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84\"/>
    </mc:Choice>
  </mc:AlternateContent>
  <xr:revisionPtr revIDLastSave="0" documentId="13_ncr:1_{32801825-8439-4F97-A2FB-CEFA15185E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Dane" sheetId="2" r:id="rId2"/>
    <sheet name="zad1" sheetId="3" r:id="rId3"/>
    <sheet name="zad2" sheetId="4" r:id="rId4"/>
    <sheet name="zad3" sheetId="5" r:id="rId5"/>
    <sheet name="zad4" sheetId="6" r:id="rId6"/>
  </sheets>
  <definedNames>
    <definedName name="lpg" localSheetId="0">Arkusz1!$A$1:$B$366</definedName>
    <definedName name="lpg" localSheetId="1">Dane!$A$1:$B$367</definedName>
    <definedName name="lpg" localSheetId="2">zad1!$A$1:$B$367</definedName>
    <definedName name="lpg" localSheetId="3">zad2!$B$1:$C$367</definedName>
    <definedName name="lpg" localSheetId="4">zad3!$A$1:$B$367</definedName>
    <definedName name="lpg" localSheetId="5">zad4!$A$1:$B$367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3" i="2"/>
  <c r="H3" i="2" s="1"/>
  <c r="D4" i="2" s="1"/>
  <c r="O16" i="6"/>
  <c r="F4" i="6"/>
  <c r="F3" i="6"/>
  <c r="H3" i="6" s="1"/>
  <c r="E4" i="6"/>
  <c r="E3" i="6"/>
  <c r="G3" i="6"/>
  <c r="I3" i="6" s="1"/>
  <c r="J3" i="6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4" i="5"/>
  <c r="F3" i="5"/>
  <c r="H3" i="5" s="1"/>
  <c r="D4" i="5" s="1"/>
  <c r="E3" i="5"/>
  <c r="G3" i="5" s="1"/>
  <c r="C4" i="5" s="1"/>
  <c r="L9" i="4"/>
  <c r="A3" i="4"/>
  <c r="G3" i="4"/>
  <c r="I3" i="4" s="1"/>
  <c r="E4" i="4" s="1"/>
  <c r="F3" i="4"/>
  <c r="H3" i="4" s="1"/>
  <c r="D4" i="4" s="1"/>
  <c r="A4" i="4" s="1"/>
  <c r="N11" i="3"/>
  <c r="O8" i="3"/>
  <c r="N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J9" i="3"/>
  <c r="J10" i="3"/>
  <c r="J11" i="3"/>
  <c r="J12" i="3"/>
  <c r="J13" i="3"/>
  <c r="J14" i="3"/>
  <c r="J15" i="3"/>
  <c r="J4" i="3"/>
  <c r="J5" i="3"/>
  <c r="J6" i="3"/>
  <c r="J7" i="3"/>
  <c r="J8" i="3"/>
  <c r="J3" i="3"/>
  <c r="I4" i="3"/>
  <c r="I5" i="3"/>
  <c r="I6" i="3"/>
  <c r="I7" i="3"/>
  <c r="I8" i="3"/>
  <c r="I9" i="3"/>
  <c r="I10" i="3"/>
  <c r="I11" i="3"/>
  <c r="I3" i="3"/>
  <c r="C4" i="3"/>
  <c r="E4" i="3" s="1"/>
  <c r="G4" i="3" s="1"/>
  <c r="C5" i="3" s="1"/>
  <c r="G3" i="3"/>
  <c r="F3" i="3"/>
  <c r="H3" i="3" s="1"/>
  <c r="D4" i="3" s="1"/>
  <c r="E3" i="3"/>
  <c r="G3" i="2"/>
  <c r="C4" i="2" s="1"/>
  <c r="E4" i="2" s="1"/>
  <c r="F4" i="2" l="1"/>
  <c r="H4" i="2"/>
  <c r="D5" i="2" s="1"/>
  <c r="G4" i="2"/>
  <c r="C5" i="2" s="1"/>
  <c r="E5" i="2" s="1"/>
  <c r="D4" i="6"/>
  <c r="K3" i="6"/>
  <c r="L3" i="6" s="1"/>
  <c r="C4" i="6"/>
  <c r="F4" i="5"/>
  <c r="H4" i="5" s="1"/>
  <c r="D5" i="5" s="1"/>
  <c r="E4" i="5"/>
  <c r="G4" i="5" s="1"/>
  <c r="C5" i="5" s="1"/>
  <c r="G4" i="4"/>
  <c r="I4" i="4" s="1"/>
  <c r="E5" i="4" s="1"/>
  <c r="F4" i="4"/>
  <c r="H4" i="4" s="1"/>
  <c r="D5" i="4" s="1"/>
  <c r="A5" i="4" s="1"/>
  <c r="E5" i="3"/>
  <c r="G5" i="3" s="1"/>
  <c r="C6" i="3" s="1"/>
  <c r="F4" i="3"/>
  <c r="H4" i="3" s="1"/>
  <c r="D5" i="3" s="1"/>
  <c r="F5" i="3" s="1"/>
  <c r="H5" i="3" s="1"/>
  <c r="D6" i="3" s="1"/>
  <c r="F5" i="2" l="1"/>
  <c r="G5" i="2"/>
  <c r="C6" i="2" s="1"/>
  <c r="E6" i="2" s="1"/>
  <c r="H5" i="2"/>
  <c r="D6" i="2" s="1"/>
  <c r="F6" i="2" s="1"/>
  <c r="H4" i="6"/>
  <c r="D5" i="6" s="1"/>
  <c r="F5" i="6" s="1"/>
  <c r="G4" i="6"/>
  <c r="F5" i="5"/>
  <c r="H5" i="5" s="1"/>
  <c r="D6" i="5" s="1"/>
  <c r="E5" i="5"/>
  <c r="G5" i="5" s="1"/>
  <c r="C6" i="5" s="1"/>
  <c r="F5" i="4"/>
  <c r="H5" i="4" s="1"/>
  <c r="D6" i="4" s="1"/>
  <c r="A6" i="4" s="1"/>
  <c r="G5" i="4"/>
  <c r="I5" i="4" s="1"/>
  <c r="E6" i="4" s="1"/>
  <c r="F6" i="3"/>
  <c r="H6" i="3" s="1"/>
  <c r="D7" i="3" s="1"/>
  <c r="E6" i="3"/>
  <c r="G6" i="3" s="1"/>
  <c r="C7" i="3" s="1"/>
  <c r="G6" i="2" l="1"/>
  <c r="C7" i="2" s="1"/>
  <c r="H6" i="2"/>
  <c r="D7" i="2" s="1"/>
  <c r="K4" i="6"/>
  <c r="L4" i="6" s="1"/>
  <c r="C5" i="6"/>
  <c r="E5" i="6" s="1"/>
  <c r="I4" i="6"/>
  <c r="J4" i="6" s="1"/>
  <c r="F6" i="5"/>
  <c r="H6" i="5" s="1"/>
  <c r="D7" i="5" s="1"/>
  <c r="E6" i="5"/>
  <c r="G6" i="5" s="1"/>
  <c r="C7" i="5" s="1"/>
  <c r="F6" i="4"/>
  <c r="H6" i="4" s="1"/>
  <c r="D7" i="4" s="1"/>
  <c r="A7" i="4" s="1"/>
  <c r="G6" i="4"/>
  <c r="I6" i="4" s="1"/>
  <c r="E7" i="4" s="1"/>
  <c r="E7" i="3"/>
  <c r="G7" i="3" s="1"/>
  <c r="C8" i="3" s="1"/>
  <c r="F7" i="3"/>
  <c r="H7" i="3" s="1"/>
  <c r="D8" i="3" s="1"/>
  <c r="F7" i="2" l="1"/>
  <c r="E7" i="2"/>
  <c r="G7" i="2" s="1"/>
  <c r="C8" i="2" s="1"/>
  <c r="H7" i="2"/>
  <c r="D8" i="2" s="1"/>
  <c r="G5" i="6"/>
  <c r="H5" i="6"/>
  <c r="E7" i="5"/>
  <c r="G7" i="5" s="1"/>
  <c r="C8" i="5" s="1"/>
  <c r="F7" i="5"/>
  <c r="H7" i="5" s="1"/>
  <c r="D8" i="5" s="1"/>
  <c r="G7" i="4"/>
  <c r="I7" i="4" s="1"/>
  <c r="E8" i="4" s="1"/>
  <c r="F7" i="4"/>
  <c r="H7" i="4" s="1"/>
  <c r="D8" i="4" s="1"/>
  <c r="A8" i="4" s="1"/>
  <c r="F8" i="3"/>
  <c r="H8" i="3" s="1"/>
  <c r="D9" i="3" s="1"/>
  <c r="E8" i="3"/>
  <c r="G8" i="3" s="1"/>
  <c r="C9" i="3" s="1"/>
  <c r="E8" i="2" l="1"/>
  <c r="G8" i="2" s="1"/>
  <c r="C9" i="2" s="1"/>
  <c r="E9" i="2" s="1"/>
  <c r="G9" i="2" s="1"/>
  <c r="C10" i="2" s="1"/>
  <c r="E10" i="2" s="1"/>
  <c r="G10" i="2" s="1"/>
  <c r="C11" i="2" s="1"/>
  <c r="E11" i="2" s="1"/>
  <c r="F8" i="2"/>
  <c r="H8" i="2" s="1"/>
  <c r="D9" i="2" s="1"/>
  <c r="D6" i="6"/>
  <c r="F6" i="6" s="1"/>
  <c r="K5" i="6"/>
  <c r="L5" i="6" s="1"/>
  <c r="C6" i="6"/>
  <c r="E6" i="6" s="1"/>
  <c r="I5" i="6"/>
  <c r="J5" i="6" s="1"/>
  <c r="F8" i="5"/>
  <c r="H8" i="5" s="1"/>
  <c r="D9" i="5" s="1"/>
  <c r="E8" i="5"/>
  <c r="G8" i="5" s="1"/>
  <c r="C9" i="5" s="1"/>
  <c r="G8" i="4"/>
  <c r="I8" i="4" s="1"/>
  <c r="E9" i="4" s="1"/>
  <c r="F8" i="4"/>
  <c r="H8" i="4" s="1"/>
  <c r="D9" i="4" s="1"/>
  <c r="A9" i="4" s="1"/>
  <c r="E9" i="3"/>
  <c r="G9" i="3" s="1"/>
  <c r="C10" i="3" s="1"/>
  <c r="F9" i="3"/>
  <c r="H9" i="3" s="1"/>
  <c r="D10" i="3" s="1"/>
  <c r="F9" i="2" l="1"/>
  <c r="H9" i="2" s="1"/>
  <c r="D10" i="2" s="1"/>
  <c r="F10" i="2" s="1"/>
  <c r="H10" i="2" s="1"/>
  <c r="D11" i="2" s="1"/>
  <c r="F11" i="2" s="1"/>
  <c r="H11" i="2" s="1"/>
  <c r="D12" i="2" s="1"/>
  <c r="F12" i="2" s="1"/>
  <c r="H6" i="6"/>
  <c r="G6" i="6"/>
  <c r="F9" i="5"/>
  <c r="H9" i="5" s="1"/>
  <c r="D10" i="5" s="1"/>
  <c r="E9" i="5"/>
  <c r="G9" i="5" s="1"/>
  <c r="C10" i="5" s="1"/>
  <c r="F9" i="4"/>
  <c r="H9" i="4" s="1"/>
  <c r="D10" i="4" s="1"/>
  <c r="A10" i="4" s="1"/>
  <c r="G9" i="4"/>
  <c r="I9" i="4" s="1"/>
  <c r="E10" i="4" s="1"/>
  <c r="E10" i="3"/>
  <c r="G10" i="3" s="1"/>
  <c r="C11" i="3" s="1"/>
  <c r="F10" i="3"/>
  <c r="H10" i="3" s="1"/>
  <c r="D11" i="3" s="1"/>
  <c r="G11" i="2"/>
  <c r="C12" i="2" s="1"/>
  <c r="E12" i="2" s="1"/>
  <c r="C7" i="6" l="1"/>
  <c r="E7" i="6" s="1"/>
  <c r="I6" i="6"/>
  <c r="J6" i="6" s="1"/>
  <c r="D7" i="6"/>
  <c r="F7" i="6" s="1"/>
  <c r="K6" i="6"/>
  <c r="L6" i="6" s="1"/>
  <c r="F10" i="5"/>
  <c r="H10" i="5" s="1"/>
  <c r="D11" i="5" s="1"/>
  <c r="E10" i="5"/>
  <c r="G10" i="5" s="1"/>
  <c r="C11" i="5" s="1"/>
  <c r="G10" i="4"/>
  <c r="I10" i="4" s="1"/>
  <c r="E11" i="4" s="1"/>
  <c r="F10" i="4"/>
  <c r="H10" i="4" s="1"/>
  <c r="D11" i="4" s="1"/>
  <c r="A11" i="4" s="1"/>
  <c r="E11" i="3"/>
  <c r="G11" i="3" s="1"/>
  <c r="C12" i="3" s="1"/>
  <c r="F11" i="3"/>
  <c r="H11" i="3" s="1"/>
  <c r="D12" i="3" s="1"/>
  <c r="G12" i="2"/>
  <c r="C13" i="2" s="1"/>
  <c r="E13" i="2" s="1"/>
  <c r="H12" i="2"/>
  <c r="D13" i="2" s="1"/>
  <c r="F13" i="2" s="1"/>
  <c r="H7" i="6" l="1"/>
  <c r="G7" i="6"/>
  <c r="F11" i="5"/>
  <c r="H11" i="5" s="1"/>
  <c r="D12" i="5" s="1"/>
  <c r="E11" i="5"/>
  <c r="G11" i="5" s="1"/>
  <c r="C12" i="5" s="1"/>
  <c r="G11" i="4"/>
  <c r="I11" i="4" s="1"/>
  <c r="E12" i="4" s="1"/>
  <c r="F11" i="4"/>
  <c r="H11" i="4" s="1"/>
  <c r="D12" i="4" s="1"/>
  <c r="A12" i="4" s="1"/>
  <c r="E12" i="3"/>
  <c r="G12" i="3" s="1"/>
  <c r="C13" i="3" s="1"/>
  <c r="F12" i="3"/>
  <c r="H12" i="3" s="1"/>
  <c r="D13" i="3" s="1"/>
  <c r="G13" i="2"/>
  <c r="C14" i="2" s="1"/>
  <c r="E14" i="2" s="1"/>
  <c r="H13" i="2"/>
  <c r="D14" i="2" s="1"/>
  <c r="F14" i="2" l="1"/>
  <c r="H14" i="2" s="1"/>
  <c r="D15" i="2" s="1"/>
  <c r="F15" i="2" s="1"/>
  <c r="D8" i="6"/>
  <c r="F8" i="6" s="1"/>
  <c r="K7" i="6"/>
  <c r="L7" i="6" s="1"/>
  <c r="C8" i="6"/>
  <c r="E8" i="6" s="1"/>
  <c r="I7" i="6"/>
  <c r="J7" i="6" s="1"/>
  <c r="F12" i="5"/>
  <c r="H12" i="5" s="1"/>
  <c r="D13" i="5" s="1"/>
  <c r="E12" i="5"/>
  <c r="G12" i="5" s="1"/>
  <c r="C13" i="5" s="1"/>
  <c r="G12" i="4"/>
  <c r="I12" i="4" s="1"/>
  <c r="E13" i="4" s="1"/>
  <c r="F12" i="4"/>
  <c r="H12" i="4" s="1"/>
  <c r="D13" i="4" s="1"/>
  <c r="A13" i="4" s="1"/>
  <c r="E13" i="3"/>
  <c r="G13" i="3" s="1"/>
  <c r="C14" i="3" s="1"/>
  <c r="F13" i="3"/>
  <c r="H13" i="3" s="1"/>
  <c r="D14" i="3" s="1"/>
  <c r="G14" i="2"/>
  <c r="C15" i="2" s="1"/>
  <c r="E15" i="2" s="1"/>
  <c r="G8" i="6" l="1"/>
  <c r="H8" i="6"/>
  <c r="F13" i="5"/>
  <c r="H13" i="5" s="1"/>
  <c r="D14" i="5" s="1"/>
  <c r="E13" i="5"/>
  <c r="G13" i="5" s="1"/>
  <c r="C14" i="5" s="1"/>
  <c r="G13" i="4"/>
  <c r="I13" i="4" s="1"/>
  <c r="E14" i="4" s="1"/>
  <c r="F13" i="4"/>
  <c r="H13" i="4" s="1"/>
  <c r="D14" i="4" s="1"/>
  <c r="A14" i="4" s="1"/>
  <c r="F14" i="3"/>
  <c r="H14" i="3" s="1"/>
  <c r="D15" i="3" s="1"/>
  <c r="E14" i="3"/>
  <c r="G14" i="3" s="1"/>
  <c r="C15" i="3" s="1"/>
  <c r="G15" i="2"/>
  <c r="C16" i="2" s="1"/>
  <c r="E16" i="2" s="1"/>
  <c r="H15" i="2"/>
  <c r="D16" i="2" s="1"/>
  <c r="F16" i="2" s="1"/>
  <c r="D9" i="6" l="1"/>
  <c r="F9" i="6" s="1"/>
  <c r="K8" i="6"/>
  <c r="L8" i="6" s="1"/>
  <c r="C9" i="6"/>
  <c r="E9" i="6" s="1"/>
  <c r="I8" i="6"/>
  <c r="J8" i="6" s="1"/>
  <c r="F14" i="5"/>
  <c r="H14" i="5" s="1"/>
  <c r="D15" i="5" s="1"/>
  <c r="E14" i="5"/>
  <c r="G14" i="5" s="1"/>
  <c r="C15" i="5" s="1"/>
  <c r="F14" i="4"/>
  <c r="H14" i="4" s="1"/>
  <c r="D15" i="4" s="1"/>
  <c r="A15" i="4" s="1"/>
  <c r="G14" i="4"/>
  <c r="I14" i="4" s="1"/>
  <c r="E15" i="4" s="1"/>
  <c r="E15" i="3"/>
  <c r="G15" i="3" s="1"/>
  <c r="C16" i="3" s="1"/>
  <c r="F15" i="3"/>
  <c r="H15" i="3" s="1"/>
  <c r="D16" i="3" s="1"/>
  <c r="G16" i="2"/>
  <c r="C17" i="2" s="1"/>
  <c r="E17" i="2" s="1"/>
  <c r="H16" i="2"/>
  <c r="D17" i="2" s="1"/>
  <c r="F17" i="2" s="1"/>
  <c r="G9" i="6" l="1"/>
  <c r="H9" i="6"/>
  <c r="F15" i="5"/>
  <c r="H15" i="5" s="1"/>
  <c r="D16" i="5" s="1"/>
  <c r="E15" i="5"/>
  <c r="G15" i="5" s="1"/>
  <c r="C16" i="5" s="1"/>
  <c r="G15" i="4"/>
  <c r="I15" i="4" s="1"/>
  <c r="E16" i="4" s="1"/>
  <c r="F15" i="4"/>
  <c r="H15" i="4" s="1"/>
  <c r="D16" i="4" s="1"/>
  <c r="A16" i="4" s="1"/>
  <c r="E16" i="3"/>
  <c r="G16" i="3" s="1"/>
  <c r="C17" i="3" s="1"/>
  <c r="F16" i="3"/>
  <c r="H16" i="3" s="1"/>
  <c r="D17" i="3" s="1"/>
  <c r="G17" i="2"/>
  <c r="C18" i="2" s="1"/>
  <c r="E18" i="2" s="1"/>
  <c r="H17" i="2"/>
  <c r="D18" i="2" s="1"/>
  <c r="F18" i="2" s="1"/>
  <c r="D10" i="6" l="1"/>
  <c r="F10" i="6" s="1"/>
  <c r="K9" i="6"/>
  <c r="L9" i="6" s="1"/>
  <c r="C10" i="6"/>
  <c r="E10" i="6" s="1"/>
  <c r="I9" i="6"/>
  <c r="J9" i="6" s="1"/>
  <c r="F16" i="5"/>
  <c r="H16" i="5" s="1"/>
  <c r="D17" i="5" s="1"/>
  <c r="E16" i="5"/>
  <c r="G16" i="5" s="1"/>
  <c r="C17" i="5" s="1"/>
  <c r="G16" i="4"/>
  <c r="I16" i="4" s="1"/>
  <c r="E17" i="4" s="1"/>
  <c r="F16" i="4"/>
  <c r="H16" i="4" s="1"/>
  <c r="D17" i="4" s="1"/>
  <c r="A17" i="4" s="1"/>
  <c r="E17" i="3"/>
  <c r="G17" i="3" s="1"/>
  <c r="C18" i="3" s="1"/>
  <c r="F17" i="3"/>
  <c r="H17" i="3" s="1"/>
  <c r="D18" i="3" s="1"/>
  <c r="G18" i="2"/>
  <c r="C19" i="2" s="1"/>
  <c r="E19" i="2" s="1"/>
  <c r="H18" i="2"/>
  <c r="D19" i="2" s="1"/>
  <c r="F19" i="2" l="1"/>
  <c r="H10" i="6"/>
  <c r="G10" i="6"/>
  <c r="F17" i="5"/>
  <c r="H17" i="5" s="1"/>
  <c r="D18" i="5" s="1"/>
  <c r="E17" i="5"/>
  <c r="G17" i="5" s="1"/>
  <c r="C18" i="5" s="1"/>
  <c r="G17" i="4"/>
  <c r="I17" i="4" s="1"/>
  <c r="E18" i="4" s="1"/>
  <c r="F17" i="4"/>
  <c r="H17" i="4" s="1"/>
  <c r="D18" i="4" s="1"/>
  <c r="A18" i="4" s="1"/>
  <c r="F18" i="3"/>
  <c r="H18" i="3" s="1"/>
  <c r="D19" i="3" s="1"/>
  <c r="E18" i="3"/>
  <c r="G18" i="3" s="1"/>
  <c r="C19" i="3" s="1"/>
  <c r="G19" i="2"/>
  <c r="C20" i="2" s="1"/>
  <c r="E20" i="2" s="1"/>
  <c r="H19" i="2"/>
  <c r="D20" i="2" s="1"/>
  <c r="F20" i="2" s="1"/>
  <c r="C11" i="6" l="1"/>
  <c r="E11" i="6" s="1"/>
  <c r="I10" i="6"/>
  <c r="J10" i="6" s="1"/>
  <c r="D11" i="6"/>
  <c r="F11" i="6" s="1"/>
  <c r="K10" i="6"/>
  <c r="L10" i="6" s="1"/>
  <c r="F18" i="5"/>
  <c r="H18" i="5" s="1"/>
  <c r="D19" i="5" s="1"/>
  <c r="E18" i="5"/>
  <c r="G18" i="5" s="1"/>
  <c r="C19" i="5" s="1"/>
  <c r="G18" i="4"/>
  <c r="I18" i="4" s="1"/>
  <c r="E19" i="4" s="1"/>
  <c r="F18" i="4"/>
  <c r="H18" i="4" s="1"/>
  <c r="D19" i="4" s="1"/>
  <c r="A19" i="4" s="1"/>
  <c r="E19" i="3"/>
  <c r="G19" i="3" s="1"/>
  <c r="C20" i="3" s="1"/>
  <c r="F19" i="3"/>
  <c r="H19" i="3" s="1"/>
  <c r="D20" i="3" s="1"/>
  <c r="G20" i="2"/>
  <c r="C21" i="2" s="1"/>
  <c r="E21" i="2" s="1"/>
  <c r="H20" i="2"/>
  <c r="D21" i="2" s="1"/>
  <c r="F21" i="2" l="1"/>
  <c r="H11" i="6"/>
  <c r="G11" i="6"/>
  <c r="F19" i="5"/>
  <c r="H19" i="5" s="1"/>
  <c r="D20" i="5" s="1"/>
  <c r="E19" i="5"/>
  <c r="G19" i="5" s="1"/>
  <c r="C20" i="5" s="1"/>
  <c r="G19" i="4"/>
  <c r="I19" i="4" s="1"/>
  <c r="E20" i="4" s="1"/>
  <c r="F19" i="4"/>
  <c r="H19" i="4" s="1"/>
  <c r="D20" i="4" s="1"/>
  <c r="A20" i="4" s="1"/>
  <c r="F20" i="3"/>
  <c r="H20" i="3" s="1"/>
  <c r="D21" i="3" s="1"/>
  <c r="E20" i="3"/>
  <c r="G20" i="3" s="1"/>
  <c r="C21" i="3" s="1"/>
  <c r="G21" i="2"/>
  <c r="C22" i="2" s="1"/>
  <c r="E22" i="2" s="1"/>
  <c r="H21" i="2"/>
  <c r="D22" i="2" s="1"/>
  <c r="F22" i="2" s="1"/>
  <c r="C12" i="6" l="1"/>
  <c r="E12" i="6" s="1"/>
  <c r="I11" i="6"/>
  <c r="J11" i="6" s="1"/>
  <c r="D12" i="6"/>
  <c r="F12" i="6" s="1"/>
  <c r="K11" i="6"/>
  <c r="L11" i="6" s="1"/>
  <c r="F20" i="5"/>
  <c r="H20" i="5" s="1"/>
  <c r="D21" i="5" s="1"/>
  <c r="E20" i="5"/>
  <c r="G20" i="5" s="1"/>
  <c r="C21" i="5" s="1"/>
  <c r="G20" i="4"/>
  <c r="I20" i="4" s="1"/>
  <c r="E21" i="4" s="1"/>
  <c r="F20" i="4"/>
  <c r="H20" i="4" s="1"/>
  <c r="D21" i="4" s="1"/>
  <c r="A21" i="4" s="1"/>
  <c r="E21" i="3"/>
  <c r="G21" i="3" s="1"/>
  <c r="C22" i="3" s="1"/>
  <c r="F21" i="3"/>
  <c r="H21" i="3" s="1"/>
  <c r="D22" i="3" s="1"/>
  <c r="G22" i="2"/>
  <c r="C23" i="2" s="1"/>
  <c r="E23" i="2" s="1"/>
  <c r="H22" i="2"/>
  <c r="D23" i="2" s="1"/>
  <c r="F23" i="2" s="1"/>
  <c r="G12" i="6" l="1"/>
  <c r="H12" i="6"/>
  <c r="F21" i="5"/>
  <c r="H21" i="5" s="1"/>
  <c r="D22" i="5" s="1"/>
  <c r="E21" i="5"/>
  <c r="G21" i="5" s="1"/>
  <c r="C22" i="5" s="1"/>
  <c r="F21" i="4"/>
  <c r="H21" i="4" s="1"/>
  <c r="D22" i="4" s="1"/>
  <c r="A22" i="4" s="1"/>
  <c r="G21" i="4"/>
  <c r="I21" i="4" s="1"/>
  <c r="E22" i="4" s="1"/>
  <c r="F22" i="3"/>
  <c r="H22" i="3" s="1"/>
  <c r="D23" i="3" s="1"/>
  <c r="E22" i="3"/>
  <c r="G22" i="3" s="1"/>
  <c r="C23" i="3" s="1"/>
  <c r="G23" i="2"/>
  <c r="C24" i="2" s="1"/>
  <c r="E24" i="2" s="1"/>
  <c r="H23" i="2"/>
  <c r="D24" i="2" s="1"/>
  <c r="F24" i="2" s="1"/>
  <c r="C13" i="6" l="1"/>
  <c r="E13" i="6" s="1"/>
  <c r="I12" i="6"/>
  <c r="J12" i="6" s="1"/>
  <c r="D13" i="6"/>
  <c r="F13" i="6" s="1"/>
  <c r="K12" i="6"/>
  <c r="L12" i="6" s="1"/>
  <c r="F22" i="5"/>
  <c r="H22" i="5" s="1"/>
  <c r="D23" i="5" s="1"/>
  <c r="E22" i="5"/>
  <c r="G22" i="5" s="1"/>
  <c r="C23" i="5" s="1"/>
  <c r="F22" i="4"/>
  <c r="H22" i="4" s="1"/>
  <c r="D23" i="4" s="1"/>
  <c r="A23" i="4" s="1"/>
  <c r="G22" i="4"/>
  <c r="I22" i="4" s="1"/>
  <c r="E23" i="4" s="1"/>
  <c r="E23" i="3"/>
  <c r="G23" i="3" s="1"/>
  <c r="C24" i="3" s="1"/>
  <c r="F23" i="3"/>
  <c r="H23" i="3" s="1"/>
  <c r="D24" i="3" s="1"/>
  <c r="G24" i="2"/>
  <c r="C25" i="2" s="1"/>
  <c r="E25" i="2" s="1"/>
  <c r="H24" i="2"/>
  <c r="D25" i="2" s="1"/>
  <c r="F25" i="2" s="1"/>
  <c r="G13" i="6" l="1"/>
  <c r="H13" i="6"/>
  <c r="F23" i="5"/>
  <c r="H23" i="5" s="1"/>
  <c r="D24" i="5" s="1"/>
  <c r="E23" i="5"/>
  <c r="G23" i="5" s="1"/>
  <c r="C24" i="5" s="1"/>
  <c r="G23" i="4"/>
  <c r="I23" i="4" s="1"/>
  <c r="E24" i="4" s="1"/>
  <c r="F23" i="4"/>
  <c r="H23" i="4" s="1"/>
  <c r="D24" i="4" s="1"/>
  <c r="A24" i="4" s="1"/>
  <c r="F24" i="3"/>
  <c r="H24" i="3" s="1"/>
  <c r="D25" i="3" s="1"/>
  <c r="E24" i="3"/>
  <c r="G24" i="3" s="1"/>
  <c r="C25" i="3" s="1"/>
  <c r="G25" i="2"/>
  <c r="C26" i="2" s="1"/>
  <c r="E26" i="2" s="1"/>
  <c r="H25" i="2"/>
  <c r="D26" i="2" s="1"/>
  <c r="F26" i="2" l="1"/>
  <c r="D14" i="6"/>
  <c r="F14" i="6" s="1"/>
  <c r="K13" i="6"/>
  <c r="L13" i="6" s="1"/>
  <c r="C14" i="6"/>
  <c r="E14" i="6" s="1"/>
  <c r="I13" i="6"/>
  <c r="J13" i="6" s="1"/>
  <c r="F24" i="5"/>
  <c r="H24" i="5" s="1"/>
  <c r="D25" i="5" s="1"/>
  <c r="E24" i="5"/>
  <c r="G24" i="5" s="1"/>
  <c r="C25" i="5" s="1"/>
  <c r="G24" i="4"/>
  <c r="I24" i="4" s="1"/>
  <c r="E25" i="4" s="1"/>
  <c r="F24" i="4"/>
  <c r="H24" i="4" s="1"/>
  <c r="D25" i="4" s="1"/>
  <c r="A25" i="4" s="1"/>
  <c r="E25" i="3"/>
  <c r="G25" i="3" s="1"/>
  <c r="C26" i="3" s="1"/>
  <c r="F25" i="3"/>
  <c r="H25" i="3" s="1"/>
  <c r="D26" i="3" s="1"/>
  <c r="G26" i="2"/>
  <c r="C27" i="2" s="1"/>
  <c r="E27" i="2" s="1"/>
  <c r="H26" i="2"/>
  <c r="D27" i="2" s="1"/>
  <c r="F27" i="2" s="1"/>
  <c r="H14" i="6" l="1"/>
  <c r="G14" i="6"/>
  <c r="F25" i="5"/>
  <c r="H25" i="5" s="1"/>
  <c r="D26" i="5" s="1"/>
  <c r="E25" i="5"/>
  <c r="G25" i="5" s="1"/>
  <c r="C26" i="5" s="1"/>
  <c r="G25" i="4"/>
  <c r="I25" i="4" s="1"/>
  <c r="E26" i="4" s="1"/>
  <c r="F25" i="4"/>
  <c r="H25" i="4" s="1"/>
  <c r="D26" i="4" s="1"/>
  <c r="A26" i="4" s="1"/>
  <c r="E26" i="3"/>
  <c r="G26" i="3" s="1"/>
  <c r="C27" i="3" s="1"/>
  <c r="F26" i="3"/>
  <c r="H26" i="3" s="1"/>
  <c r="D27" i="3" s="1"/>
  <c r="G27" i="2"/>
  <c r="C28" i="2" s="1"/>
  <c r="E28" i="2" s="1"/>
  <c r="H27" i="2"/>
  <c r="D28" i="2" s="1"/>
  <c r="F28" i="2" l="1"/>
  <c r="H28" i="2" s="1"/>
  <c r="D29" i="2" s="1"/>
  <c r="F29" i="2" s="1"/>
  <c r="C15" i="6"/>
  <c r="E15" i="6" s="1"/>
  <c r="I14" i="6"/>
  <c r="J14" i="6" s="1"/>
  <c r="D15" i="6"/>
  <c r="F15" i="6" s="1"/>
  <c r="K14" i="6"/>
  <c r="L14" i="6" s="1"/>
  <c r="F26" i="5"/>
  <c r="H26" i="5" s="1"/>
  <c r="D27" i="5" s="1"/>
  <c r="E26" i="5"/>
  <c r="G26" i="5" s="1"/>
  <c r="C27" i="5" s="1"/>
  <c r="G26" i="4"/>
  <c r="I26" i="4" s="1"/>
  <c r="E27" i="4" s="1"/>
  <c r="F26" i="4"/>
  <c r="H26" i="4" s="1"/>
  <c r="D27" i="4" s="1"/>
  <c r="A27" i="4" s="1"/>
  <c r="E27" i="3"/>
  <c r="G27" i="3" s="1"/>
  <c r="C28" i="3" s="1"/>
  <c r="F27" i="3"/>
  <c r="H27" i="3" s="1"/>
  <c r="D28" i="3" s="1"/>
  <c r="G28" i="2"/>
  <c r="C29" i="2" s="1"/>
  <c r="E29" i="2" s="1"/>
  <c r="G15" i="6" l="1"/>
  <c r="H15" i="6"/>
  <c r="F27" i="5"/>
  <c r="H27" i="5" s="1"/>
  <c r="D28" i="5" s="1"/>
  <c r="E27" i="5"/>
  <c r="G27" i="5" s="1"/>
  <c r="C28" i="5" s="1"/>
  <c r="G27" i="4"/>
  <c r="I27" i="4" s="1"/>
  <c r="E28" i="4" s="1"/>
  <c r="F27" i="4"/>
  <c r="H27" i="4" s="1"/>
  <c r="D28" i="4" s="1"/>
  <c r="A28" i="4" s="1"/>
  <c r="E28" i="3"/>
  <c r="G28" i="3" s="1"/>
  <c r="C29" i="3" s="1"/>
  <c r="F28" i="3"/>
  <c r="H28" i="3" s="1"/>
  <c r="D29" i="3" s="1"/>
  <c r="G29" i="2"/>
  <c r="C30" i="2" s="1"/>
  <c r="E30" i="2" s="1"/>
  <c r="H29" i="2"/>
  <c r="D30" i="2" s="1"/>
  <c r="F30" i="2" s="1"/>
  <c r="D16" i="6" l="1"/>
  <c r="F16" i="6" s="1"/>
  <c r="K15" i="6"/>
  <c r="L15" i="6" s="1"/>
  <c r="C16" i="6"/>
  <c r="E16" i="6" s="1"/>
  <c r="I15" i="6"/>
  <c r="J15" i="6" s="1"/>
  <c r="F28" i="5"/>
  <c r="H28" i="5" s="1"/>
  <c r="D29" i="5" s="1"/>
  <c r="E28" i="5"/>
  <c r="G28" i="5" s="1"/>
  <c r="C29" i="5" s="1"/>
  <c r="G28" i="4"/>
  <c r="I28" i="4" s="1"/>
  <c r="E29" i="4" s="1"/>
  <c r="F28" i="4"/>
  <c r="H28" i="4" s="1"/>
  <c r="D29" i="4" s="1"/>
  <c r="A29" i="4" s="1"/>
  <c r="E29" i="3"/>
  <c r="G29" i="3" s="1"/>
  <c r="C30" i="3" s="1"/>
  <c r="F29" i="3"/>
  <c r="H29" i="3" s="1"/>
  <c r="D30" i="3" s="1"/>
  <c r="G30" i="2"/>
  <c r="C31" i="2" s="1"/>
  <c r="E31" i="2" s="1"/>
  <c r="H30" i="2"/>
  <c r="D31" i="2" s="1"/>
  <c r="F31" i="2" s="1"/>
  <c r="H16" i="6" l="1"/>
  <c r="G16" i="6"/>
  <c r="F29" i="5"/>
  <c r="H29" i="5" s="1"/>
  <c r="D30" i="5" s="1"/>
  <c r="E29" i="5"/>
  <c r="G29" i="5" s="1"/>
  <c r="C30" i="5" s="1"/>
  <c r="G29" i="4"/>
  <c r="I29" i="4" s="1"/>
  <c r="E30" i="4" s="1"/>
  <c r="F29" i="4"/>
  <c r="H29" i="4" s="1"/>
  <c r="D30" i="4" s="1"/>
  <c r="A30" i="4" s="1"/>
  <c r="E30" i="3"/>
  <c r="G30" i="3" s="1"/>
  <c r="C31" i="3" s="1"/>
  <c r="F30" i="3"/>
  <c r="H30" i="3" s="1"/>
  <c r="D31" i="3" s="1"/>
  <c r="G31" i="2"/>
  <c r="C32" i="2" s="1"/>
  <c r="E32" i="2" s="1"/>
  <c r="H31" i="2"/>
  <c r="D32" i="2" s="1"/>
  <c r="F32" i="2" s="1"/>
  <c r="C17" i="6" l="1"/>
  <c r="E17" i="6" s="1"/>
  <c r="I16" i="6"/>
  <c r="J16" i="6" s="1"/>
  <c r="D17" i="6"/>
  <c r="F17" i="6" s="1"/>
  <c r="K16" i="6"/>
  <c r="L16" i="6" s="1"/>
  <c r="F30" i="5"/>
  <c r="H30" i="5" s="1"/>
  <c r="D31" i="5" s="1"/>
  <c r="E30" i="5"/>
  <c r="G30" i="5" s="1"/>
  <c r="C31" i="5" s="1"/>
  <c r="F30" i="4"/>
  <c r="H30" i="4" s="1"/>
  <c r="D31" i="4" s="1"/>
  <c r="A31" i="4" s="1"/>
  <c r="G30" i="4"/>
  <c r="I30" i="4" s="1"/>
  <c r="E31" i="4" s="1"/>
  <c r="E31" i="3"/>
  <c r="G31" i="3" s="1"/>
  <c r="C32" i="3" s="1"/>
  <c r="F31" i="3"/>
  <c r="H31" i="3" s="1"/>
  <c r="D32" i="3" s="1"/>
  <c r="G32" i="2"/>
  <c r="C33" i="2" s="1"/>
  <c r="E33" i="2" s="1"/>
  <c r="H32" i="2"/>
  <c r="D33" i="2" s="1"/>
  <c r="F33" i="2" s="1"/>
  <c r="G17" i="6" l="1"/>
  <c r="H17" i="6"/>
  <c r="F31" i="5"/>
  <c r="H31" i="5" s="1"/>
  <c r="D32" i="5" s="1"/>
  <c r="E31" i="5"/>
  <c r="G31" i="5" s="1"/>
  <c r="C32" i="5" s="1"/>
  <c r="G31" i="4"/>
  <c r="I31" i="4" s="1"/>
  <c r="E32" i="4" s="1"/>
  <c r="F31" i="4"/>
  <c r="H31" i="4" s="1"/>
  <c r="D32" i="4" s="1"/>
  <c r="A32" i="4" s="1"/>
  <c r="F32" i="3"/>
  <c r="H32" i="3" s="1"/>
  <c r="D33" i="3" s="1"/>
  <c r="E32" i="3"/>
  <c r="G32" i="3" s="1"/>
  <c r="C33" i="3" s="1"/>
  <c r="G33" i="2"/>
  <c r="C34" i="2" s="1"/>
  <c r="E34" i="2" s="1"/>
  <c r="H33" i="2"/>
  <c r="D34" i="2" s="1"/>
  <c r="F34" i="2" s="1"/>
  <c r="C18" i="6" l="1"/>
  <c r="E18" i="6" s="1"/>
  <c r="I17" i="6"/>
  <c r="J17" i="6" s="1"/>
  <c r="D18" i="6"/>
  <c r="F18" i="6" s="1"/>
  <c r="K17" i="6"/>
  <c r="L17" i="6" s="1"/>
  <c r="F32" i="5"/>
  <c r="H32" i="5" s="1"/>
  <c r="D33" i="5" s="1"/>
  <c r="E32" i="5"/>
  <c r="G32" i="5" s="1"/>
  <c r="C33" i="5" s="1"/>
  <c r="G32" i="4"/>
  <c r="I32" i="4" s="1"/>
  <c r="E33" i="4" s="1"/>
  <c r="F32" i="4"/>
  <c r="H32" i="4" s="1"/>
  <c r="D33" i="4" s="1"/>
  <c r="A33" i="4" s="1"/>
  <c r="E33" i="3"/>
  <c r="G33" i="3" s="1"/>
  <c r="C34" i="3" s="1"/>
  <c r="F33" i="3"/>
  <c r="H33" i="3" s="1"/>
  <c r="D34" i="3" s="1"/>
  <c r="G34" i="2"/>
  <c r="C35" i="2" s="1"/>
  <c r="E35" i="2" s="1"/>
  <c r="H34" i="2"/>
  <c r="D35" i="2" s="1"/>
  <c r="F35" i="2" l="1"/>
  <c r="H35" i="2" s="1"/>
  <c r="D36" i="2" s="1"/>
  <c r="F36" i="2" s="1"/>
  <c r="G18" i="6"/>
  <c r="H18" i="6"/>
  <c r="F33" i="5"/>
  <c r="H33" i="5" s="1"/>
  <c r="D34" i="5" s="1"/>
  <c r="E33" i="5"/>
  <c r="G33" i="5" s="1"/>
  <c r="C34" i="5" s="1"/>
  <c r="G33" i="4"/>
  <c r="I33" i="4" s="1"/>
  <c r="E34" i="4" s="1"/>
  <c r="F33" i="4"/>
  <c r="H33" i="4" s="1"/>
  <c r="D34" i="4" s="1"/>
  <c r="A34" i="4" s="1"/>
  <c r="F34" i="3"/>
  <c r="H34" i="3" s="1"/>
  <c r="D35" i="3" s="1"/>
  <c r="E34" i="3"/>
  <c r="G34" i="3" s="1"/>
  <c r="C35" i="3" s="1"/>
  <c r="G35" i="2"/>
  <c r="C36" i="2" s="1"/>
  <c r="E36" i="2" s="1"/>
  <c r="D19" i="6" l="1"/>
  <c r="F19" i="6" s="1"/>
  <c r="K18" i="6"/>
  <c r="L18" i="6" s="1"/>
  <c r="C19" i="6"/>
  <c r="E19" i="6" s="1"/>
  <c r="I18" i="6"/>
  <c r="J18" i="6" s="1"/>
  <c r="F34" i="5"/>
  <c r="H34" i="5" s="1"/>
  <c r="D35" i="5" s="1"/>
  <c r="E34" i="5"/>
  <c r="G34" i="5" s="1"/>
  <c r="C35" i="5" s="1"/>
  <c r="G34" i="4"/>
  <c r="I34" i="4" s="1"/>
  <c r="E35" i="4" s="1"/>
  <c r="F34" i="4"/>
  <c r="H34" i="4" s="1"/>
  <c r="D35" i="4" s="1"/>
  <c r="A35" i="4" s="1"/>
  <c r="E35" i="3"/>
  <c r="G35" i="3" s="1"/>
  <c r="C36" i="3" s="1"/>
  <c r="F35" i="3"/>
  <c r="H35" i="3" s="1"/>
  <c r="D36" i="3" s="1"/>
  <c r="G36" i="2"/>
  <c r="C37" i="2" s="1"/>
  <c r="E37" i="2" s="1"/>
  <c r="H36" i="2"/>
  <c r="D37" i="2" s="1"/>
  <c r="F37" i="2" s="1"/>
  <c r="H19" i="6" l="1"/>
  <c r="G19" i="6"/>
  <c r="F35" i="5"/>
  <c r="H35" i="5" s="1"/>
  <c r="D36" i="5" s="1"/>
  <c r="E35" i="5"/>
  <c r="G35" i="5" s="1"/>
  <c r="C36" i="5" s="1"/>
  <c r="G35" i="4"/>
  <c r="I35" i="4" s="1"/>
  <c r="E36" i="4" s="1"/>
  <c r="F35" i="4"/>
  <c r="H35" i="4" s="1"/>
  <c r="D36" i="4" s="1"/>
  <c r="A36" i="4" s="1"/>
  <c r="F36" i="3"/>
  <c r="H36" i="3" s="1"/>
  <c r="D37" i="3" s="1"/>
  <c r="E36" i="3"/>
  <c r="G36" i="3" s="1"/>
  <c r="C37" i="3" s="1"/>
  <c r="G37" i="2"/>
  <c r="C38" i="2" s="1"/>
  <c r="E38" i="2" s="1"/>
  <c r="H37" i="2"/>
  <c r="D38" i="2" s="1"/>
  <c r="F38" i="2" s="1"/>
  <c r="C20" i="6" l="1"/>
  <c r="E20" i="6" s="1"/>
  <c r="I19" i="6"/>
  <c r="J19" i="6" s="1"/>
  <c r="D20" i="6"/>
  <c r="F20" i="6" s="1"/>
  <c r="K19" i="6"/>
  <c r="L19" i="6" s="1"/>
  <c r="F36" i="5"/>
  <c r="H36" i="5" s="1"/>
  <c r="D37" i="5" s="1"/>
  <c r="E36" i="5"/>
  <c r="G36" i="5" s="1"/>
  <c r="C37" i="5" s="1"/>
  <c r="G36" i="4"/>
  <c r="I36" i="4" s="1"/>
  <c r="E37" i="4" s="1"/>
  <c r="F36" i="4"/>
  <c r="H36" i="4" s="1"/>
  <c r="D37" i="4" s="1"/>
  <c r="A37" i="4" s="1"/>
  <c r="E37" i="3"/>
  <c r="G37" i="3" s="1"/>
  <c r="C38" i="3" s="1"/>
  <c r="F37" i="3"/>
  <c r="H37" i="3" s="1"/>
  <c r="D38" i="3" s="1"/>
  <c r="G38" i="2"/>
  <c r="C39" i="2" s="1"/>
  <c r="E39" i="2" s="1"/>
  <c r="H38" i="2"/>
  <c r="D39" i="2" s="1"/>
  <c r="F39" i="2" s="1"/>
  <c r="H20" i="6" l="1"/>
  <c r="G20" i="6"/>
  <c r="F37" i="5"/>
  <c r="H37" i="5" s="1"/>
  <c r="D38" i="5" s="1"/>
  <c r="E37" i="5"/>
  <c r="G37" i="5" s="1"/>
  <c r="C38" i="5" s="1"/>
  <c r="F37" i="4"/>
  <c r="H37" i="4" s="1"/>
  <c r="D38" i="4" s="1"/>
  <c r="A38" i="4" s="1"/>
  <c r="G37" i="4"/>
  <c r="I37" i="4" s="1"/>
  <c r="E38" i="4" s="1"/>
  <c r="F38" i="3"/>
  <c r="H38" i="3" s="1"/>
  <c r="D39" i="3" s="1"/>
  <c r="E38" i="3"/>
  <c r="G38" i="3" s="1"/>
  <c r="C39" i="3" s="1"/>
  <c r="G39" i="2"/>
  <c r="C40" i="2" s="1"/>
  <c r="E40" i="2" s="1"/>
  <c r="H39" i="2"/>
  <c r="D40" i="2" s="1"/>
  <c r="F40" i="2" s="1"/>
  <c r="D21" i="6" l="1"/>
  <c r="F21" i="6" s="1"/>
  <c r="K20" i="6"/>
  <c r="L20" i="6" s="1"/>
  <c r="C21" i="6"/>
  <c r="E21" i="6" s="1"/>
  <c r="I20" i="6"/>
  <c r="J20" i="6" s="1"/>
  <c r="F38" i="5"/>
  <c r="H38" i="5" s="1"/>
  <c r="D39" i="5" s="1"/>
  <c r="E38" i="5"/>
  <c r="G38" i="5" s="1"/>
  <c r="C39" i="5" s="1"/>
  <c r="F38" i="4"/>
  <c r="H38" i="4" s="1"/>
  <c r="D39" i="4" s="1"/>
  <c r="A39" i="4" s="1"/>
  <c r="G38" i="4"/>
  <c r="I38" i="4" s="1"/>
  <c r="E39" i="4" s="1"/>
  <c r="F39" i="3"/>
  <c r="H39" i="3" s="1"/>
  <c r="D40" i="3" s="1"/>
  <c r="E39" i="3"/>
  <c r="G39" i="3" s="1"/>
  <c r="C40" i="3" s="1"/>
  <c r="G40" i="2"/>
  <c r="C41" i="2" s="1"/>
  <c r="E41" i="2" s="1"/>
  <c r="H40" i="2"/>
  <c r="D41" i="2" s="1"/>
  <c r="F41" i="2" s="1"/>
  <c r="G21" i="6" l="1"/>
  <c r="H21" i="6"/>
  <c r="F39" i="5"/>
  <c r="H39" i="5" s="1"/>
  <c r="D40" i="5" s="1"/>
  <c r="E39" i="5"/>
  <c r="G39" i="5" s="1"/>
  <c r="C40" i="5" s="1"/>
  <c r="G39" i="4"/>
  <c r="I39" i="4" s="1"/>
  <c r="E40" i="4" s="1"/>
  <c r="F39" i="4"/>
  <c r="H39" i="4" s="1"/>
  <c r="D40" i="4" s="1"/>
  <c r="A40" i="4" s="1"/>
  <c r="F40" i="3"/>
  <c r="H40" i="3" s="1"/>
  <c r="D41" i="3" s="1"/>
  <c r="E40" i="3"/>
  <c r="G40" i="3" s="1"/>
  <c r="C41" i="3" s="1"/>
  <c r="G41" i="2"/>
  <c r="C42" i="2" s="1"/>
  <c r="E42" i="2" s="1"/>
  <c r="H41" i="2"/>
  <c r="D42" i="2" s="1"/>
  <c r="F42" i="2" s="1"/>
  <c r="D22" i="6" l="1"/>
  <c r="F22" i="6" s="1"/>
  <c r="K21" i="6"/>
  <c r="L21" i="6" s="1"/>
  <c r="C22" i="6"/>
  <c r="E22" i="6" s="1"/>
  <c r="I21" i="6"/>
  <c r="J21" i="6" s="1"/>
  <c r="F40" i="5"/>
  <c r="H40" i="5" s="1"/>
  <c r="D41" i="5" s="1"/>
  <c r="E40" i="5"/>
  <c r="G40" i="5" s="1"/>
  <c r="C41" i="5" s="1"/>
  <c r="G40" i="4"/>
  <c r="I40" i="4" s="1"/>
  <c r="E41" i="4" s="1"/>
  <c r="F40" i="4"/>
  <c r="H40" i="4" s="1"/>
  <c r="D41" i="4" s="1"/>
  <c r="A41" i="4" s="1"/>
  <c r="E41" i="3"/>
  <c r="G41" i="3" s="1"/>
  <c r="C42" i="3" s="1"/>
  <c r="F41" i="3"/>
  <c r="H41" i="3" s="1"/>
  <c r="D42" i="3" s="1"/>
  <c r="G42" i="2"/>
  <c r="C43" i="2" s="1"/>
  <c r="E43" i="2" s="1"/>
  <c r="H42" i="2"/>
  <c r="D43" i="2" s="1"/>
  <c r="F43" i="2" l="1"/>
  <c r="G22" i="6"/>
  <c r="H22" i="6"/>
  <c r="F41" i="5"/>
  <c r="H41" i="5" s="1"/>
  <c r="D42" i="5" s="1"/>
  <c r="E41" i="5"/>
  <c r="G41" i="5" s="1"/>
  <c r="C42" i="5" s="1"/>
  <c r="G41" i="4"/>
  <c r="I41" i="4" s="1"/>
  <c r="E42" i="4" s="1"/>
  <c r="F41" i="4"/>
  <c r="H41" i="4" s="1"/>
  <c r="D42" i="4" s="1"/>
  <c r="A42" i="4" s="1"/>
  <c r="E42" i="3"/>
  <c r="G42" i="3" s="1"/>
  <c r="C43" i="3" s="1"/>
  <c r="F42" i="3"/>
  <c r="H42" i="3" s="1"/>
  <c r="D43" i="3" s="1"/>
  <c r="G43" i="2"/>
  <c r="C44" i="2" s="1"/>
  <c r="E44" i="2" s="1"/>
  <c r="H43" i="2"/>
  <c r="D44" i="2" s="1"/>
  <c r="F44" i="2" s="1"/>
  <c r="C23" i="6" l="1"/>
  <c r="E23" i="6" s="1"/>
  <c r="I22" i="6"/>
  <c r="J22" i="6" s="1"/>
  <c r="D23" i="6"/>
  <c r="F23" i="6" s="1"/>
  <c r="K22" i="6"/>
  <c r="L22" i="6" s="1"/>
  <c r="F42" i="5"/>
  <c r="H42" i="5" s="1"/>
  <c r="D43" i="5" s="1"/>
  <c r="E42" i="5"/>
  <c r="G42" i="5" s="1"/>
  <c r="C43" i="5" s="1"/>
  <c r="G42" i="4"/>
  <c r="I42" i="4" s="1"/>
  <c r="E43" i="4" s="1"/>
  <c r="F42" i="4"/>
  <c r="H42" i="4" s="1"/>
  <c r="D43" i="4" s="1"/>
  <c r="A43" i="4" s="1"/>
  <c r="F43" i="3"/>
  <c r="H43" i="3" s="1"/>
  <c r="D44" i="3" s="1"/>
  <c r="E43" i="3"/>
  <c r="G43" i="3" s="1"/>
  <c r="C44" i="3" s="1"/>
  <c r="G44" i="2"/>
  <c r="C45" i="2" s="1"/>
  <c r="E45" i="2" s="1"/>
  <c r="H44" i="2"/>
  <c r="D45" i="2" s="1"/>
  <c r="F45" i="2" s="1"/>
  <c r="G23" i="6" l="1"/>
  <c r="H23" i="6"/>
  <c r="E43" i="5"/>
  <c r="G43" i="5" s="1"/>
  <c r="C44" i="5" s="1"/>
  <c r="F43" i="5"/>
  <c r="H43" i="5" s="1"/>
  <c r="D44" i="5" s="1"/>
  <c r="G43" i="4"/>
  <c r="I43" i="4" s="1"/>
  <c r="E44" i="4" s="1"/>
  <c r="F43" i="4"/>
  <c r="H43" i="4" s="1"/>
  <c r="D44" i="4" s="1"/>
  <c r="A44" i="4" s="1"/>
  <c r="F44" i="3"/>
  <c r="H44" i="3" s="1"/>
  <c r="D45" i="3" s="1"/>
  <c r="E44" i="3"/>
  <c r="G44" i="3" s="1"/>
  <c r="C45" i="3" s="1"/>
  <c r="G45" i="2"/>
  <c r="C46" i="2" s="1"/>
  <c r="E46" i="2" s="1"/>
  <c r="H45" i="2"/>
  <c r="D46" i="2" s="1"/>
  <c r="F46" i="2" l="1"/>
  <c r="C24" i="6"/>
  <c r="E24" i="6" s="1"/>
  <c r="I23" i="6"/>
  <c r="J23" i="6" s="1"/>
  <c r="D24" i="6"/>
  <c r="F24" i="6" s="1"/>
  <c r="K23" i="6"/>
  <c r="L23" i="6" s="1"/>
  <c r="F44" i="5"/>
  <c r="H44" i="5" s="1"/>
  <c r="D45" i="5" s="1"/>
  <c r="E44" i="5"/>
  <c r="G44" i="5" s="1"/>
  <c r="C45" i="5" s="1"/>
  <c r="G44" i="4"/>
  <c r="I44" i="4" s="1"/>
  <c r="E45" i="4" s="1"/>
  <c r="F44" i="4"/>
  <c r="H44" i="4" s="1"/>
  <c r="D45" i="4" s="1"/>
  <c r="A45" i="4" s="1"/>
  <c r="E45" i="3"/>
  <c r="G45" i="3" s="1"/>
  <c r="C46" i="3" s="1"/>
  <c r="F45" i="3"/>
  <c r="H45" i="3" s="1"/>
  <c r="D46" i="3" s="1"/>
  <c r="G46" i="2"/>
  <c r="C47" i="2" s="1"/>
  <c r="E47" i="2" s="1"/>
  <c r="H46" i="2"/>
  <c r="D47" i="2" s="1"/>
  <c r="F47" i="2" s="1"/>
  <c r="G24" i="6" l="1"/>
  <c r="H24" i="6"/>
  <c r="F45" i="5"/>
  <c r="H45" i="5" s="1"/>
  <c r="D46" i="5" s="1"/>
  <c r="E45" i="5"/>
  <c r="G45" i="5" s="1"/>
  <c r="C46" i="5" s="1"/>
  <c r="G45" i="4"/>
  <c r="I45" i="4" s="1"/>
  <c r="E46" i="4" s="1"/>
  <c r="F45" i="4"/>
  <c r="H45" i="4" s="1"/>
  <c r="D46" i="4" s="1"/>
  <c r="A46" i="4" s="1"/>
  <c r="F46" i="3"/>
  <c r="H46" i="3" s="1"/>
  <c r="D47" i="3" s="1"/>
  <c r="E46" i="3"/>
  <c r="G46" i="3" s="1"/>
  <c r="C47" i="3" s="1"/>
  <c r="G47" i="2"/>
  <c r="C48" i="2" s="1"/>
  <c r="E48" i="2" s="1"/>
  <c r="H47" i="2"/>
  <c r="D48" i="2" s="1"/>
  <c r="F48" i="2" s="1"/>
  <c r="D25" i="6" l="1"/>
  <c r="F25" i="6" s="1"/>
  <c r="K24" i="6"/>
  <c r="L24" i="6" s="1"/>
  <c r="C25" i="6"/>
  <c r="E25" i="6" s="1"/>
  <c r="I24" i="6"/>
  <c r="J24" i="6" s="1"/>
  <c r="F46" i="5"/>
  <c r="H46" i="5" s="1"/>
  <c r="D47" i="5" s="1"/>
  <c r="E46" i="5"/>
  <c r="G46" i="5" s="1"/>
  <c r="C47" i="5" s="1"/>
  <c r="G46" i="4"/>
  <c r="I46" i="4" s="1"/>
  <c r="E47" i="4" s="1"/>
  <c r="F46" i="4"/>
  <c r="H46" i="4" s="1"/>
  <c r="D47" i="4" s="1"/>
  <c r="A47" i="4" s="1"/>
  <c r="F47" i="3"/>
  <c r="H47" i="3" s="1"/>
  <c r="D48" i="3" s="1"/>
  <c r="E47" i="3"/>
  <c r="G47" i="3" s="1"/>
  <c r="C48" i="3" s="1"/>
  <c r="G48" i="2"/>
  <c r="C49" i="2" s="1"/>
  <c r="E49" i="2" s="1"/>
  <c r="H48" i="2"/>
  <c r="D49" i="2" s="1"/>
  <c r="F49" i="2" s="1"/>
  <c r="G25" i="6" l="1"/>
  <c r="H25" i="6"/>
  <c r="E47" i="5"/>
  <c r="G47" i="5" s="1"/>
  <c r="C48" i="5" s="1"/>
  <c r="F47" i="5"/>
  <c r="H47" i="5" s="1"/>
  <c r="D48" i="5" s="1"/>
  <c r="G47" i="4"/>
  <c r="I47" i="4" s="1"/>
  <c r="E48" i="4" s="1"/>
  <c r="F47" i="4"/>
  <c r="H47" i="4" s="1"/>
  <c r="D48" i="4" s="1"/>
  <c r="A48" i="4" s="1"/>
  <c r="F48" i="3"/>
  <c r="H48" i="3" s="1"/>
  <c r="D49" i="3" s="1"/>
  <c r="E48" i="3"/>
  <c r="G48" i="3" s="1"/>
  <c r="C49" i="3" s="1"/>
  <c r="G49" i="2"/>
  <c r="C50" i="2" s="1"/>
  <c r="E50" i="2" s="1"/>
  <c r="H49" i="2"/>
  <c r="D50" i="2" s="1"/>
  <c r="F50" i="2" s="1"/>
  <c r="D26" i="6" l="1"/>
  <c r="F26" i="6" s="1"/>
  <c r="K25" i="6"/>
  <c r="L25" i="6" s="1"/>
  <c r="C26" i="6"/>
  <c r="E26" i="6" s="1"/>
  <c r="I25" i="6"/>
  <c r="J25" i="6" s="1"/>
  <c r="F48" i="5"/>
  <c r="H48" i="5" s="1"/>
  <c r="D49" i="5" s="1"/>
  <c r="E48" i="5"/>
  <c r="G48" i="5" s="1"/>
  <c r="C49" i="5" s="1"/>
  <c r="G48" i="4"/>
  <c r="I48" i="4" s="1"/>
  <c r="E49" i="4" s="1"/>
  <c r="F48" i="4"/>
  <c r="H48" i="4" s="1"/>
  <c r="D49" i="4" s="1"/>
  <c r="A49" i="4" s="1"/>
  <c r="E49" i="3"/>
  <c r="G49" i="3" s="1"/>
  <c r="C50" i="3" s="1"/>
  <c r="F49" i="3"/>
  <c r="H49" i="3" s="1"/>
  <c r="D50" i="3" s="1"/>
  <c r="G50" i="2"/>
  <c r="C51" i="2" s="1"/>
  <c r="E51" i="2" s="1"/>
  <c r="H50" i="2"/>
  <c r="D51" i="2" s="1"/>
  <c r="F51" i="2" s="1"/>
  <c r="H26" i="6" l="1"/>
  <c r="G26" i="6"/>
  <c r="F49" i="5"/>
  <c r="H49" i="5" s="1"/>
  <c r="D50" i="5" s="1"/>
  <c r="E49" i="5"/>
  <c r="G49" i="5" s="1"/>
  <c r="C50" i="5" s="1"/>
  <c r="F49" i="4"/>
  <c r="H49" i="4" s="1"/>
  <c r="D50" i="4" s="1"/>
  <c r="A50" i="4" s="1"/>
  <c r="G49" i="4"/>
  <c r="I49" i="4" s="1"/>
  <c r="E50" i="4" s="1"/>
  <c r="F50" i="3"/>
  <c r="H50" i="3" s="1"/>
  <c r="D51" i="3" s="1"/>
  <c r="E50" i="3"/>
  <c r="G50" i="3" s="1"/>
  <c r="C51" i="3" s="1"/>
  <c r="G51" i="2"/>
  <c r="C52" i="2" s="1"/>
  <c r="E52" i="2" s="1"/>
  <c r="H51" i="2"/>
  <c r="D52" i="2" s="1"/>
  <c r="F52" i="2" s="1"/>
  <c r="D27" i="6" l="1"/>
  <c r="F27" i="6" s="1"/>
  <c r="K26" i="6"/>
  <c r="L26" i="6" s="1"/>
  <c r="C27" i="6"/>
  <c r="E27" i="6" s="1"/>
  <c r="I26" i="6"/>
  <c r="J26" i="6" s="1"/>
  <c r="F50" i="5"/>
  <c r="H50" i="5" s="1"/>
  <c r="D51" i="5" s="1"/>
  <c r="E50" i="5"/>
  <c r="G50" i="5" s="1"/>
  <c r="C51" i="5" s="1"/>
  <c r="G50" i="4"/>
  <c r="I50" i="4" s="1"/>
  <c r="E51" i="4" s="1"/>
  <c r="F50" i="4"/>
  <c r="H50" i="4" s="1"/>
  <c r="D51" i="4" s="1"/>
  <c r="A51" i="4" s="1"/>
  <c r="F51" i="3"/>
  <c r="H51" i="3" s="1"/>
  <c r="D52" i="3" s="1"/>
  <c r="E51" i="3"/>
  <c r="G51" i="3" s="1"/>
  <c r="C52" i="3" s="1"/>
  <c r="G52" i="2"/>
  <c r="C53" i="2" s="1"/>
  <c r="E53" i="2" s="1"/>
  <c r="H52" i="2"/>
  <c r="D53" i="2" s="1"/>
  <c r="F53" i="2" s="1"/>
  <c r="H27" i="6" l="1"/>
  <c r="G27" i="6"/>
  <c r="F51" i="5"/>
  <c r="H51" i="5" s="1"/>
  <c r="D52" i="5" s="1"/>
  <c r="E51" i="5"/>
  <c r="G51" i="5" s="1"/>
  <c r="C52" i="5" s="1"/>
  <c r="G51" i="4"/>
  <c r="I51" i="4" s="1"/>
  <c r="E52" i="4" s="1"/>
  <c r="F51" i="4"/>
  <c r="H51" i="4" s="1"/>
  <c r="D52" i="4" s="1"/>
  <c r="A52" i="4" s="1"/>
  <c r="F52" i="3"/>
  <c r="H52" i="3" s="1"/>
  <c r="D53" i="3" s="1"/>
  <c r="E52" i="3"/>
  <c r="G52" i="3" s="1"/>
  <c r="C53" i="3" s="1"/>
  <c r="G53" i="2"/>
  <c r="C54" i="2" s="1"/>
  <c r="E54" i="2" s="1"/>
  <c r="H53" i="2"/>
  <c r="D54" i="2" s="1"/>
  <c r="F54" i="2" s="1"/>
  <c r="D28" i="6" l="1"/>
  <c r="F28" i="6" s="1"/>
  <c r="K27" i="6"/>
  <c r="L27" i="6" s="1"/>
  <c r="C28" i="6"/>
  <c r="E28" i="6" s="1"/>
  <c r="I27" i="6"/>
  <c r="J27" i="6" s="1"/>
  <c r="F52" i="5"/>
  <c r="H52" i="5" s="1"/>
  <c r="D53" i="5" s="1"/>
  <c r="E52" i="5"/>
  <c r="G52" i="5" s="1"/>
  <c r="C53" i="5" s="1"/>
  <c r="F52" i="4"/>
  <c r="H52" i="4" s="1"/>
  <c r="D53" i="4" s="1"/>
  <c r="A53" i="4" s="1"/>
  <c r="G52" i="4"/>
  <c r="I52" i="4" s="1"/>
  <c r="E53" i="4" s="1"/>
  <c r="E53" i="3"/>
  <c r="G53" i="3" s="1"/>
  <c r="C54" i="3" s="1"/>
  <c r="F53" i="3"/>
  <c r="H53" i="3" s="1"/>
  <c r="D54" i="3" s="1"/>
  <c r="G54" i="2"/>
  <c r="C55" i="2" s="1"/>
  <c r="E55" i="2" s="1"/>
  <c r="H54" i="2"/>
  <c r="D55" i="2" s="1"/>
  <c r="F55" i="2" s="1"/>
  <c r="G28" i="6" l="1"/>
  <c r="H28" i="6"/>
  <c r="F53" i="5"/>
  <c r="H53" i="5" s="1"/>
  <c r="D54" i="5" s="1"/>
  <c r="E53" i="5"/>
  <c r="G53" i="5" s="1"/>
  <c r="C54" i="5" s="1"/>
  <c r="G53" i="4"/>
  <c r="I53" i="4" s="1"/>
  <c r="E54" i="4" s="1"/>
  <c r="F53" i="4"/>
  <c r="H53" i="4" s="1"/>
  <c r="D54" i="4" s="1"/>
  <c r="A54" i="4" s="1"/>
  <c r="F54" i="3"/>
  <c r="H54" i="3" s="1"/>
  <c r="D55" i="3" s="1"/>
  <c r="E54" i="3"/>
  <c r="G54" i="3" s="1"/>
  <c r="C55" i="3" s="1"/>
  <c r="G55" i="2"/>
  <c r="C56" i="2" s="1"/>
  <c r="E56" i="2" s="1"/>
  <c r="H55" i="2"/>
  <c r="D56" i="2" s="1"/>
  <c r="F56" i="2" s="1"/>
  <c r="D29" i="6" l="1"/>
  <c r="F29" i="6" s="1"/>
  <c r="K28" i="6"/>
  <c r="L28" i="6" s="1"/>
  <c r="C29" i="6"/>
  <c r="E29" i="6" s="1"/>
  <c r="I28" i="6"/>
  <c r="J28" i="6" s="1"/>
  <c r="F54" i="5"/>
  <c r="H54" i="5" s="1"/>
  <c r="D55" i="5" s="1"/>
  <c r="E54" i="5"/>
  <c r="G54" i="5" s="1"/>
  <c r="C55" i="5" s="1"/>
  <c r="G54" i="4"/>
  <c r="I54" i="4" s="1"/>
  <c r="E55" i="4" s="1"/>
  <c r="F54" i="4"/>
  <c r="H54" i="4" s="1"/>
  <c r="D55" i="4" s="1"/>
  <c r="A55" i="4" s="1"/>
  <c r="F55" i="3"/>
  <c r="H55" i="3" s="1"/>
  <c r="D56" i="3" s="1"/>
  <c r="E55" i="3"/>
  <c r="G55" i="3" s="1"/>
  <c r="C56" i="3" s="1"/>
  <c r="G56" i="2"/>
  <c r="C57" i="2" s="1"/>
  <c r="E57" i="2" s="1"/>
  <c r="H56" i="2"/>
  <c r="D57" i="2" s="1"/>
  <c r="F57" i="2" s="1"/>
  <c r="G29" i="6" l="1"/>
  <c r="H29" i="6"/>
  <c r="F55" i="5"/>
  <c r="H55" i="5" s="1"/>
  <c r="D56" i="5" s="1"/>
  <c r="E55" i="5"/>
  <c r="G55" i="5" s="1"/>
  <c r="C56" i="5" s="1"/>
  <c r="F55" i="4"/>
  <c r="H55" i="4" s="1"/>
  <c r="D56" i="4" s="1"/>
  <c r="A56" i="4" s="1"/>
  <c r="G55" i="4"/>
  <c r="I55" i="4" s="1"/>
  <c r="E56" i="4" s="1"/>
  <c r="F56" i="3"/>
  <c r="H56" i="3" s="1"/>
  <c r="D57" i="3" s="1"/>
  <c r="E56" i="3"/>
  <c r="G56" i="3" s="1"/>
  <c r="C57" i="3" s="1"/>
  <c r="G57" i="2"/>
  <c r="C58" i="2" s="1"/>
  <c r="E58" i="2" s="1"/>
  <c r="H57" i="2"/>
  <c r="D58" i="2" s="1"/>
  <c r="F58" i="2" s="1"/>
  <c r="D30" i="6" l="1"/>
  <c r="F30" i="6" s="1"/>
  <c r="K29" i="6"/>
  <c r="L29" i="6" s="1"/>
  <c r="C30" i="6"/>
  <c r="E30" i="6" s="1"/>
  <c r="I29" i="6"/>
  <c r="J29" i="6" s="1"/>
  <c r="F56" i="5"/>
  <c r="H56" i="5" s="1"/>
  <c r="D57" i="5" s="1"/>
  <c r="E56" i="5"/>
  <c r="G56" i="5" s="1"/>
  <c r="C57" i="5" s="1"/>
  <c r="F56" i="4"/>
  <c r="H56" i="4" s="1"/>
  <c r="D57" i="4" s="1"/>
  <c r="A57" i="4" s="1"/>
  <c r="G56" i="4"/>
  <c r="I56" i="4" s="1"/>
  <c r="E57" i="4" s="1"/>
  <c r="E57" i="3"/>
  <c r="G57" i="3" s="1"/>
  <c r="C58" i="3" s="1"/>
  <c r="F57" i="3"/>
  <c r="H57" i="3" s="1"/>
  <c r="D58" i="3" s="1"/>
  <c r="G58" i="2"/>
  <c r="C59" i="2" s="1"/>
  <c r="E59" i="2" s="1"/>
  <c r="H58" i="2"/>
  <c r="D59" i="2" s="1"/>
  <c r="F59" i="2" l="1"/>
  <c r="H59" i="2" s="1"/>
  <c r="D60" i="2" s="1"/>
  <c r="G30" i="6"/>
  <c r="H30" i="6"/>
  <c r="F57" i="5"/>
  <c r="H57" i="5" s="1"/>
  <c r="D58" i="5" s="1"/>
  <c r="E57" i="5"/>
  <c r="G57" i="5" s="1"/>
  <c r="C58" i="5" s="1"/>
  <c r="F57" i="4"/>
  <c r="H57" i="4" s="1"/>
  <c r="D58" i="4" s="1"/>
  <c r="A58" i="4" s="1"/>
  <c r="G57" i="4"/>
  <c r="I57" i="4" s="1"/>
  <c r="E58" i="4" s="1"/>
  <c r="E58" i="3"/>
  <c r="G58" i="3" s="1"/>
  <c r="C59" i="3" s="1"/>
  <c r="F58" i="3"/>
  <c r="H58" i="3" s="1"/>
  <c r="D59" i="3" s="1"/>
  <c r="G59" i="2"/>
  <c r="C60" i="2" s="1"/>
  <c r="E60" i="2" s="1"/>
  <c r="F60" i="2" l="1"/>
  <c r="C31" i="6"/>
  <c r="E31" i="6" s="1"/>
  <c r="I30" i="6"/>
  <c r="J30" i="6" s="1"/>
  <c r="D31" i="6"/>
  <c r="F31" i="6" s="1"/>
  <c r="K30" i="6"/>
  <c r="L30" i="6" s="1"/>
  <c r="F58" i="5"/>
  <c r="H58" i="5" s="1"/>
  <c r="D59" i="5" s="1"/>
  <c r="E58" i="5"/>
  <c r="G58" i="5" s="1"/>
  <c r="C59" i="5" s="1"/>
  <c r="G58" i="4"/>
  <c r="I58" i="4" s="1"/>
  <c r="E59" i="4" s="1"/>
  <c r="F58" i="4"/>
  <c r="H58" i="4" s="1"/>
  <c r="D59" i="4" s="1"/>
  <c r="A59" i="4" s="1"/>
  <c r="F59" i="3"/>
  <c r="H59" i="3" s="1"/>
  <c r="D60" i="3" s="1"/>
  <c r="E59" i="3"/>
  <c r="G59" i="3" s="1"/>
  <c r="C60" i="3" s="1"/>
  <c r="G60" i="2"/>
  <c r="C61" i="2" s="1"/>
  <c r="E61" i="2" s="1"/>
  <c r="H60" i="2"/>
  <c r="D61" i="2" s="1"/>
  <c r="F61" i="2" s="1"/>
  <c r="H31" i="6" l="1"/>
  <c r="G31" i="6"/>
  <c r="F59" i="5"/>
  <c r="H59" i="5" s="1"/>
  <c r="D60" i="5" s="1"/>
  <c r="E59" i="5"/>
  <c r="G59" i="5" s="1"/>
  <c r="C60" i="5" s="1"/>
  <c r="F59" i="4"/>
  <c r="H59" i="4" s="1"/>
  <c r="D60" i="4" s="1"/>
  <c r="A60" i="4" s="1"/>
  <c r="G59" i="4"/>
  <c r="I59" i="4" s="1"/>
  <c r="E60" i="4" s="1"/>
  <c r="F60" i="3"/>
  <c r="H60" i="3" s="1"/>
  <c r="D61" i="3" s="1"/>
  <c r="E60" i="3"/>
  <c r="G60" i="3" s="1"/>
  <c r="C61" i="3" s="1"/>
  <c r="G61" i="2"/>
  <c r="C62" i="2" s="1"/>
  <c r="E62" i="2" s="1"/>
  <c r="H61" i="2"/>
  <c r="D62" i="2" s="1"/>
  <c r="F62" i="2" s="1"/>
  <c r="C32" i="6" l="1"/>
  <c r="E32" i="6" s="1"/>
  <c r="I31" i="6"/>
  <c r="J31" i="6" s="1"/>
  <c r="D32" i="6"/>
  <c r="F32" i="6" s="1"/>
  <c r="K31" i="6"/>
  <c r="L31" i="6" s="1"/>
  <c r="F60" i="5"/>
  <c r="H60" i="5" s="1"/>
  <c r="D61" i="5" s="1"/>
  <c r="E60" i="5"/>
  <c r="G60" i="5" s="1"/>
  <c r="C61" i="5" s="1"/>
  <c r="F60" i="4"/>
  <c r="H60" i="4" s="1"/>
  <c r="D61" i="4" s="1"/>
  <c r="A61" i="4" s="1"/>
  <c r="G60" i="4"/>
  <c r="I60" i="4" s="1"/>
  <c r="E61" i="4" s="1"/>
  <c r="E61" i="3"/>
  <c r="G61" i="3" s="1"/>
  <c r="C62" i="3" s="1"/>
  <c r="F61" i="3"/>
  <c r="H61" i="3" s="1"/>
  <c r="D62" i="3" s="1"/>
  <c r="G62" i="2"/>
  <c r="C63" i="2" s="1"/>
  <c r="E63" i="2" s="1"/>
  <c r="H62" i="2"/>
  <c r="D63" i="2" s="1"/>
  <c r="F63" i="2" s="1"/>
  <c r="G32" i="6" l="1"/>
  <c r="H32" i="6"/>
  <c r="F61" i="5"/>
  <c r="H61" i="5" s="1"/>
  <c r="D62" i="5" s="1"/>
  <c r="E61" i="5"/>
  <c r="G61" i="5" s="1"/>
  <c r="C62" i="5" s="1"/>
  <c r="G61" i="4"/>
  <c r="I61" i="4" s="1"/>
  <c r="E62" i="4" s="1"/>
  <c r="F61" i="4"/>
  <c r="H61" i="4" s="1"/>
  <c r="D62" i="4" s="1"/>
  <c r="A62" i="4" s="1"/>
  <c r="F62" i="3"/>
  <c r="H62" i="3" s="1"/>
  <c r="D63" i="3" s="1"/>
  <c r="E62" i="3"/>
  <c r="G62" i="3" s="1"/>
  <c r="C63" i="3" s="1"/>
  <c r="G63" i="2"/>
  <c r="C64" i="2" s="1"/>
  <c r="E64" i="2" s="1"/>
  <c r="H63" i="2"/>
  <c r="D64" i="2" s="1"/>
  <c r="F64" i="2" s="1"/>
  <c r="D33" i="6" l="1"/>
  <c r="F33" i="6" s="1"/>
  <c r="K32" i="6"/>
  <c r="L32" i="6" s="1"/>
  <c r="C33" i="6"/>
  <c r="E33" i="6" s="1"/>
  <c r="I32" i="6"/>
  <c r="J32" i="6" s="1"/>
  <c r="F62" i="5"/>
  <c r="H62" i="5" s="1"/>
  <c r="D63" i="5" s="1"/>
  <c r="E62" i="5"/>
  <c r="G62" i="5" s="1"/>
  <c r="C63" i="5" s="1"/>
  <c r="G62" i="4"/>
  <c r="I62" i="4" s="1"/>
  <c r="E63" i="4" s="1"/>
  <c r="F62" i="4"/>
  <c r="H62" i="4" s="1"/>
  <c r="D63" i="4" s="1"/>
  <c r="A63" i="4" s="1"/>
  <c r="F63" i="3"/>
  <c r="H63" i="3" s="1"/>
  <c r="D64" i="3" s="1"/>
  <c r="E63" i="3"/>
  <c r="G63" i="3" s="1"/>
  <c r="C64" i="3" s="1"/>
  <c r="G64" i="2"/>
  <c r="C65" i="2" s="1"/>
  <c r="E65" i="2" s="1"/>
  <c r="H64" i="2"/>
  <c r="D65" i="2" s="1"/>
  <c r="F65" i="2" l="1"/>
  <c r="G33" i="6"/>
  <c r="H33" i="6"/>
  <c r="E63" i="5"/>
  <c r="G63" i="5" s="1"/>
  <c r="C64" i="5" s="1"/>
  <c r="F63" i="5"/>
  <c r="H63" i="5" s="1"/>
  <c r="D64" i="5" s="1"/>
  <c r="G63" i="4"/>
  <c r="I63" i="4" s="1"/>
  <c r="E64" i="4" s="1"/>
  <c r="F63" i="4"/>
  <c r="H63" i="4" s="1"/>
  <c r="D64" i="4" s="1"/>
  <c r="A64" i="4" s="1"/>
  <c r="F64" i="3"/>
  <c r="H64" i="3" s="1"/>
  <c r="D65" i="3" s="1"/>
  <c r="E64" i="3"/>
  <c r="G64" i="3" s="1"/>
  <c r="C65" i="3" s="1"/>
  <c r="G65" i="2"/>
  <c r="C66" i="2" s="1"/>
  <c r="E66" i="2" s="1"/>
  <c r="H65" i="2"/>
  <c r="D66" i="2" s="1"/>
  <c r="F66" i="2" s="1"/>
  <c r="D34" i="6" l="1"/>
  <c r="F34" i="6" s="1"/>
  <c r="K33" i="6"/>
  <c r="L33" i="6" s="1"/>
  <c r="C34" i="6"/>
  <c r="E34" i="6" s="1"/>
  <c r="I33" i="6"/>
  <c r="J33" i="6" s="1"/>
  <c r="F64" i="5"/>
  <c r="H64" i="5" s="1"/>
  <c r="D65" i="5" s="1"/>
  <c r="E64" i="5"/>
  <c r="G64" i="5" s="1"/>
  <c r="C65" i="5" s="1"/>
  <c r="G64" i="4"/>
  <c r="I64" i="4" s="1"/>
  <c r="E65" i="4" s="1"/>
  <c r="F64" i="4"/>
  <c r="H64" i="4" s="1"/>
  <c r="D65" i="4" s="1"/>
  <c r="A65" i="4" s="1"/>
  <c r="E65" i="3"/>
  <c r="G65" i="3" s="1"/>
  <c r="C66" i="3" s="1"/>
  <c r="F65" i="3"/>
  <c r="H65" i="3" s="1"/>
  <c r="D66" i="3" s="1"/>
  <c r="G66" i="2"/>
  <c r="C67" i="2" s="1"/>
  <c r="E67" i="2" s="1"/>
  <c r="H66" i="2"/>
  <c r="D67" i="2" s="1"/>
  <c r="F67" i="2" s="1"/>
  <c r="G34" i="6" l="1"/>
  <c r="H34" i="6"/>
  <c r="F65" i="5"/>
  <c r="H65" i="5" s="1"/>
  <c r="D66" i="5" s="1"/>
  <c r="E65" i="5"/>
  <c r="G65" i="5" s="1"/>
  <c r="C66" i="5" s="1"/>
  <c r="F65" i="4"/>
  <c r="H65" i="4" s="1"/>
  <c r="D66" i="4" s="1"/>
  <c r="A66" i="4" s="1"/>
  <c r="G65" i="4"/>
  <c r="I65" i="4" s="1"/>
  <c r="E66" i="4" s="1"/>
  <c r="F66" i="3"/>
  <c r="H66" i="3" s="1"/>
  <c r="D67" i="3" s="1"/>
  <c r="E66" i="3"/>
  <c r="G66" i="3" s="1"/>
  <c r="C67" i="3" s="1"/>
  <c r="G67" i="2"/>
  <c r="C68" i="2" s="1"/>
  <c r="E68" i="2" s="1"/>
  <c r="H67" i="2"/>
  <c r="D68" i="2" s="1"/>
  <c r="F68" i="2" s="1"/>
  <c r="D35" i="6" l="1"/>
  <c r="F35" i="6" s="1"/>
  <c r="K34" i="6"/>
  <c r="L34" i="6" s="1"/>
  <c r="C35" i="6"/>
  <c r="E35" i="6" s="1"/>
  <c r="I34" i="6"/>
  <c r="J34" i="6" s="1"/>
  <c r="E66" i="5"/>
  <c r="G66" i="5" s="1"/>
  <c r="C67" i="5" s="1"/>
  <c r="F66" i="5"/>
  <c r="H66" i="5" s="1"/>
  <c r="D67" i="5" s="1"/>
  <c r="G66" i="4"/>
  <c r="I66" i="4" s="1"/>
  <c r="E67" i="4" s="1"/>
  <c r="F66" i="4"/>
  <c r="H66" i="4" s="1"/>
  <c r="D67" i="4" s="1"/>
  <c r="A67" i="4" s="1"/>
  <c r="F67" i="3"/>
  <c r="H67" i="3" s="1"/>
  <c r="D68" i="3" s="1"/>
  <c r="E67" i="3"/>
  <c r="G67" i="3" s="1"/>
  <c r="C68" i="3" s="1"/>
  <c r="G68" i="2"/>
  <c r="C69" i="2" s="1"/>
  <c r="E69" i="2" s="1"/>
  <c r="H68" i="2"/>
  <c r="D69" i="2" s="1"/>
  <c r="F69" i="2" s="1"/>
  <c r="H35" i="6" l="1"/>
  <c r="G35" i="6"/>
  <c r="E67" i="5"/>
  <c r="G67" i="5" s="1"/>
  <c r="C68" i="5" s="1"/>
  <c r="F67" i="5"/>
  <c r="H67" i="5" s="1"/>
  <c r="D68" i="5" s="1"/>
  <c r="G67" i="4"/>
  <c r="I67" i="4" s="1"/>
  <c r="E68" i="4" s="1"/>
  <c r="F67" i="4"/>
  <c r="H67" i="4" s="1"/>
  <c r="D68" i="4" s="1"/>
  <c r="A68" i="4" s="1"/>
  <c r="F68" i="3"/>
  <c r="H68" i="3" s="1"/>
  <c r="D69" i="3" s="1"/>
  <c r="E68" i="3"/>
  <c r="G68" i="3" s="1"/>
  <c r="C69" i="3" s="1"/>
  <c r="G69" i="2"/>
  <c r="C70" i="2" s="1"/>
  <c r="E70" i="2" s="1"/>
  <c r="H69" i="2"/>
  <c r="D70" i="2" s="1"/>
  <c r="F70" i="2" s="1"/>
  <c r="D36" i="6" l="1"/>
  <c r="F36" i="6" s="1"/>
  <c r="K35" i="6"/>
  <c r="L35" i="6" s="1"/>
  <c r="C36" i="6"/>
  <c r="E36" i="6" s="1"/>
  <c r="I35" i="6"/>
  <c r="J35" i="6" s="1"/>
  <c r="F68" i="5"/>
  <c r="H68" i="5" s="1"/>
  <c r="D69" i="5" s="1"/>
  <c r="E68" i="5"/>
  <c r="G68" i="5" s="1"/>
  <c r="C69" i="5" s="1"/>
  <c r="F68" i="4"/>
  <c r="H68" i="4" s="1"/>
  <c r="D69" i="4" s="1"/>
  <c r="A69" i="4" s="1"/>
  <c r="G68" i="4"/>
  <c r="I68" i="4" s="1"/>
  <c r="E69" i="4" s="1"/>
  <c r="E69" i="3"/>
  <c r="G69" i="3" s="1"/>
  <c r="C70" i="3" s="1"/>
  <c r="F69" i="3"/>
  <c r="H69" i="3" s="1"/>
  <c r="D70" i="3" s="1"/>
  <c r="G70" i="2"/>
  <c r="C71" i="2" s="1"/>
  <c r="E71" i="2" s="1"/>
  <c r="H70" i="2"/>
  <c r="D71" i="2" s="1"/>
  <c r="F71" i="2" s="1"/>
  <c r="H36" i="6" l="1"/>
  <c r="G36" i="6"/>
  <c r="E69" i="5"/>
  <c r="G69" i="5" s="1"/>
  <c r="C70" i="5" s="1"/>
  <c r="F69" i="5"/>
  <c r="H69" i="5" s="1"/>
  <c r="D70" i="5" s="1"/>
  <c r="G69" i="4"/>
  <c r="I69" i="4" s="1"/>
  <c r="E70" i="4" s="1"/>
  <c r="F69" i="4"/>
  <c r="H69" i="4" s="1"/>
  <c r="D70" i="4" s="1"/>
  <c r="A70" i="4" s="1"/>
  <c r="F70" i="3"/>
  <c r="H70" i="3" s="1"/>
  <c r="D71" i="3" s="1"/>
  <c r="E70" i="3"/>
  <c r="G70" i="3" s="1"/>
  <c r="C71" i="3" s="1"/>
  <c r="G71" i="2"/>
  <c r="C72" i="2" s="1"/>
  <c r="E72" i="2" s="1"/>
  <c r="H71" i="2"/>
  <c r="D72" i="2" s="1"/>
  <c r="F72" i="2" s="1"/>
  <c r="C37" i="6" l="1"/>
  <c r="E37" i="6" s="1"/>
  <c r="I36" i="6"/>
  <c r="J36" i="6" s="1"/>
  <c r="D37" i="6"/>
  <c r="F37" i="6" s="1"/>
  <c r="K36" i="6"/>
  <c r="L36" i="6" s="1"/>
  <c r="F70" i="5"/>
  <c r="H70" i="5" s="1"/>
  <c r="D71" i="5" s="1"/>
  <c r="E70" i="5"/>
  <c r="G70" i="5" s="1"/>
  <c r="C71" i="5" s="1"/>
  <c r="G70" i="4"/>
  <c r="I70" i="4" s="1"/>
  <c r="E71" i="4" s="1"/>
  <c r="F70" i="4"/>
  <c r="H70" i="4" s="1"/>
  <c r="D71" i="4" s="1"/>
  <c r="A71" i="4" s="1"/>
  <c r="F71" i="3"/>
  <c r="H71" i="3" s="1"/>
  <c r="D72" i="3" s="1"/>
  <c r="E71" i="3"/>
  <c r="G71" i="3" s="1"/>
  <c r="C72" i="3" s="1"/>
  <c r="G72" i="2"/>
  <c r="C73" i="2" s="1"/>
  <c r="E73" i="2" s="1"/>
  <c r="H72" i="2"/>
  <c r="D73" i="2" s="1"/>
  <c r="F73" i="2" s="1"/>
  <c r="G37" i="6" l="1"/>
  <c r="H37" i="6"/>
  <c r="E71" i="5"/>
  <c r="G71" i="5" s="1"/>
  <c r="C72" i="5" s="1"/>
  <c r="F71" i="5"/>
  <c r="H71" i="5" s="1"/>
  <c r="D72" i="5" s="1"/>
  <c r="G71" i="4"/>
  <c r="I71" i="4" s="1"/>
  <c r="E72" i="4" s="1"/>
  <c r="F71" i="4"/>
  <c r="H71" i="4" s="1"/>
  <c r="D72" i="4" s="1"/>
  <c r="A72" i="4" s="1"/>
  <c r="F72" i="3"/>
  <c r="H72" i="3" s="1"/>
  <c r="D73" i="3" s="1"/>
  <c r="E72" i="3"/>
  <c r="G72" i="3" s="1"/>
  <c r="C73" i="3" s="1"/>
  <c r="G73" i="2"/>
  <c r="C74" i="2" s="1"/>
  <c r="E74" i="2" s="1"/>
  <c r="H73" i="2"/>
  <c r="D74" i="2" s="1"/>
  <c r="F74" i="2" s="1"/>
  <c r="D38" i="6" l="1"/>
  <c r="F38" i="6" s="1"/>
  <c r="K37" i="6"/>
  <c r="L37" i="6" s="1"/>
  <c r="C38" i="6"/>
  <c r="E38" i="6" s="1"/>
  <c r="I37" i="6"/>
  <c r="J37" i="6" s="1"/>
  <c r="F72" i="5"/>
  <c r="H72" i="5" s="1"/>
  <c r="D73" i="5" s="1"/>
  <c r="E72" i="5"/>
  <c r="G72" i="5" s="1"/>
  <c r="C73" i="5" s="1"/>
  <c r="F72" i="4"/>
  <c r="H72" i="4" s="1"/>
  <c r="D73" i="4" s="1"/>
  <c r="A73" i="4" s="1"/>
  <c r="G72" i="4"/>
  <c r="I72" i="4" s="1"/>
  <c r="E73" i="4" s="1"/>
  <c r="E73" i="3"/>
  <c r="G73" i="3" s="1"/>
  <c r="C74" i="3" s="1"/>
  <c r="F73" i="3"/>
  <c r="H73" i="3" s="1"/>
  <c r="D74" i="3" s="1"/>
  <c r="G74" i="2"/>
  <c r="C75" i="2" s="1"/>
  <c r="E75" i="2" s="1"/>
  <c r="H74" i="2"/>
  <c r="D75" i="2" s="1"/>
  <c r="F75" i="2" s="1"/>
  <c r="G38" i="6" l="1"/>
  <c r="H38" i="6"/>
  <c r="E73" i="5"/>
  <c r="G73" i="5" s="1"/>
  <c r="C74" i="5" s="1"/>
  <c r="F73" i="5"/>
  <c r="H73" i="5" s="1"/>
  <c r="D74" i="5" s="1"/>
  <c r="G73" i="4"/>
  <c r="I73" i="4" s="1"/>
  <c r="E74" i="4" s="1"/>
  <c r="F73" i="4"/>
  <c r="H73" i="4" s="1"/>
  <c r="D74" i="4" s="1"/>
  <c r="A74" i="4" s="1"/>
  <c r="F74" i="3"/>
  <c r="H74" i="3" s="1"/>
  <c r="D75" i="3" s="1"/>
  <c r="E74" i="3"/>
  <c r="G74" i="3" s="1"/>
  <c r="C75" i="3" s="1"/>
  <c r="G75" i="2"/>
  <c r="C76" i="2" s="1"/>
  <c r="E76" i="2" s="1"/>
  <c r="H75" i="2"/>
  <c r="D76" i="2" s="1"/>
  <c r="F76" i="2" s="1"/>
  <c r="D39" i="6" l="1"/>
  <c r="F39" i="6" s="1"/>
  <c r="K38" i="6"/>
  <c r="L38" i="6" s="1"/>
  <c r="C39" i="6"/>
  <c r="E39" i="6" s="1"/>
  <c r="I38" i="6"/>
  <c r="J38" i="6" s="1"/>
  <c r="E74" i="5"/>
  <c r="G74" i="5" s="1"/>
  <c r="C75" i="5" s="1"/>
  <c r="F74" i="5"/>
  <c r="H74" i="5" s="1"/>
  <c r="D75" i="5" s="1"/>
  <c r="G74" i="4"/>
  <c r="I74" i="4" s="1"/>
  <c r="E75" i="4" s="1"/>
  <c r="F74" i="4"/>
  <c r="H74" i="4" s="1"/>
  <c r="D75" i="4" s="1"/>
  <c r="A75" i="4" s="1"/>
  <c r="F75" i="3"/>
  <c r="H75" i="3" s="1"/>
  <c r="D76" i="3" s="1"/>
  <c r="E75" i="3"/>
  <c r="G75" i="3" s="1"/>
  <c r="C76" i="3" s="1"/>
  <c r="G76" i="2"/>
  <c r="C77" i="2" s="1"/>
  <c r="E77" i="2" s="1"/>
  <c r="H76" i="2"/>
  <c r="D77" i="2" s="1"/>
  <c r="F77" i="2" s="1"/>
  <c r="H39" i="6" l="1"/>
  <c r="G39" i="6"/>
  <c r="F75" i="5"/>
  <c r="H75" i="5" s="1"/>
  <c r="D76" i="5" s="1"/>
  <c r="E75" i="5"/>
  <c r="G75" i="5" s="1"/>
  <c r="C76" i="5" s="1"/>
  <c r="G75" i="4"/>
  <c r="I75" i="4" s="1"/>
  <c r="E76" i="4" s="1"/>
  <c r="F75" i="4"/>
  <c r="H75" i="4" s="1"/>
  <c r="D76" i="4" s="1"/>
  <c r="A76" i="4" s="1"/>
  <c r="F76" i="3"/>
  <c r="H76" i="3" s="1"/>
  <c r="D77" i="3" s="1"/>
  <c r="E76" i="3"/>
  <c r="G76" i="3" s="1"/>
  <c r="C77" i="3" s="1"/>
  <c r="G77" i="2"/>
  <c r="C78" i="2" s="1"/>
  <c r="E78" i="2" s="1"/>
  <c r="H77" i="2"/>
  <c r="D78" i="2" s="1"/>
  <c r="F78" i="2" s="1"/>
  <c r="C40" i="6" l="1"/>
  <c r="E40" i="6" s="1"/>
  <c r="I39" i="6"/>
  <c r="J39" i="6" s="1"/>
  <c r="D40" i="6"/>
  <c r="F40" i="6" s="1"/>
  <c r="K39" i="6"/>
  <c r="L39" i="6" s="1"/>
  <c r="F76" i="5"/>
  <c r="H76" i="5" s="1"/>
  <c r="D77" i="5" s="1"/>
  <c r="E76" i="5"/>
  <c r="G76" i="5" s="1"/>
  <c r="C77" i="5" s="1"/>
  <c r="G76" i="4"/>
  <c r="I76" i="4" s="1"/>
  <c r="E77" i="4" s="1"/>
  <c r="F76" i="4"/>
  <c r="H76" i="4" s="1"/>
  <c r="D77" i="4" s="1"/>
  <c r="A77" i="4" s="1"/>
  <c r="E77" i="3"/>
  <c r="G77" i="3" s="1"/>
  <c r="C78" i="3" s="1"/>
  <c r="F77" i="3"/>
  <c r="H77" i="3" s="1"/>
  <c r="D78" i="3" s="1"/>
  <c r="H78" i="2"/>
  <c r="D79" i="2" s="1"/>
  <c r="F79" i="2" s="1"/>
  <c r="G78" i="2"/>
  <c r="C79" i="2" s="1"/>
  <c r="E79" i="2" s="1"/>
  <c r="H40" i="6" l="1"/>
  <c r="G40" i="6"/>
  <c r="E77" i="5"/>
  <c r="G77" i="5" s="1"/>
  <c r="C78" i="5" s="1"/>
  <c r="F77" i="5"/>
  <c r="H77" i="5" s="1"/>
  <c r="D78" i="5" s="1"/>
  <c r="G77" i="4"/>
  <c r="I77" i="4" s="1"/>
  <c r="E78" i="4" s="1"/>
  <c r="F77" i="4"/>
  <c r="H77" i="4" s="1"/>
  <c r="D78" i="4" s="1"/>
  <c r="A78" i="4" s="1"/>
  <c r="F78" i="3"/>
  <c r="H78" i="3" s="1"/>
  <c r="D79" i="3" s="1"/>
  <c r="E78" i="3"/>
  <c r="G78" i="3" s="1"/>
  <c r="C79" i="3" s="1"/>
  <c r="G79" i="2"/>
  <c r="C80" i="2" s="1"/>
  <c r="E80" i="2" s="1"/>
  <c r="H79" i="2"/>
  <c r="D80" i="2" s="1"/>
  <c r="F80" i="2" s="1"/>
  <c r="C41" i="6" l="1"/>
  <c r="E41" i="6" s="1"/>
  <c r="I40" i="6"/>
  <c r="J40" i="6" s="1"/>
  <c r="D41" i="6"/>
  <c r="F41" i="6" s="1"/>
  <c r="K40" i="6"/>
  <c r="L40" i="6" s="1"/>
  <c r="E78" i="5"/>
  <c r="G78" i="5" s="1"/>
  <c r="C79" i="5" s="1"/>
  <c r="F78" i="5"/>
  <c r="H78" i="5" s="1"/>
  <c r="D79" i="5" s="1"/>
  <c r="G78" i="4"/>
  <c r="I78" i="4" s="1"/>
  <c r="E79" i="4" s="1"/>
  <c r="F78" i="4"/>
  <c r="H78" i="4" s="1"/>
  <c r="D79" i="4" s="1"/>
  <c r="A79" i="4" s="1"/>
  <c r="F79" i="3"/>
  <c r="H79" i="3" s="1"/>
  <c r="D80" i="3" s="1"/>
  <c r="E79" i="3"/>
  <c r="G79" i="3" s="1"/>
  <c r="C80" i="3" s="1"/>
  <c r="H80" i="2"/>
  <c r="D81" i="2" s="1"/>
  <c r="F81" i="2" s="1"/>
  <c r="G80" i="2"/>
  <c r="C81" i="2" s="1"/>
  <c r="E81" i="2" s="1"/>
  <c r="H41" i="6" l="1"/>
  <c r="G41" i="6"/>
  <c r="F79" i="5"/>
  <c r="H79" i="5" s="1"/>
  <c r="D80" i="5" s="1"/>
  <c r="E79" i="5"/>
  <c r="G79" i="5" s="1"/>
  <c r="C80" i="5" s="1"/>
  <c r="G79" i="4"/>
  <c r="I79" i="4" s="1"/>
  <c r="E80" i="4" s="1"/>
  <c r="F79" i="4"/>
  <c r="H79" i="4" s="1"/>
  <c r="D80" i="4" s="1"/>
  <c r="A80" i="4" s="1"/>
  <c r="F80" i="3"/>
  <c r="H80" i="3" s="1"/>
  <c r="D81" i="3" s="1"/>
  <c r="E80" i="3"/>
  <c r="G80" i="3" s="1"/>
  <c r="C81" i="3" s="1"/>
  <c r="G81" i="2"/>
  <c r="C82" i="2" s="1"/>
  <c r="E82" i="2" s="1"/>
  <c r="H81" i="2"/>
  <c r="D82" i="2" s="1"/>
  <c r="F82" i="2" l="1"/>
  <c r="C42" i="6"/>
  <c r="E42" i="6" s="1"/>
  <c r="I41" i="6"/>
  <c r="J41" i="6" s="1"/>
  <c r="D42" i="6"/>
  <c r="F42" i="6" s="1"/>
  <c r="K41" i="6"/>
  <c r="L41" i="6" s="1"/>
  <c r="F80" i="5"/>
  <c r="H80" i="5" s="1"/>
  <c r="D81" i="5" s="1"/>
  <c r="E80" i="5"/>
  <c r="G80" i="5" s="1"/>
  <c r="C81" i="5" s="1"/>
  <c r="F80" i="4"/>
  <c r="H80" i="4" s="1"/>
  <c r="D81" i="4" s="1"/>
  <c r="A81" i="4" s="1"/>
  <c r="G80" i="4"/>
  <c r="I80" i="4" s="1"/>
  <c r="E81" i="4" s="1"/>
  <c r="E81" i="3"/>
  <c r="G81" i="3" s="1"/>
  <c r="C82" i="3" s="1"/>
  <c r="F81" i="3"/>
  <c r="H81" i="3" s="1"/>
  <c r="D82" i="3" s="1"/>
  <c r="H82" i="2"/>
  <c r="D83" i="2" s="1"/>
  <c r="F83" i="2" s="1"/>
  <c r="G82" i="2"/>
  <c r="C83" i="2" s="1"/>
  <c r="E83" i="2" s="1"/>
  <c r="G42" i="6" l="1"/>
  <c r="H42" i="6"/>
  <c r="E81" i="5"/>
  <c r="G81" i="5" s="1"/>
  <c r="C82" i="5" s="1"/>
  <c r="F81" i="5"/>
  <c r="H81" i="5" s="1"/>
  <c r="D82" i="5" s="1"/>
  <c r="G81" i="4"/>
  <c r="I81" i="4" s="1"/>
  <c r="E82" i="4" s="1"/>
  <c r="F81" i="4"/>
  <c r="H81" i="4" s="1"/>
  <c r="D82" i="4" s="1"/>
  <c r="A82" i="4" s="1"/>
  <c r="F82" i="3"/>
  <c r="H82" i="3" s="1"/>
  <c r="D83" i="3" s="1"/>
  <c r="E82" i="3"/>
  <c r="G82" i="3" s="1"/>
  <c r="C83" i="3" s="1"/>
  <c r="G83" i="2"/>
  <c r="C84" i="2" s="1"/>
  <c r="E84" i="2" s="1"/>
  <c r="H83" i="2"/>
  <c r="D84" i="2" s="1"/>
  <c r="F84" i="2" s="1"/>
  <c r="D43" i="6" l="1"/>
  <c r="F43" i="6" s="1"/>
  <c r="K42" i="6"/>
  <c r="L42" i="6" s="1"/>
  <c r="C43" i="6"/>
  <c r="E43" i="6" s="1"/>
  <c r="I42" i="6"/>
  <c r="J42" i="6" s="1"/>
  <c r="E82" i="5"/>
  <c r="G82" i="5" s="1"/>
  <c r="C83" i="5" s="1"/>
  <c r="F82" i="5"/>
  <c r="H82" i="5" s="1"/>
  <c r="D83" i="5" s="1"/>
  <c r="G82" i="4"/>
  <c r="I82" i="4" s="1"/>
  <c r="E83" i="4" s="1"/>
  <c r="F82" i="4"/>
  <c r="H82" i="4" s="1"/>
  <c r="D83" i="4" s="1"/>
  <c r="A83" i="4" s="1"/>
  <c r="F83" i="3"/>
  <c r="H83" i="3" s="1"/>
  <c r="D84" i="3" s="1"/>
  <c r="E83" i="3"/>
  <c r="G83" i="3" s="1"/>
  <c r="C84" i="3" s="1"/>
  <c r="H84" i="2"/>
  <c r="D85" i="2" s="1"/>
  <c r="F85" i="2" s="1"/>
  <c r="G84" i="2"/>
  <c r="C85" i="2" s="1"/>
  <c r="E85" i="2" s="1"/>
  <c r="H43" i="6" l="1"/>
  <c r="G43" i="6"/>
  <c r="F83" i="5"/>
  <c r="H83" i="5" s="1"/>
  <c r="D84" i="5" s="1"/>
  <c r="E83" i="5"/>
  <c r="G83" i="5" s="1"/>
  <c r="C84" i="5" s="1"/>
  <c r="G83" i="4"/>
  <c r="I83" i="4" s="1"/>
  <c r="E84" i="4" s="1"/>
  <c r="F83" i="4"/>
  <c r="H83" i="4" s="1"/>
  <c r="D84" i="4" s="1"/>
  <c r="A84" i="4" s="1"/>
  <c r="E84" i="3"/>
  <c r="G84" i="3" s="1"/>
  <c r="C85" i="3" s="1"/>
  <c r="F84" i="3"/>
  <c r="H84" i="3" s="1"/>
  <c r="D85" i="3" s="1"/>
  <c r="G85" i="2"/>
  <c r="C86" i="2" s="1"/>
  <c r="E86" i="2" s="1"/>
  <c r="H85" i="2"/>
  <c r="D86" i="2" s="1"/>
  <c r="F86" i="2" s="1"/>
  <c r="C44" i="6" l="1"/>
  <c r="E44" i="6" s="1"/>
  <c r="I43" i="6"/>
  <c r="J43" i="6" s="1"/>
  <c r="D44" i="6"/>
  <c r="F44" i="6" s="1"/>
  <c r="K43" i="6"/>
  <c r="L43" i="6" s="1"/>
  <c r="F84" i="5"/>
  <c r="H84" i="5" s="1"/>
  <c r="D85" i="5" s="1"/>
  <c r="E84" i="5"/>
  <c r="G84" i="5" s="1"/>
  <c r="C85" i="5" s="1"/>
  <c r="G84" i="4"/>
  <c r="I84" i="4" s="1"/>
  <c r="E85" i="4" s="1"/>
  <c r="F84" i="4"/>
  <c r="H84" i="4" s="1"/>
  <c r="D85" i="4" s="1"/>
  <c r="A85" i="4" s="1"/>
  <c r="F85" i="3"/>
  <c r="H85" i="3" s="1"/>
  <c r="D86" i="3" s="1"/>
  <c r="E85" i="3"/>
  <c r="G85" i="3" s="1"/>
  <c r="C86" i="3" s="1"/>
  <c r="H86" i="2"/>
  <c r="D87" i="2" s="1"/>
  <c r="F87" i="2" s="1"/>
  <c r="G86" i="2"/>
  <c r="C87" i="2" s="1"/>
  <c r="E87" i="2" s="1"/>
  <c r="G44" i="6" l="1"/>
  <c r="H44" i="6"/>
  <c r="E85" i="5"/>
  <c r="G85" i="5" s="1"/>
  <c r="C86" i="5" s="1"/>
  <c r="F85" i="5"/>
  <c r="H85" i="5" s="1"/>
  <c r="D86" i="5" s="1"/>
  <c r="G85" i="4"/>
  <c r="I85" i="4" s="1"/>
  <c r="E86" i="4" s="1"/>
  <c r="F85" i="4"/>
  <c r="H85" i="4" s="1"/>
  <c r="D86" i="4" s="1"/>
  <c r="A86" i="4" s="1"/>
  <c r="F86" i="3"/>
  <c r="H86" i="3" s="1"/>
  <c r="D87" i="3" s="1"/>
  <c r="E86" i="3"/>
  <c r="G86" i="3" s="1"/>
  <c r="C87" i="3" s="1"/>
  <c r="G87" i="2"/>
  <c r="C88" i="2" s="1"/>
  <c r="E88" i="2" s="1"/>
  <c r="H87" i="2"/>
  <c r="D88" i="2" s="1"/>
  <c r="F88" i="2" s="1"/>
  <c r="D45" i="6" l="1"/>
  <c r="F45" i="6" s="1"/>
  <c r="K44" i="6"/>
  <c r="L44" i="6" s="1"/>
  <c r="C45" i="6"/>
  <c r="E45" i="6" s="1"/>
  <c r="I44" i="6"/>
  <c r="J44" i="6" s="1"/>
  <c r="F86" i="5"/>
  <c r="H86" i="5" s="1"/>
  <c r="D87" i="5" s="1"/>
  <c r="E86" i="5"/>
  <c r="G86" i="5" s="1"/>
  <c r="C87" i="5" s="1"/>
  <c r="G86" i="4"/>
  <c r="I86" i="4" s="1"/>
  <c r="E87" i="4" s="1"/>
  <c r="F86" i="4"/>
  <c r="H86" i="4" s="1"/>
  <c r="D87" i="4" s="1"/>
  <c r="A87" i="4" s="1"/>
  <c r="E87" i="3"/>
  <c r="G87" i="3" s="1"/>
  <c r="C88" i="3" s="1"/>
  <c r="F87" i="3"/>
  <c r="H87" i="3" s="1"/>
  <c r="D88" i="3" s="1"/>
  <c r="H88" i="2"/>
  <c r="D89" i="2" s="1"/>
  <c r="F89" i="2" s="1"/>
  <c r="G88" i="2"/>
  <c r="C89" i="2" s="1"/>
  <c r="E89" i="2" s="1"/>
  <c r="G45" i="6" l="1"/>
  <c r="H45" i="6"/>
  <c r="F87" i="5"/>
  <c r="H87" i="5" s="1"/>
  <c r="D88" i="5" s="1"/>
  <c r="E87" i="5"/>
  <c r="G87" i="5" s="1"/>
  <c r="C88" i="5" s="1"/>
  <c r="G87" i="4"/>
  <c r="I87" i="4" s="1"/>
  <c r="E88" i="4" s="1"/>
  <c r="F87" i="4"/>
  <c r="H87" i="4" s="1"/>
  <c r="D88" i="4" s="1"/>
  <c r="A88" i="4" s="1"/>
  <c r="E88" i="3"/>
  <c r="G88" i="3" s="1"/>
  <c r="C89" i="3" s="1"/>
  <c r="F88" i="3"/>
  <c r="H88" i="3" s="1"/>
  <c r="D89" i="3" s="1"/>
  <c r="G89" i="2"/>
  <c r="C90" i="2" s="1"/>
  <c r="E90" i="2" s="1"/>
  <c r="H89" i="2"/>
  <c r="D90" i="2" s="1"/>
  <c r="F90" i="2" s="1"/>
  <c r="D46" i="6" l="1"/>
  <c r="F46" i="6" s="1"/>
  <c r="K45" i="6"/>
  <c r="L45" i="6" s="1"/>
  <c r="C46" i="6"/>
  <c r="E46" i="6" s="1"/>
  <c r="I45" i="6"/>
  <c r="J45" i="6" s="1"/>
  <c r="F88" i="5"/>
  <c r="H88" i="5" s="1"/>
  <c r="D89" i="5" s="1"/>
  <c r="E88" i="5"/>
  <c r="G88" i="5" s="1"/>
  <c r="C89" i="5" s="1"/>
  <c r="G88" i="4"/>
  <c r="I88" i="4" s="1"/>
  <c r="E89" i="4" s="1"/>
  <c r="F88" i="4"/>
  <c r="H88" i="4" s="1"/>
  <c r="D89" i="4" s="1"/>
  <c r="A89" i="4" s="1"/>
  <c r="F89" i="3"/>
  <c r="H89" i="3" s="1"/>
  <c r="D90" i="3" s="1"/>
  <c r="E89" i="3"/>
  <c r="G89" i="3" s="1"/>
  <c r="C90" i="3" s="1"/>
  <c r="H90" i="2"/>
  <c r="D91" i="2" s="1"/>
  <c r="F91" i="2" s="1"/>
  <c r="G90" i="2"/>
  <c r="C91" i="2" s="1"/>
  <c r="E91" i="2" s="1"/>
  <c r="G46" i="6" l="1"/>
  <c r="H46" i="6"/>
  <c r="E89" i="5"/>
  <c r="G89" i="5" s="1"/>
  <c r="C90" i="5" s="1"/>
  <c r="F89" i="5"/>
  <c r="H89" i="5" s="1"/>
  <c r="D90" i="5" s="1"/>
  <c r="G89" i="4"/>
  <c r="I89" i="4" s="1"/>
  <c r="E90" i="4" s="1"/>
  <c r="F89" i="4"/>
  <c r="H89" i="4" s="1"/>
  <c r="D90" i="4" s="1"/>
  <c r="A90" i="4" s="1"/>
  <c r="F90" i="3"/>
  <c r="H90" i="3" s="1"/>
  <c r="D91" i="3" s="1"/>
  <c r="E90" i="3"/>
  <c r="G90" i="3" s="1"/>
  <c r="C91" i="3" s="1"/>
  <c r="G91" i="2"/>
  <c r="C92" i="2" s="1"/>
  <c r="E92" i="2" s="1"/>
  <c r="H91" i="2"/>
  <c r="D92" i="2" s="1"/>
  <c r="F92" i="2" s="1"/>
  <c r="D47" i="6" l="1"/>
  <c r="F47" i="6" s="1"/>
  <c r="K46" i="6"/>
  <c r="L46" i="6" s="1"/>
  <c r="C47" i="6"/>
  <c r="E47" i="6" s="1"/>
  <c r="I46" i="6"/>
  <c r="J46" i="6" s="1"/>
  <c r="F90" i="5"/>
  <c r="H90" i="5" s="1"/>
  <c r="D91" i="5" s="1"/>
  <c r="E90" i="5"/>
  <c r="G90" i="5" s="1"/>
  <c r="C91" i="5" s="1"/>
  <c r="G90" i="4"/>
  <c r="I90" i="4" s="1"/>
  <c r="E91" i="4" s="1"/>
  <c r="F90" i="4"/>
  <c r="H90" i="4" s="1"/>
  <c r="D91" i="4" s="1"/>
  <c r="A91" i="4" s="1"/>
  <c r="F91" i="3"/>
  <c r="H91" i="3" s="1"/>
  <c r="D92" i="3" s="1"/>
  <c r="E91" i="3"/>
  <c r="G91" i="3" s="1"/>
  <c r="C92" i="3" s="1"/>
  <c r="H92" i="2"/>
  <c r="D93" i="2" s="1"/>
  <c r="F93" i="2" s="1"/>
  <c r="G92" i="2"/>
  <c r="C93" i="2" s="1"/>
  <c r="E93" i="2" s="1"/>
  <c r="H47" i="6" l="1"/>
  <c r="G47" i="6"/>
  <c r="F91" i="5"/>
  <c r="H91" i="5" s="1"/>
  <c r="D92" i="5" s="1"/>
  <c r="E91" i="5"/>
  <c r="G91" i="5" s="1"/>
  <c r="C92" i="5" s="1"/>
  <c r="G91" i="4"/>
  <c r="I91" i="4" s="1"/>
  <c r="E92" i="4" s="1"/>
  <c r="F91" i="4"/>
  <c r="H91" i="4" s="1"/>
  <c r="D92" i="4" s="1"/>
  <c r="A92" i="4" s="1"/>
  <c r="E92" i="3"/>
  <c r="G92" i="3" s="1"/>
  <c r="C93" i="3" s="1"/>
  <c r="F92" i="3"/>
  <c r="H92" i="3" s="1"/>
  <c r="D93" i="3" s="1"/>
  <c r="G93" i="2"/>
  <c r="C94" i="2" s="1"/>
  <c r="E94" i="2" s="1"/>
  <c r="H93" i="2"/>
  <c r="D94" i="2" s="1"/>
  <c r="F94" i="2" s="1"/>
  <c r="C48" i="6" l="1"/>
  <c r="E48" i="6" s="1"/>
  <c r="I47" i="6"/>
  <c r="J47" i="6" s="1"/>
  <c r="D48" i="6"/>
  <c r="F48" i="6" s="1"/>
  <c r="K47" i="6"/>
  <c r="L47" i="6" s="1"/>
  <c r="F92" i="5"/>
  <c r="H92" i="5" s="1"/>
  <c r="D93" i="5" s="1"/>
  <c r="E92" i="5"/>
  <c r="G92" i="5" s="1"/>
  <c r="C93" i="5" s="1"/>
  <c r="G92" i="4"/>
  <c r="I92" i="4" s="1"/>
  <c r="E93" i="4" s="1"/>
  <c r="F92" i="4"/>
  <c r="H92" i="4" s="1"/>
  <c r="D93" i="4" s="1"/>
  <c r="A93" i="4" s="1"/>
  <c r="E93" i="3"/>
  <c r="G93" i="3" s="1"/>
  <c r="C94" i="3" s="1"/>
  <c r="F93" i="3"/>
  <c r="H93" i="3" s="1"/>
  <c r="D94" i="3" s="1"/>
  <c r="H94" i="2"/>
  <c r="D95" i="2" s="1"/>
  <c r="F95" i="2" s="1"/>
  <c r="G94" i="2"/>
  <c r="C95" i="2" s="1"/>
  <c r="E95" i="2" s="1"/>
  <c r="G48" i="6" l="1"/>
  <c r="H48" i="6"/>
  <c r="E93" i="5"/>
  <c r="G93" i="5" s="1"/>
  <c r="C94" i="5" s="1"/>
  <c r="F93" i="5"/>
  <c r="H93" i="5" s="1"/>
  <c r="D94" i="5" s="1"/>
  <c r="G93" i="4"/>
  <c r="I93" i="4" s="1"/>
  <c r="E94" i="4" s="1"/>
  <c r="F93" i="4"/>
  <c r="H93" i="4" s="1"/>
  <c r="D94" i="4" s="1"/>
  <c r="A94" i="4" s="1"/>
  <c r="F94" i="3"/>
  <c r="H94" i="3" s="1"/>
  <c r="D95" i="3" s="1"/>
  <c r="E94" i="3"/>
  <c r="G94" i="3" s="1"/>
  <c r="C95" i="3" s="1"/>
  <c r="G95" i="2"/>
  <c r="C96" i="2" s="1"/>
  <c r="E96" i="2" s="1"/>
  <c r="H95" i="2"/>
  <c r="D96" i="2" s="1"/>
  <c r="F96" i="2" s="1"/>
  <c r="D49" i="6" l="1"/>
  <c r="F49" i="6" s="1"/>
  <c r="K48" i="6"/>
  <c r="L48" i="6" s="1"/>
  <c r="C49" i="6"/>
  <c r="E49" i="6" s="1"/>
  <c r="I48" i="6"/>
  <c r="J48" i="6" s="1"/>
  <c r="F94" i="5"/>
  <c r="H94" i="5" s="1"/>
  <c r="D95" i="5" s="1"/>
  <c r="E94" i="5"/>
  <c r="G94" i="5" s="1"/>
  <c r="C95" i="5" s="1"/>
  <c r="G94" i="4"/>
  <c r="I94" i="4" s="1"/>
  <c r="E95" i="4" s="1"/>
  <c r="F94" i="4"/>
  <c r="H94" i="4" s="1"/>
  <c r="D95" i="4" s="1"/>
  <c r="A95" i="4" s="1"/>
  <c r="F95" i="3"/>
  <c r="H95" i="3" s="1"/>
  <c r="D96" i="3" s="1"/>
  <c r="E95" i="3"/>
  <c r="G95" i="3" s="1"/>
  <c r="C96" i="3" s="1"/>
  <c r="H96" i="2"/>
  <c r="D97" i="2" s="1"/>
  <c r="F97" i="2" s="1"/>
  <c r="G96" i="2"/>
  <c r="C97" i="2" s="1"/>
  <c r="E97" i="2" s="1"/>
  <c r="H49" i="6" l="1"/>
  <c r="G49" i="6"/>
  <c r="F95" i="5"/>
  <c r="H95" i="5" s="1"/>
  <c r="D96" i="5" s="1"/>
  <c r="E95" i="5"/>
  <c r="G95" i="5" s="1"/>
  <c r="C96" i="5" s="1"/>
  <c r="G95" i="4"/>
  <c r="I95" i="4" s="1"/>
  <c r="E96" i="4" s="1"/>
  <c r="F95" i="4"/>
  <c r="H95" i="4" s="1"/>
  <c r="D96" i="4" s="1"/>
  <c r="A96" i="4" s="1"/>
  <c r="E96" i="3"/>
  <c r="G96" i="3" s="1"/>
  <c r="C97" i="3" s="1"/>
  <c r="F96" i="3"/>
  <c r="H96" i="3" s="1"/>
  <c r="D97" i="3" s="1"/>
  <c r="G97" i="2"/>
  <c r="C98" i="2" s="1"/>
  <c r="E98" i="2" s="1"/>
  <c r="H97" i="2"/>
  <c r="D98" i="2" s="1"/>
  <c r="F98" i="2" s="1"/>
  <c r="C50" i="6" l="1"/>
  <c r="E50" i="6" s="1"/>
  <c r="I49" i="6"/>
  <c r="J49" i="6" s="1"/>
  <c r="D50" i="6"/>
  <c r="F50" i="6" s="1"/>
  <c r="K49" i="6"/>
  <c r="L49" i="6" s="1"/>
  <c r="F96" i="5"/>
  <c r="H96" i="5" s="1"/>
  <c r="D97" i="5" s="1"/>
  <c r="E96" i="5"/>
  <c r="G96" i="5" s="1"/>
  <c r="C97" i="5" s="1"/>
  <c r="G96" i="4"/>
  <c r="I96" i="4" s="1"/>
  <c r="E97" i="4" s="1"/>
  <c r="F96" i="4"/>
  <c r="H96" i="4" s="1"/>
  <c r="D97" i="4" s="1"/>
  <c r="A97" i="4" s="1"/>
  <c r="F97" i="3"/>
  <c r="H97" i="3" s="1"/>
  <c r="D98" i="3" s="1"/>
  <c r="E97" i="3"/>
  <c r="G97" i="3" s="1"/>
  <c r="C98" i="3" s="1"/>
  <c r="H98" i="2"/>
  <c r="D99" i="2" s="1"/>
  <c r="F99" i="2" s="1"/>
  <c r="G98" i="2"/>
  <c r="C99" i="2" s="1"/>
  <c r="E99" i="2" s="1"/>
  <c r="G50" i="6" l="1"/>
  <c r="H50" i="6"/>
  <c r="E97" i="5"/>
  <c r="G97" i="5" s="1"/>
  <c r="C98" i="5" s="1"/>
  <c r="F97" i="5"/>
  <c r="H97" i="5" s="1"/>
  <c r="D98" i="5" s="1"/>
  <c r="G97" i="4"/>
  <c r="I97" i="4" s="1"/>
  <c r="E98" i="4" s="1"/>
  <c r="F97" i="4"/>
  <c r="H97" i="4" s="1"/>
  <c r="D98" i="4" s="1"/>
  <c r="A98" i="4" s="1"/>
  <c r="E98" i="3"/>
  <c r="G98" i="3" s="1"/>
  <c r="C99" i="3" s="1"/>
  <c r="F98" i="3"/>
  <c r="H98" i="3" s="1"/>
  <c r="D99" i="3" s="1"/>
  <c r="G99" i="2"/>
  <c r="C100" i="2" s="1"/>
  <c r="E100" i="2" s="1"/>
  <c r="H99" i="2"/>
  <c r="D100" i="2" s="1"/>
  <c r="F100" i="2" s="1"/>
  <c r="D51" i="6" l="1"/>
  <c r="F51" i="6" s="1"/>
  <c r="K50" i="6"/>
  <c r="L50" i="6" s="1"/>
  <c r="C51" i="6"/>
  <c r="E51" i="6" s="1"/>
  <c r="I50" i="6"/>
  <c r="J50" i="6" s="1"/>
  <c r="F98" i="5"/>
  <c r="H98" i="5" s="1"/>
  <c r="D99" i="5" s="1"/>
  <c r="E98" i="5"/>
  <c r="G98" i="5" s="1"/>
  <c r="C99" i="5" s="1"/>
  <c r="G98" i="4"/>
  <c r="I98" i="4" s="1"/>
  <c r="E99" i="4" s="1"/>
  <c r="F98" i="4"/>
  <c r="H98" i="4" s="1"/>
  <c r="D99" i="4" s="1"/>
  <c r="A99" i="4" s="1"/>
  <c r="E99" i="3"/>
  <c r="G99" i="3" s="1"/>
  <c r="C100" i="3" s="1"/>
  <c r="F99" i="3"/>
  <c r="H99" i="3" s="1"/>
  <c r="D100" i="3" s="1"/>
  <c r="H100" i="2"/>
  <c r="D101" i="2" s="1"/>
  <c r="F101" i="2" s="1"/>
  <c r="G100" i="2"/>
  <c r="C101" i="2" s="1"/>
  <c r="E101" i="2" s="1"/>
  <c r="G51" i="6" l="1"/>
  <c r="H51" i="6"/>
  <c r="F99" i="5"/>
  <c r="H99" i="5" s="1"/>
  <c r="D100" i="5" s="1"/>
  <c r="E99" i="5"/>
  <c r="G99" i="5" s="1"/>
  <c r="C100" i="5" s="1"/>
  <c r="G99" i="4"/>
  <c r="I99" i="4" s="1"/>
  <c r="E100" i="4" s="1"/>
  <c r="F99" i="4"/>
  <c r="H99" i="4" s="1"/>
  <c r="D100" i="4" s="1"/>
  <c r="A100" i="4" s="1"/>
  <c r="E100" i="3"/>
  <c r="G100" i="3" s="1"/>
  <c r="C101" i="3" s="1"/>
  <c r="F100" i="3"/>
  <c r="H100" i="3" s="1"/>
  <c r="D101" i="3" s="1"/>
  <c r="G101" i="2"/>
  <c r="C102" i="2" s="1"/>
  <c r="E102" i="2" s="1"/>
  <c r="H101" i="2"/>
  <c r="D102" i="2" s="1"/>
  <c r="F102" i="2" s="1"/>
  <c r="D52" i="6" l="1"/>
  <c r="F52" i="6" s="1"/>
  <c r="K51" i="6"/>
  <c r="L51" i="6" s="1"/>
  <c r="C52" i="6"/>
  <c r="E52" i="6" s="1"/>
  <c r="I51" i="6"/>
  <c r="J51" i="6" s="1"/>
  <c r="F100" i="5"/>
  <c r="H100" i="5" s="1"/>
  <c r="D101" i="5" s="1"/>
  <c r="E100" i="5"/>
  <c r="G100" i="5" s="1"/>
  <c r="C101" i="5" s="1"/>
  <c r="G100" i="4"/>
  <c r="I100" i="4" s="1"/>
  <c r="E101" i="4" s="1"/>
  <c r="F100" i="4"/>
  <c r="H100" i="4" s="1"/>
  <c r="D101" i="4" s="1"/>
  <c r="A101" i="4" s="1"/>
  <c r="F101" i="3"/>
  <c r="H101" i="3" s="1"/>
  <c r="D102" i="3" s="1"/>
  <c r="E101" i="3"/>
  <c r="G101" i="3" s="1"/>
  <c r="C102" i="3" s="1"/>
  <c r="H102" i="2"/>
  <c r="D103" i="2" s="1"/>
  <c r="F103" i="2" s="1"/>
  <c r="G102" i="2"/>
  <c r="C103" i="2" s="1"/>
  <c r="E103" i="2" s="1"/>
  <c r="H52" i="6" l="1"/>
  <c r="G52" i="6"/>
  <c r="E101" i="5"/>
  <c r="G101" i="5" s="1"/>
  <c r="C102" i="5" s="1"/>
  <c r="F101" i="5"/>
  <c r="H101" i="5" s="1"/>
  <c r="D102" i="5" s="1"/>
  <c r="G101" i="4"/>
  <c r="I101" i="4" s="1"/>
  <c r="E102" i="4" s="1"/>
  <c r="F101" i="4"/>
  <c r="H101" i="4" s="1"/>
  <c r="D102" i="4" s="1"/>
  <c r="A102" i="4" s="1"/>
  <c r="E102" i="3"/>
  <c r="G102" i="3" s="1"/>
  <c r="C103" i="3" s="1"/>
  <c r="F102" i="3"/>
  <c r="H102" i="3" s="1"/>
  <c r="D103" i="3" s="1"/>
  <c r="G103" i="2"/>
  <c r="C104" i="2" s="1"/>
  <c r="E104" i="2" s="1"/>
  <c r="H103" i="2"/>
  <c r="D104" i="2" s="1"/>
  <c r="F104" i="2" s="1"/>
  <c r="C53" i="6" l="1"/>
  <c r="E53" i="6" s="1"/>
  <c r="I52" i="6"/>
  <c r="J52" i="6" s="1"/>
  <c r="D53" i="6"/>
  <c r="F53" i="6" s="1"/>
  <c r="K52" i="6"/>
  <c r="L52" i="6" s="1"/>
  <c r="F102" i="5"/>
  <c r="H102" i="5" s="1"/>
  <c r="D103" i="5" s="1"/>
  <c r="E102" i="5"/>
  <c r="G102" i="5" s="1"/>
  <c r="C103" i="5" s="1"/>
  <c r="G102" i="4"/>
  <c r="I102" i="4" s="1"/>
  <c r="E103" i="4" s="1"/>
  <c r="F102" i="4"/>
  <c r="H102" i="4" s="1"/>
  <c r="D103" i="4" s="1"/>
  <c r="A103" i="4" s="1"/>
  <c r="F103" i="3"/>
  <c r="H103" i="3" s="1"/>
  <c r="D104" i="3" s="1"/>
  <c r="E103" i="3"/>
  <c r="G103" i="3" s="1"/>
  <c r="C104" i="3" s="1"/>
  <c r="H104" i="2"/>
  <c r="D105" i="2" s="1"/>
  <c r="F105" i="2" s="1"/>
  <c r="G104" i="2"/>
  <c r="C105" i="2" s="1"/>
  <c r="E105" i="2" s="1"/>
  <c r="H53" i="6" l="1"/>
  <c r="G53" i="6"/>
  <c r="F103" i="5"/>
  <c r="H103" i="5" s="1"/>
  <c r="D104" i="5" s="1"/>
  <c r="E103" i="5"/>
  <c r="G103" i="5" s="1"/>
  <c r="C104" i="5" s="1"/>
  <c r="G103" i="4"/>
  <c r="I103" i="4" s="1"/>
  <c r="E104" i="4" s="1"/>
  <c r="F103" i="4"/>
  <c r="H103" i="4" s="1"/>
  <c r="D104" i="4" s="1"/>
  <c r="A104" i="4" s="1"/>
  <c r="E104" i="3"/>
  <c r="G104" i="3" s="1"/>
  <c r="C105" i="3" s="1"/>
  <c r="F104" i="3"/>
  <c r="H104" i="3" s="1"/>
  <c r="D105" i="3" s="1"/>
  <c r="G105" i="2"/>
  <c r="C106" i="2" s="1"/>
  <c r="E106" i="2" s="1"/>
  <c r="H105" i="2"/>
  <c r="D106" i="2" s="1"/>
  <c r="F106" i="2" s="1"/>
  <c r="C54" i="6" l="1"/>
  <c r="E54" i="6" s="1"/>
  <c r="I53" i="6"/>
  <c r="J53" i="6" s="1"/>
  <c r="D54" i="6"/>
  <c r="F54" i="6" s="1"/>
  <c r="K53" i="6"/>
  <c r="L53" i="6" s="1"/>
  <c r="F104" i="5"/>
  <c r="H104" i="5" s="1"/>
  <c r="D105" i="5" s="1"/>
  <c r="E104" i="5"/>
  <c r="G104" i="5" s="1"/>
  <c r="C105" i="5" s="1"/>
  <c r="G104" i="4"/>
  <c r="I104" i="4" s="1"/>
  <c r="E105" i="4" s="1"/>
  <c r="F104" i="4"/>
  <c r="H104" i="4" s="1"/>
  <c r="D105" i="4" s="1"/>
  <c r="A105" i="4" s="1"/>
  <c r="F105" i="3"/>
  <c r="H105" i="3" s="1"/>
  <c r="D106" i="3" s="1"/>
  <c r="E105" i="3"/>
  <c r="G105" i="3" s="1"/>
  <c r="C106" i="3" s="1"/>
  <c r="H106" i="2"/>
  <c r="D107" i="2" s="1"/>
  <c r="F107" i="2" s="1"/>
  <c r="G106" i="2"/>
  <c r="C107" i="2" s="1"/>
  <c r="E107" i="2" s="1"/>
  <c r="G54" i="6" l="1"/>
  <c r="H54" i="6"/>
  <c r="E105" i="5"/>
  <c r="G105" i="5" s="1"/>
  <c r="C106" i="5" s="1"/>
  <c r="F105" i="5"/>
  <c r="H105" i="5" s="1"/>
  <c r="D106" i="5" s="1"/>
  <c r="G105" i="4"/>
  <c r="I105" i="4" s="1"/>
  <c r="E106" i="4" s="1"/>
  <c r="F105" i="4"/>
  <c r="H105" i="4" s="1"/>
  <c r="D106" i="4" s="1"/>
  <c r="A106" i="4" s="1"/>
  <c r="E106" i="3"/>
  <c r="G106" i="3" s="1"/>
  <c r="C107" i="3" s="1"/>
  <c r="F106" i="3"/>
  <c r="H106" i="3" s="1"/>
  <c r="D107" i="3" s="1"/>
  <c r="G107" i="2"/>
  <c r="C108" i="2" s="1"/>
  <c r="E108" i="2" s="1"/>
  <c r="H107" i="2"/>
  <c r="D108" i="2" s="1"/>
  <c r="F108" i="2" s="1"/>
  <c r="D55" i="6" l="1"/>
  <c r="F55" i="6" s="1"/>
  <c r="K54" i="6"/>
  <c r="L54" i="6" s="1"/>
  <c r="C55" i="6"/>
  <c r="E55" i="6" s="1"/>
  <c r="I54" i="6"/>
  <c r="J54" i="6" s="1"/>
  <c r="F106" i="5"/>
  <c r="H106" i="5" s="1"/>
  <c r="D107" i="5" s="1"/>
  <c r="E106" i="5"/>
  <c r="G106" i="5" s="1"/>
  <c r="C107" i="5" s="1"/>
  <c r="G106" i="4"/>
  <c r="I106" i="4" s="1"/>
  <c r="E107" i="4" s="1"/>
  <c r="F106" i="4"/>
  <c r="H106" i="4" s="1"/>
  <c r="D107" i="4" s="1"/>
  <c r="A107" i="4" s="1"/>
  <c r="E107" i="3"/>
  <c r="G107" i="3" s="1"/>
  <c r="C108" i="3" s="1"/>
  <c r="F107" i="3"/>
  <c r="H107" i="3" s="1"/>
  <c r="D108" i="3" s="1"/>
  <c r="H108" i="2"/>
  <c r="D109" i="2" s="1"/>
  <c r="F109" i="2" s="1"/>
  <c r="G108" i="2"/>
  <c r="C109" i="2" s="1"/>
  <c r="E109" i="2" s="1"/>
  <c r="G55" i="6" l="1"/>
  <c r="H55" i="6"/>
  <c r="F107" i="5"/>
  <c r="H107" i="5" s="1"/>
  <c r="D108" i="5" s="1"/>
  <c r="E107" i="5"/>
  <c r="G107" i="5" s="1"/>
  <c r="C108" i="5" s="1"/>
  <c r="G107" i="4"/>
  <c r="I107" i="4" s="1"/>
  <c r="E108" i="4" s="1"/>
  <c r="F107" i="4"/>
  <c r="H107" i="4" s="1"/>
  <c r="D108" i="4" s="1"/>
  <c r="A108" i="4" s="1"/>
  <c r="E108" i="3"/>
  <c r="G108" i="3" s="1"/>
  <c r="C109" i="3" s="1"/>
  <c r="F108" i="3"/>
  <c r="H108" i="3" s="1"/>
  <c r="D109" i="3" s="1"/>
  <c r="H109" i="2"/>
  <c r="D110" i="2" s="1"/>
  <c r="F110" i="2" s="1"/>
  <c r="G109" i="2"/>
  <c r="C110" i="2" s="1"/>
  <c r="E110" i="2" s="1"/>
  <c r="D56" i="6" l="1"/>
  <c r="F56" i="6" s="1"/>
  <c r="K55" i="6"/>
  <c r="L55" i="6" s="1"/>
  <c r="C56" i="6"/>
  <c r="E56" i="6" s="1"/>
  <c r="I55" i="6"/>
  <c r="J55" i="6" s="1"/>
  <c r="E108" i="5"/>
  <c r="G108" i="5" s="1"/>
  <c r="C109" i="5" s="1"/>
  <c r="F108" i="5"/>
  <c r="H108" i="5" s="1"/>
  <c r="D109" i="5" s="1"/>
  <c r="G108" i="4"/>
  <c r="I108" i="4" s="1"/>
  <c r="E109" i="4" s="1"/>
  <c r="F108" i="4"/>
  <c r="H108" i="4" s="1"/>
  <c r="D109" i="4" s="1"/>
  <c r="A109" i="4" s="1"/>
  <c r="F109" i="3"/>
  <c r="H109" i="3" s="1"/>
  <c r="D110" i="3" s="1"/>
  <c r="E109" i="3"/>
  <c r="G109" i="3" s="1"/>
  <c r="C110" i="3" s="1"/>
  <c r="H110" i="2"/>
  <c r="D111" i="2" s="1"/>
  <c r="F111" i="2" s="1"/>
  <c r="G110" i="2"/>
  <c r="C111" i="2" s="1"/>
  <c r="E111" i="2" s="1"/>
  <c r="G56" i="6" l="1"/>
  <c r="H56" i="6"/>
  <c r="E109" i="5"/>
  <c r="G109" i="5" s="1"/>
  <c r="C110" i="5" s="1"/>
  <c r="F109" i="5"/>
  <c r="H109" i="5" s="1"/>
  <c r="D110" i="5" s="1"/>
  <c r="G109" i="4"/>
  <c r="I109" i="4" s="1"/>
  <c r="E110" i="4" s="1"/>
  <c r="F109" i="4"/>
  <c r="H109" i="4" s="1"/>
  <c r="D110" i="4" s="1"/>
  <c r="A110" i="4" s="1"/>
  <c r="E110" i="3"/>
  <c r="G110" i="3" s="1"/>
  <c r="C111" i="3" s="1"/>
  <c r="F110" i="3"/>
  <c r="H110" i="3" s="1"/>
  <c r="D111" i="3" s="1"/>
  <c r="G111" i="2"/>
  <c r="C112" i="2" s="1"/>
  <c r="E112" i="2" s="1"/>
  <c r="H111" i="2"/>
  <c r="D112" i="2" s="1"/>
  <c r="F112" i="2" s="1"/>
  <c r="D57" i="6" l="1"/>
  <c r="F57" i="6" s="1"/>
  <c r="K56" i="6"/>
  <c r="L56" i="6" s="1"/>
  <c r="C57" i="6"/>
  <c r="E57" i="6" s="1"/>
  <c r="I56" i="6"/>
  <c r="J56" i="6" s="1"/>
  <c r="F110" i="5"/>
  <c r="H110" i="5" s="1"/>
  <c r="D111" i="5" s="1"/>
  <c r="E110" i="5"/>
  <c r="G110" i="5" s="1"/>
  <c r="C111" i="5" s="1"/>
  <c r="G110" i="4"/>
  <c r="I110" i="4" s="1"/>
  <c r="E111" i="4" s="1"/>
  <c r="F110" i="4"/>
  <c r="H110" i="4" s="1"/>
  <c r="D111" i="4" s="1"/>
  <c r="A111" i="4" s="1"/>
  <c r="E111" i="3"/>
  <c r="G111" i="3" s="1"/>
  <c r="C112" i="3" s="1"/>
  <c r="F111" i="3"/>
  <c r="H111" i="3" s="1"/>
  <c r="D112" i="3" s="1"/>
  <c r="H112" i="2"/>
  <c r="D113" i="2" s="1"/>
  <c r="G112" i="2"/>
  <c r="C113" i="2" s="1"/>
  <c r="E113" i="2" s="1"/>
  <c r="F113" i="2" l="1"/>
  <c r="H57" i="6"/>
  <c r="G57" i="6"/>
  <c r="F111" i="5"/>
  <c r="H111" i="5" s="1"/>
  <c r="D112" i="5" s="1"/>
  <c r="E111" i="5"/>
  <c r="G111" i="5" s="1"/>
  <c r="C112" i="5" s="1"/>
  <c r="G111" i="4"/>
  <c r="I111" i="4" s="1"/>
  <c r="E112" i="4" s="1"/>
  <c r="F111" i="4"/>
  <c r="H111" i="4" s="1"/>
  <c r="D112" i="4" s="1"/>
  <c r="A112" i="4" s="1"/>
  <c r="E112" i="3"/>
  <c r="G112" i="3" s="1"/>
  <c r="C113" i="3" s="1"/>
  <c r="F112" i="3"/>
  <c r="H112" i="3" s="1"/>
  <c r="D113" i="3" s="1"/>
  <c r="G113" i="2"/>
  <c r="C114" i="2" s="1"/>
  <c r="E114" i="2" s="1"/>
  <c r="H113" i="2"/>
  <c r="D114" i="2" s="1"/>
  <c r="F114" i="2" s="1"/>
  <c r="C58" i="6" l="1"/>
  <c r="E58" i="6" s="1"/>
  <c r="I57" i="6"/>
  <c r="J57" i="6" s="1"/>
  <c r="D58" i="6"/>
  <c r="F58" i="6" s="1"/>
  <c r="K57" i="6"/>
  <c r="L57" i="6" s="1"/>
  <c r="F112" i="5"/>
  <c r="H112" i="5" s="1"/>
  <c r="D113" i="5" s="1"/>
  <c r="E112" i="5"/>
  <c r="G112" i="5" s="1"/>
  <c r="C113" i="5" s="1"/>
  <c r="G112" i="4"/>
  <c r="I112" i="4" s="1"/>
  <c r="E113" i="4" s="1"/>
  <c r="F112" i="4"/>
  <c r="H112" i="4" s="1"/>
  <c r="D113" i="4" s="1"/>
  <c r="A113" i="4" s="1"/>
  <c r="E113" i="3"/>
  <c r="G113" i="3" s="1"/>
  <c r="C114" i="3" s="1"/>
  <c r="F113" i="3"/>
  <c r="H113" i="3" s="1"/>
  <c r="D114" i="3" s="1"/>
  <c r="H114" i="2"/>
  <c r="D115" i="2" s="1"/>
  <c r="G114" i="2"/>
  <c r="C115" i="2" s="1"/>
  <c r="E115" i="2" s="1"/>
  <c r="F115" i="2" l="1"/>
  <c r="G58" i="6"/>
  <c r="H58" i="6"/>
  <c r="E113" i="5"/>
  <c r="G113" i="5" s="1"/>
  <c r="C114" i="5" s="1"/>
  <c r="F113" i="5"/>
  <c r="H113" i="5" s="1"/>
  <c r="D114" i="5" s="1"/>
  <c r="G113" i="4"/>
  <c r="I113" i="4" s="1"/>
  <c r="E114" i="4" s="1"/>
  <c r="F113" i="4"/>
  <c r="H113" i="4" s="1"/>
  <c r="D114" i="4" s="1"/>
  <c r="A114" i="4" s="1"/>
  <c r="E114" i="3"/>
  <c r="G114" i="3" s="1"/>
  <c r="C115" i="3" s="1"/>
  <c r="F114" i="3"/>
  <c r="H114" i="3" s="1"/>
  <c r="D115" i="3" s="1"/>
  <c r="G115" i="2"/>
  <c r="C116" i="2" s="1"/>
  <c r="E116" i="2" s="1"/>
  <c r="H115" i="2"/>
  <c r="D116" i="2" s="1"/>
  <c r="F116" i="2" s="1"/>
  <c r="D59" i="6" l="1"/>
  <c r="F59" i="6" s="1"/>
  <c r="K58" i="6"/>
  <c r="L58" i="6" s="1"/>
  <c r="C59" i="6"/>
  <c r="E59" i="6" s="1"/>
  <c r="I58" i="6"/>
  <c r="J58" i="6" s="1"/>
  <c r="F114" i="5"/>
  <c r="H114" i="5" s="1"/>
  <c r="D115" i="5" s="1"/>
  <c r="E114" i="5"/>
  <c r="G114" i="5" s="1"/>
  <c r="C115" i="5" s="1"/>
  <c r="G114" i="4"/>
  <c r="I114" i="4" s="1"/>
  <c r="E115" i="4" s="1"/>
  <c r="F114" i="4"/>
  <c r="H114" i="4" s="1"/>
  <c r="D115" i="4" s="1"/>
  <c r="A115" i="4" s="1"/>
  <c r="E115" i="3"/>
  <c r="G115" i="3" s="1"/>
  <c r="C116" i="3" s="1"/>
  <c r="F115" i="3"/>
  <c r="H115" i="3" s="1"/>
  <c r="D116" i="3" s="1"/>
  <c r="H116" i="2"/>
  <c r="D117" i="2" s="1"/>
  <c r="G116" i="2"/>
  <c r="C117" i="2" s="1"/>
  <c r="E117" i="2" s="1"/>
  <c r="F117" i="2" l="1"/>
  <c r="H59" i="6"/>
  <c r="G59" i="6"/>
  <c r="F115" i="5"/>
  <c r="H115" i="5" s="1"/>
  <c r="D116" i="5" s="1"/>
  <c r="E115" i="5"/>
  <c r="G115" i="5" s="1"/>
  <c r="C116" i="5" s="1"/>
  <c r="G115" i="4"/>
  <c r="I115" i="4" s="1"/>
  <c r="E116" i="4" s="1"/>
  <c r="F115" i="4"/>
  <c r="H115" i="4" s="1"/>
  <c r="D116" i="4" s="1"/>
  <c r="A116" i="4" s="1"/>
  <c r="E116" i="3"/>
  <c r="G116" i="3" s="1"/>
  <c r="C117" i="3" s="1"/>
  <c r="F116" i="3"/>
  <c r="H116" i="3" s="1"/>
  <c r="D117" i="3" s="1"/>
  <c r="G117" i="2"/>
  <c r="C118" i="2" s="1"/>
  <c r="E118" i="2" s="1"/>
  <c r="H117" i="2"/>
  <c r="D118" i="2" s="1"/>
  <c r="F118" i="2" s="1"/>
  <c r="C60" i="6" l="1"/>
  <c r="E60" i="6" s="1"/>
  <c r="I59" i="6"/>
  <c r="J59" i="6" s="1"/>
  <c r="D60" i="6"/>
  <c r="F60" i="6" s="1"/>
  <c r="K59" i="6"/>
  <c r="L59" i="6" s="1"/>
  <c r="F116" i="5"/>
  <c r="H116" i="5" s="1"/>
  <c r="D117" i="5" s="1"/>
  <c r="E116" i="5"/>
  <c r="G116" i="5" s="1"/>
  <c r="C117" i="5" s="1"/>
  <c r="G116" i="4"/>
  <c r="I116" i="4" s="1"/>
  <c r="E117" i="4" s="1"/>
  <c r="F116" i="4"/>
  <c r="H116" i="4" s="1"/>
  <c r="D117" i="4" s="1"/>
  <c r="A117" i="4" s="1"/>
  <c r="F117" i="3"/>
  <c r="H117" i="3" s="1"/>
  <c r="D118" i="3" s="1"/>
  <c r="E117" i="3"/>
  <c r="G117" i="3" s="1"/>
  <c r="C118" i="3" s="1"/>
  <c r="G118" i="2"/>
  <c r="C119" i="2" s="1"/>
  <c r="E119" i="2" s="1"/>
  <c r="H118" i="2"/>
  <c r="D119" i="2" s="1"/>
  <c r="F119" i="2" s="1"/>
  <c r="H60" i="6" l="1"/>
  <c r="G60" i="6"/>
  <c r="E117" i="5"/>
  <c r="G117" i="5" s="1"/>
  <c r="C118" i="5" s="1"/>
  <c r="F117" i="5"/>
  <c r="H117" i="5" s="1"/>
  <c r="D118" i="5" s="1"/>
  <c r="G117" i="4"/>
  <c r="I117" i="4" s="1"/>
  <c r="E118" i="4" s="1"/>
  <c r="F117" i="4"/>
  <c r="H117" i="4" s="1"/>
  <c r="D118" i="4" s="1"/>
  <c r="A118" i="4" s="1"/>
  <c r="E118" i="3"/>
  <c r="G118" i="3" s="1"/>
  <c r="C119" i="3" s="1"/>
  <c r="F118" i="3"/>
  <c r="H118" i="3" s="1"/>
  <c r="D119" i="3" s="1"/>
  <c r="G119" i="2"/>
  <c r="C120" i="2" s="1"/>
  <c r="E120" i="2" s="1"/>
  <c r="H119" i="2"/>
  <c r="D120" i="2" s="1"/>
  <c r="F120" i="2" l="1"/>
  <c r="H120" i="2" s="1"/>
  <c r="D121" i="2" s="1"/>
  <c r="F121" i="2" s="1"/>
  <c r="C61" i="6"/>
  <c r="E61" i="6" s="1"/>
  <c r="I60" i="6"/>
  <c r="J60" i="6" s="1"/>
  <c r="D61" i="6"/>
  <c r="F61" i="6" s="1"/>
  <c r="K60" i="6"/>
  <c r="L60" i="6" s="1"/>
  <c r="F118" i="5"/>
  <c r="H118" i="5" s="1"/>
  <c r="D119" i="5" s="1"/>
  <c r="E118" i="5"/>
  <c r="G118" i="5" s="1"/>
  <c r="C119" i="5" s="1"/>
  <c r="G118" i="4"/>
  <c r="I118" i="4" s="1"/>
  <c r="E119" i="4" s="1"/>
  <c r="F118" i="4"/>
  <c r="H118" i="4" s="1"/>
  <c r="D119" i="4" s="1"/>
  <c r="A119" i="4" s="1"/>
  <c r="E119" i="3"/>
  <c r="G119" i="3" s="1"/>
  <c r="C120" i="3" s="1"/>
  <c r="F119" i="3"/>
  <c r="H119" i="3" s="1"/>
  <c r="D120" i="3" s="1"/>
  <c r="G120" i="2"/>
  <c r="C121" i="2" s="1"/>
  <c r="E121" i="2" s="1"/>
  <c r="H61" i="6" l="1"/>
  <c r="G61" i="6"/>
  <c r="F119" i="5"/>
  <c r="H119" i="5" s="1"/>
  <c r="D120" i="5" s="1"/>
  <c r="E119" i="5"/>
  <c r="G119" i="5" s="1"/>
  <c r="C120" i="5" s="1"/>
  <c r="G119" i="4"/>
  <c r="I119" i="4" s="1"/>
  <c r="E120" i="4" s="1"/>
  <c r="F119" i="4"/>
  <c r="H119" i="4" s="1"/>
  <c r="D120" i="4" s="1"/>
  <c r="A120" i="4" s="1"/>
  <c r="E120" i="3"/>
  <c r="G120" i="3" s="1"/>
  <c r="C121" i="3" s="1"/>
  <c r="F120" i="3"/>
  <c r="H120" i="3" s="1"/>
  <c r="D121" i="3" s="1"/>
  <c r="G121" i="2"/>
  <c r="C122" i="2" s="1"/>
  <c r="E122" i="2" s="1"/>
  <c r="H121" i="2"/>
  <c r="D122" i="2" s="1"/>
  <c r="F122" i="2" s="1"/>
  <c r="C62" i="6" l="1"/>
  <c r="E62" i="6" s="1"/>
  <c r="I61" i="6"/>
  <c r="J61" i="6" s="1"/>
  <c r="D62" i="6"/>
  <c r="F62" i="6" s="1"/>
  <c r="K61" i="6"/>
  <c r="L61" i="6" s="1"/>
  <c r="F120" i="5"/>
  <c r="H120" i="5" s="1"/>
  <c r="D121" i="5" s="1"/>
  <c r="E120" i="5"/>
  <c r="G120" i="5" s="1"/>
  <c r="C121" i="5" s="1"/>
  <c r="G120" i="4"/>
  <c r="I120" i="4" s="1"/>
  <c r="E121" i="4" s="1"/>
  <c r="F120" i="4"/>
  <c r="H120" i="4" s="1"/>
  <c r="D121" i="4" s="1"/>
  <c r="A121" i="4" s="1"/>
  <c r="F121" i="3"/>
  <c r="H121" i="3" s="1"/>
  <c r="D122" i="3" s="1"/>
  <c r="E121" i="3"/>
  <c r="G121" i="3" s="1"/>
  <c r="C122" i="3" s="1"/>
  <c r="G122" i="2"/>
  <c r="C123" i="2" s="1"/>
  <c r="E123" i="2" s="1"/>
  <c r="H122" i="2"/>
  <c r="D123" i="2" s="1"/>
  <c r="F123" i="2" s="1"/>
  <c r="H62" i="6" l="1"/>
  <c r="G62" i="6"/>
  <c r="E121" i="5"/>
  <c r="G121" i="5" s="1"/>
  <c r="C122" i="5" s="1"/>
  <c r="F121" i="5"/>
  <c r="H121" i="5" s="1"/>
  <c r="D122" i="5" s="1"/>
  <c r="G121" i="4"/>
  <c r="I121" i="4" s="1"/>
  <c r="E122" i="4" s="1"/>
  <c r="F121" i="4"/>
  <c r="H121" i="4" s="1"/>
  <c r="D122" i="4" s="1"/>
  <c r="A122" i="4" s="1"/>
  <c r="E122" i="3"/>
  <c r="G122" i="3" s="1"/>
  <c r="C123" i="3" s="1"/>
  <c r="F122" i="3"/>
  <c r="H122" i="3" s="1"/>
  <c r="D123" i="3" s="1"/>
  <c r="G123" i="2"/>
  <c r="C124" i="2" s="1"/>
  <c r="E124" i="2" s="1"/>
  <c r="H123" i="2"/>
  <c r="D124" i="2" s="1"/>
  <c r="F124" i="2" l="1"/>
  <c r="H124" i="2" s="1"/>
  <c r="D125" i="2" s="1"/>
  <c r="F125" i="2" s="1"/>
  <c r="C63" i="6"/>
  <c r="E63" i="6" s="1"/>
  <c r="I62" i="6"/>
  <c r="J62" i="6" s="1"/>
  <c r="D63" i="6"/>
  <c r="F63" i="6" s="1"/>
  <c r="K62" i="6"/>
  <c r="L62" i="6" s="1"/>
  <c r="F122" i="5"/>
  <c r="H122" i="5" s="1"/>
  <c r="D123" i="5" s="1"/>
  <c r="E122" i="5"/>
  <c r="G122" i="5" s="1"/>
  <c r="C123" i="5" s="1"/>
  <c r="G122" i="4"/>
  <c r="I122" i="4" s="1"/>
  <c r="E123" i="4" s="1"/>
  <c r="F122" i="4"/>
  <c r="H122" i="4" s="1"/>
  <c r="D123" i="4" s="1"/>
  <c r="A123" i="4" s="1"/>
  <c r="E123" i="3"/>
  <c r="G123" i="3" s="1"/>
  <c r="C124" i="3" s="1"/>
  <c r="F123" i="3"/>
  <c r="H123" i="3" s="1"/>
  <c r="D124" i="3" s="1"/>
  <c r="G124" i="2"/>
  <c r="C125" i="2" s="1"/>
  <c r="E125" i="2" s="1"/>
  <c r="H63" i="6" l="1"/>
  <c r="G63" i="6"/>
  <c r="F123" i="5"/>
  <c r="H123" i="5" s="1"/>
  <c r="D124" i="5" s="1"/>
  <c r="E123" i="5"/>
  <c r="G123" i="5" s="1"/>
  <c r="C124" i="5" s="1"/>
  <c r="G123" i="4"/>
  <c r="I123" i="4" s="1"/>
  <c r="E124" i="4" s="1"/>
  <c r="F123" i="4"/>
  <c r="H123" i="4" s="1"/>
  <c r="D124" i="4" s="1"/>
  <c r="A124" i="4" s="1"/>
  <c r="E124" i="3"/>
  <c r="G124" i="3" s="1"/>
  <c r="C125" i="3" s="1"/>
  <c r="F124" i="3"/>
  <c r="H124" i="3" s="1"/>
  <c r="D125" i="3" s="1"/>
  <c r="G125" i="2"/>
  <c r="C126" i="2" s="1"/>
  <c r="E126" i="2" s="1"/>
  <c r="H125" i="2"/>
  <c r="D126" i="2" s="1"/>
  <c r="F126" i="2" l="1"/>
  <c r="H126" i="2" s="1"/>
  <c r="D127" i="2" s="1"/>
  <c r="F127" i="2" s="1"/>
  <c r="C64" i="6"/>
  <c r="E64" i="6" s="1"/>
  <c r="I63" i="6"/>
  <c r="J63" i="6" s="1"/>
  <c r="D64" i="6"/>
  <c r="F64" i="6" s="1"/>
  <c r="K63" i="6"/>
  <c r="L63" i="6" s="1"/>
  <c r="F124" i="5"/>
  <c r="H124" i="5" s="1"/>
  <c r="D125" i="5" s="1"/>
  <c r="E124" i="5"/>
  <c r="G124" i="5" s="1"/>
  <c r="C125" i="5" s="1"/>
  <c r="G124" i="4"/>
  <c r="I124" i="4" s="1"/>
  <c r="E125" i="4" s="1"/>
  <c r="F124" i="4"/>
  <c r="H124" i="4" s="1"/>
  <c r="D125" i="4" s="1"/>
  <c r="A125" i="4" s="1"/>
  <c r="F125" i="3"/>
  <c r="H125" i="3" s="1"/>
  <c r="D126" i="3" s="1"/>
  <c r="E125" i="3"/>
  <c r="G125" i="3" s="1"/>
  <c r="C126" i="3" s="1"/>
  <c r="G126" i="2"/>
  <c r="C127" i="2" s="1"/>
  <c r="E127" i="2" s="1"/>
  <c r="H64" i="6" l="1"/>
  <c r="G64" i="6"/>
  <c r="E125" i="5"/>
  <c r="G125" i="5" s="1"/>
  <c r="C126" i="5" s="1"/>
  <c r="F125" i="5"/>
  <c r="H125" i="5" s="1"/>
  <c r="D126" i="5" s="1"/>
  <c r="G125" i="4"/>
  <c r="I125" i="4" s="1"/>
  <c r="E126" i="4" s="1"/>
  <c r="F125" i="4"/>
  <c r="H125" i="4" s="1"/>
  <c r="D126" i="4" s="1"/>
  <c r="A126" i="4" s="1"/>
  <c r="E126" i="3"/>
  <c r="G126" i="3" s="1"/>
  <c r="C127" i="3" s="1"/>
  <c r="F126" i="3"/>
  <c r="H126" i="3" s="1"/>
  <c r="D127" i="3" s="1"/>
  <c r="G127" i="2"/>
  <c r="C128" i="2" s="1"/>
  <c r="E128" i="2" s="1"/>
  <c r="H127" i="2"/>
  <c r="D128" i="2" s="1"/>
  <c r="F128" i="2" s="1"/>
  <c r="C65" i="6" l="1"/>
  <c r="E65" i="6" s="1"/>
  <c r="I64" i="6"/>
  <c r="J64" i="6" s="1"/>
  <c r="D65" i="6"/>
  <c r="F65" i="6" s="1"/>
  <c r="K64" i="6"/>
  <c r="L64" i="6" s="1"/>
  <c r="F126" i="5"/>
  <c r="H126" i="5" s="1"/>
  <c r="D127" i="5" s="1"/>
  <c r="E126" i="5"/>
  <c r="G126" i="5" s="1"/>
  <c r="C127" i="5" s="1"/>
  <c r="G126" i="4"/>
  <c r="I126" i="4" s="1"/>
  <c r="E127" i="4" s="1"/>
  <c r="F126" i="4"/>
  <c r="H126" i="4" s="1"/>
  <c r="D127" i="4" s="1"/>
  <c r="A127" i="4" s="1"/>
  <c r="E127" i="3"/>
  <c r="G127" i="3" s="1"/>
  <c r="C128" i="3" s="1"/>
  <c r="F127" i="3"/>
  <c r="H127" i="3" s="1"/>
  <c r="D128" i="3" s="1"/>
  <c r="G128" i="2"/>
  <c r="C129" i="2" s="1"/>
  <c r="E129" i="2" s="1"/>
  <c r="H128" i="2"/>
  <c r="D129" i="2" s="1"/>
  <c r="F129" i="2" s="1"/>
  <c r="H65" i="6" l="1"/>
  <c r="G65" i="6"/>
  <c r="F127" i="5"/>
  <c r="H127" i="5" s="1"/>
  <c r="D128" i="5" s="1"/>
  <c r="E127" i="5"/>
  <c r="G127" i="5" s="1"/>
  <c r="C128" i="5" s="1"/>
  <c r="G127" i="4"/>
  <c r="I127" i="4" s="1"/>
  <c r="E128" i="4" s="1"/>
  <c r="F127" i="4"/>
  <c r="H127" i="4" s="1"/>
  <c r="D128" i="4" s="1"/>
  <c r="A128" i="4" s="1"/>
  <c r="E128" i="3"/>
  <c r="G128" i="3" s="1"/>
  <c r="C129" i="3" s="1"/>
  <c r="F128" i="3"/>
  <c r="H128" i="3" s="1"/>
  <c r="D129" i="3" s="1"/>
  <c r="G129" i="2"/>
  <c r="C130" i="2" s="1"/>
  <c r="E130" i="2" s="1"/>
  <c r="H129" i="2"/>
  <c r="D130" i="2" s="1"/>
  <c r="F130" i="2" s="1"/>
  <c r="C66" i="6" l="1"/>
  <c r="E66" i="6" s="1"/>
  <c r="I65" i="6"/>
  <c r="J65" i="6" s="1"/>
  <c r="D66" i="6"/>
  <c r="F66" i="6" s="1"/>
  <c r="K65" i="6"/>
  <c r="L65" i="6" s="1"/>
  <c r="F128" i="5"/>
  <c r="H128" i="5" s="1"/>
  <c r="D129" i="5" s="1"/>
  <c r="E128" i="5"/>
  <c r="G128" i="5" s="1"/>
  <c r="C129" i="5" s="1"/>
  <c r="G128" i="4"/>
  <c r="I128" i="4" s="1"/>
  <c r="E129" i="4" s="1"/>
  <c r="F128" i="4"/>
  <c r="H128" i="4" s="1"/>
  <c r="D129" i="4" s="1"/>
  <c r="A129" i="4" s="1"/>
  <c r="F129" i="3"/>
  <c r="H129" i="3" s="1"/>
  <c r="D130" i="3" s="1"/>
  <c r="E129" i="3"/>
  <c r="G129" i="3" s="1"/>
  <c r="C130" i="3" s="1"/>
  <c r="G130" i="2"/>
  <c r="C131" i="2" s="1"/>
  <c r="E131" i="2" s="1"/>
  <c r="H130" i="2"/>
  <c r="D131" i="2" s="1"/>
  <c r="F131" i="2" s="1"/>
  <c r="G66" i="6" l="1"/>
  <c r="H66" i="6"/>
  <c r="E129" i="5"/>
  <c r="G129" i="5" s="1"/>
  <c r="C130" i="5" s="1"/>
  <c r="F129" i="5"/>
  <c r="H129" i="5" s="1"/>
  <c r="D130" i="5" s="1"/>
  <c r="G129" i="4"/>
  <c r="I129" i="4" s="1"/>
  <c r="E130" i="4" s="1"/>
  <c r="F129" i="4"/>
  <c r="H129" i="4" s="1"/>
  <c r="D130" i="4" s="1"/>
  <c r="A130" i="4" s="1"/>
  <c r="E130" i="3"/>
  <c r="G130" i="3" s="1"/>
  <c r="C131" i="3" s="1"/>
  <c r="F130" i="3"/>
  <c r="H130" i="3" s="1"/>
  <c r="D131" i="3" s="1"/>
  <c r="G131" i="2"/>
  <c r="C132" i="2" s="1"/>
  <c r="E132" i="2" s="1"/>
  <c r="H131" i="2"/>
  <c r="D132" i="2" s="1"/>
  <c r="F132" i="2" s="1"/>
  <c r="D67" i="6" l="1"/>
  <c r="F67" i="6" s="1"/>
  <c r="K66" i="6"/>
  <c r="L66" i="6" s="1"/>
  <c r="C67" i="6"/>
  <c r="E67" i="6" s="1"/>
  <c r="I66" i="6"/>
  <c r="J66" i="6" s="1"/>
  <c r="F130" i="5"/>
  <c r="H130" i="5" s="1"/>
  <c r="D131" i="5" s="1"/>
  <c r="E130" i="5"/>
  <c r="G130" i="5" s="1"/>
  <c r="C131" i="5" s="1"/>
  <c r="G130" i="4"/>
  <c r="I130" i="4" s="1"/>
  <c r="E131" i="4" s="1"/>
  <c r="F130" i="4"/>
  <c r="H130" i="4" s="1"/>
  <c r="D131" i="4" s="1"/>
  <c r="A131" i="4" s="1"/>
  <c r="E131" i="3"/>
  <c r="G131" i="3" s="1"/>
  <c r="C132" i="3" s="1"/>
  <c r="F131" i="3"/>
  <c r="H131" i="3" s="1"/>
  <c r="D132" i="3" s="1"/>
  <c r="G132" i="2"/>
  <c r="C133" i="2" s="1"/>
  <c r="E133" i="2" s="1"/>
  <c r="H132" i="2"/>
  <c r="D133" i="2" s="1"/>
  <c r="F133" i="2" s="1"/>
  <c r="H67" i="6" l="1"/>
  <c r="G67" i="6"/>
  <c r="F131" i="5"/>
  <c r="H131" i="5" s="1"/>
  <c r="D132" i="5" s="1"/>
  <c r="E131" i="5"/>
  <c r="G131" i="5" s="1"/>
  <c r="C132" i="5" s="1"/>
  <c r="G131" i="4"/>
  <c r="I131" i="4" s="1"/>
  <c r="E132" i="4" s="1"/>
  <c r="F131" i="4"/>
  <c r="H131" i="4" s="1"/>
  <c r="D132" i="4" s="1"/>
  <c r="A132" i="4" s="1"/>
  <c r="E132" i="3"/>
  <c r="G132" i="3" s="1"/>
  <c r="C133" i="3" s="1"/>
  <c r="F132" i="3"/>
  <c r="H132" i="3" s="1"/>
  <c r="D133" i="3" s="1"/>
  <c r="G133" i="2"/>
  <c r="C134" i="2" s="1"/>
  <c r="E134" i="2" s="1"/>
  <c r="H133" i="2"/>
  <c r="D134" i="2" s="1"/>
  <c r="F134" i="2" s="1"/>
  <c r="C68" i="6" l="1"/>
  <c r="E68" i="6" s="1"/>
  <c r="I67" i="6"/>
  <c r="J67" i="6" s="1"/>
  <c r="D68" i="6"/>
  <c r="F68" i="6" s="1"/>
  <c r="K67" i="6"/>
  <c r="L67" i="6" s="1"/>
  <c r="F132" i="5"/>
  <c r="H132" i="5" s="1"/>
  <c r="D133" i="5" s="1"/>
  <c r="E132" i="5"/>
  <c r="G132" i="5" s="1"/>
  <c r="C133" i="5" s="1"/>
  <c r="G132" i="4"/>
  <c r="I132" i="4" s="1"/>
  <c r="E133" i="4" s="1"/>
  <c r="F132" i="4"/>
  <c r="H132" i="4" s="1"/>
  <c r="D133" i="4" s="1"/>
  <c r="A133" i="4" s="1"/>
  <c r="F133" i="3"/>
  <c r="H133" i="3" s="1"/>
  <c r="D134" i="3" s="1"/>
  <c r="E133" i="3"/>
  <c r="G133" i="3" s="1"/>
  <c r="C134" i="3" s="1"/>
  <c r="G134" i="2"/>
  <c r="C135" i="2" s="1"/>
  <c r="E135" i="2" s="1"/>
  <c r="H134" i="2"/>
  <c r="D135" i="2" s="1"/>
  <c r="F135" i="2" s="1"/>
  <c r="H68" i="6" l="1"/>
  <c r="G68" i="6"/>
  <c r="F133" i="5"/>
  <c r="H133" i="5" s="1"/>
  <c r="D134" i="5" s="1"/>
  <c r="E133" i="5"/>
  <c r="G133" i="5" s="1"/>
  <c r="C134" i="5" s="1"/>
  <c r="G133" i="4"/>
  <c r="I133" i="4" s="1"/>
  <c r="E134" i="4" s="1"/>
  <c r="F133" i="4"/>
  <c r="H133" i="4" s="1"/>
  <c r="D134" i="4" s="1"/>
  <c r="A134" i="4" s="1"/>
  <c r="E134" i="3"/>
  <c r="G134" i="3" s="1"/>
  <c r="C135" i="3" s="1"/>
  <c r="F134" i="3"/>
  <c r="H134" i="3" s="1"/>
  <c r="D135" i="3" s="1"/>
  <c r="G135" i="2"/>
  <c r="C136" i="2" s="1"/>
  <c r="E136" i="2" s="1"/>
  <c r="H135" i="2"/>
  <c r="D136" i="2" s="1"/>
  <c r="F136" i="2" s="1"/>
  <c r="C69" i="6" l="1"/>
  <c r="E69" i="6" s="1"/>
  <c r="I68" i="6"/>
  <c r="J68" i="6" s="1"/>
  <c r="D69" i="6"/>
  <c r="F69" i="6" s="1"/>
  <c r="K68" i="6"/>
  <c r="L68" i="6" s="1"/>
  <c r="F134" i="5"/>
  <c r="H134" i="5" s="1"/>
  <c r="D135" i="5" s="1"/>
  <c r="E134" i="5"/>
  <c r="G134" i="5" s="1"/>
  <c r="C135" i="5" s="1"/>
  <c r="F134" i="4"/>
  <c r="H134" i="4" s="1"/>
  <c r="D135" i="4" s="1"/>
  <c r="A135" i="4" s="1"/>
  <c r="G134" i="4"/>
  <c r="I134" i="4" s="1"/>
  <c r="E135" i="4" s="1"/>
  <c r="E135" i="3"/>
  <c r="G135" i="3" s="1"/>
  <c r="C136" i="3" s="1"/>
  <c r="F135" i="3"/>
  <c r="H135" i="3" s="1"/>
  <c r="D136" i="3" s="1"/>
  <c r="G136" i="2"/>
  <c r="C137" i="2" s="1"/>
  <c r="E137" i="2" s="1"/>
  <c r="H136" i="2"/>
  <c r="D137" i="2" s="1"/>
  <c r="F137" i="2" s="1"/>
  <c r="H69" i="6" l="1"/>
  <c r="G69" i="6"/>
  <c r="F135" i="5"/>
  <c r="H135" i="5" s="1"/>
  <c r="D136" i="5" s="1"/>
  <c r="E135" i="5"/>
  <c r="G135" i="5" s="1"/>
  <c r="C136" i="5" s="1"/>
  <c r="G135" i="4"/>
  <c r="I135" i="4" s="1"/>
  <c r="E136" i="4" s="1"/>
  <c r="F135" i="4"/>
  <c r="H135" i="4" s="1"/>
  <c r="D136" i="4" s="1"/>
  <c r="A136" i="4" s="1"/>
  <c r="E136" i="3"/>
  <c r="G136" i="3" s="1"/>
  <c r="C137" i="3" s="1"/>
  <c r="F136" i="3"/>
  <c r="H136" i="3" s="1"/>
  <c r="D137" i="3" s="1"/>
  <c r="G137" i="2"/>
  <c r="C138" i="2" s="1"/>
  <c r="E138" i="2" s="1"/>
  <c r="H137" i="2"/>
  <c r="D138" i="2" s="1"/>
  <c r="F138" i="2" s="1"/>
  <c r="C70" i="6" l="1"/>
  <c r="E70" i="6" s="1"/>
  <c r="I69" i="6"/>
  <c r="J69" i="6" s="1"/>
  <c r="D70" i="6"/>
  <c r="F70" i="6" s="1"/>
  <c r="K69" i="6"/>
  <c r="L69" i="6" s="1"/>
  <c r="F136" i="5"/>
  <c r="H136" i="5" s="1"/>
  <c r="D137" i="5" s="1"/>
  <c r="E136" i="5"/>
  <c r="G136" i="5" s="1"/>
  <c r="C137" i="5" s="1"/>
  <c r="G136" i="4"/>
  <c r="I136" i="4" s="1"/>
  <c r="E137" i="4" s="1"/>
  <c r="F136" i="4"/>
  <c r="H136" i="4" s="1"/>
  <c r="D137" i="4" s="1"/>
  <c r="A137" i="4" s="1"/>
  <c r="F137" i="3"/>
  <c r="H137" i="3" s="1"/>
  <c r="D138" i="3" s="1"/>
  <c r="E137" i="3"/>
  <c r="G137" i="3" s="1"/>
  <c r="C138" i="3" s="1"/>
  <c r="G138" i="2"/>
  <c r="C139" i="2" s="1"/>
  <c r="E139" i="2" s="1"/>
  <c r="H138" i="2"/>
  <c r="D139" i="2" s="1"/>
  <c r="F139" i="2" s="1"/>
  <c r="G70" i="6" l="1"/>
  <c r="H70" i="6"/>
  <c r="F137" i="5"/>
  <c r="H137" i="5" s="1"/>
  <c r="D138" i="5" s="1"/>
  <c r="E137" i="5"/>
  <c r="G137" i="5" s="1"/>
  <c r="C138" i="5" s="1"/>
  <c r="G137" i="4"/>
  <c r="I137" i="4" s="1"/>
  <c r="E138" i="4" s="1"/>
  <c r="F137" i="4"/>
  <c r="H137" i="4" s="1"/>
  <c r="D138" i="4" s="1"/>
  <c r="A138" i="4" s="1"/>
  <c r="E138" i="3"/>
  <c r="G138" i="3" s="1"/>
  <c r="C139" i="3" s="1"/>
  <c r="F138" i="3"/>
  <c r="H138" i="3" s="1"/>
  <c r="D139" i="3" s="1"/>
  <c r="G139" i="2"/>
  <c r="C140" i="2" s="1"/>
  <c r="E140" i="2" s="1"/>
  <c r="H139" i="2"/>
  <c r="D140" i="2" s="1"/>
  <c r="F140" i="2" s="1"/>
  <c r="D71" i="6" l="1"/>
  <c r="F71" i="6" s="1"/>
  <c r="K70" i="6"/>
  <c r="L70" i="6" s="1"/>
  <c r="C71" i="6"/>
  <c r="E71" i="6" s="1"/>
  <c r="I70" i="6"/>
  <c r="J70" i="6" s="1"/>
  <c r="F138" i="5"/>
  <c r="H138" i="5" s="1"/>
  <c r="D139" i="5" s="1"/>
  <c r="E138" i="5"/>
  <c r="G138" i="5" s="1"/>
  <c r="C139" i="5" s="1"/>
  <c r="G138" i="4"/>
  <c r="I138" i="4" s="1"/>
  <c r="E139" i="4" s="1"/>
  <c r="F138" i="4"/>
  <c r="H138" i="4" s="1"/>
  <c r="D139" i="4" s="1"/>
  <c r="A139" i="4" s="1"/>
  <c r="E139" i="3"/>
  <c r="G139" i="3" s="1"/>
  <c r="C140" i="3" s="1"/>
  <c r="F139" i="3"/>
  <c r="H139" i="3" s="1"/>
  <c r="D140" i="3" s="1"/>
  <c r="G140" i="2"/>
  <c r="C141" i="2" s="1"/>
  <c r="E141" i="2" s="1"/>
  <c r="H140" i="2"/>
  <c r="D141" i="2" s="1"/>
  <c r="F141" i="2" s="1"/>
  <c r="H71" i="6" l="1"/>
  <c r="G71" i="6"/>
  <c r="F139" i="5"/>
  <c r="H139" i="5" s="1"/>
  <c r="D140" i="5" s="1"/>
  <c r="E139" i="5"/>
  <c r="G139" i="5" s="1"/>
  <c r="C140" i="5" s="1"/>
  <c r="G139" i="4"/>
  <c r="I139" i="4" s="1"/>
  <c r="E140" i="4" s="1"/>
  <c r="F139" i="4"/>
  <c r="H139" i="4" s="1"/>
  <c r="D140" i="4" s="1"/>
  <c r="A140" i="4" s="1"/>
  <c r="E140" i="3"/>
  <c r="G140" i="3" s="1"/>
  <c r="C141" i="3" s="1"/>
  <c r="F140" i="3"/>
  <c r="H140" i="3" s="1"/>
  <c r="D141" i="3" s="1"/>
  <c r="G141" i="2"/>
  <c r="C142" i="2" s="1"/>
  <c r="E142" i="2" s="1"/>
  <c r="H141" i="2"/>
  <c r="D142" i="2" s="1"/>
  <c r="F142" i="2" s="1"/>
  <c r="C72" i="6" l="1"/>
  <c r="E72" i="6" s="1"/>
  <c r="I71" i="6"/>
  <c r="J71" i="6" s="1"/>
  <c r="D72" i="6"/>
  <c r="F72" i="6" s="1"/>
  <c r="K71" i="6"/>
  <c r="L71" i="6" s="1"/>
  <c r="F140" i="5"/>
  <c r="H140" i="5" s="1"/>
  <c r="D141" i="5" s="1"/>
  <c r="E140" i="5"/>
  <c r="G140" i="5" s="1"/>
  <c r="C141" i="5" s="1"/>
  <c r="G140" i="4"/>
  <c r="I140" i="4" s="1"/>
  <c r="E141" i="4" s="1"/>
  <c r="F140" i="4"/>
  <c r="H140" i="4" s="1"/>
  <c r="D141" i="4" s="1"/>
  <c r="A141" i="4" s="1"/>
  <c r="F141" i="3"/>
  <c r="H141" i="3" s="1"/>
  <c r="D142" i="3" s="1"/>
  <c r="E141" i="3"/>
  <c r="G141" i="3" s="1"/>
  <c r="C142" i="3" s="1"/>
  <c r="G142" i="2"/>
  <c r="C143" i="2" s="1"/>
  <c r="E143" i="2" s="1"/>
  <c r="H142" i="2"/>
  <c r="D143" i="2" s="1"/>
  <c r="F143" i="2" s="1"/>
  <c r="H72" i="6" l="1"/>
  <c r="G72" i="6"/>
  <c r="F141" i="5"/>
  <c r="H141" i="5" s="1"/>
  <c r="D142" i="5" s="1"/>
  <c r="E141" i="5"/>
  <c r="G141" i="5" s="1"/>
  <c r="C142" i="5" s="1"/>
  <c r="G141" i="4"/>
  <c r="I141" i="4" s="1"/>
  <c r="E142" i="4" s="1"/>
  <c r="F141" i="4"/>
  <c r="H141" i="4" s="1"/>
  <c r="D142" i="4" s="1"/>
  <c r="A142" i="4" s="1"/>
  <c r="E142" i="3"/>
  <c r="G142" i="3" s="1"/>
  <c r="C143" i="3" s="1"/>
  <c r="F142" i="3"/>
  <c r="H142" i="3" s="1"/>
  <c r="D143" i="3" s="1"/>
  <c r="G143" i="2"/>
  <c r="C144" i="2" s="1"/>
  <c r="E144" i="2" s="1"/>
  <c r="H143" i="2"/>
  <c r="D144" i="2" s="1"/>
  <c r="F144" i="2" s="1"/>
  <c r="C73" i="6" l="1"/>
  <c r="E73" i="6" s="1"/>
  <c r="I72" i="6"/>
  <c r="J72" i="6" s="1"/>
  <c r="D73" i="6"/>
  <c r="F73" i="6" s="1"/>
  <c r="K72" i="6"/>
  <c r="L72" i="6" s="1"/>
  <c r="F142" i="5"/>
  <c r="H142" i="5" s="1"/>
  <c r="D143" i="5" s="1"/>
  <c r="E142" i="5"/>
  <c r="G142" i="5" s="1"/>
  <c r="C143" i="5" s="1"/>
  <c r="G142" i="4"/>
  <c r="I142" i="4" s="1"/>
  <c r="E143" i="4" s="1"/>
  <c r="F142" i="4"/>
  <c r="H142" i="4" s="1"/>
  <c r="D143" i="4" s="1"/>
  <c r="A143" i="4" s="1"/>
  <c r="E143" i="3"/>
  <c r="G143" i="3" s="1"/>
  <c r="C144" i="3" s="1"/>
  <c r="F143" i="3"/>
  <c r="H143" i="3" s="1"/>
  <c r="D144" i="3" s="1"/>
  <c r="G144" i="2"/>
  <c r="C145" i="2" s="1"/>
  <c r="E145" i="2" s="1"/>
  <c r="H144" i="2"/>
  <c r="D145" i="2" s="1"/>
  <c r="F145" i="2" s="1"/>
  <c r="H73" i="6" l="1"/>
  <c r="G73" i="6"/>
  <c r="F143" i="5"/>
  <c r="H143" i="5" s="1"/>
  <c r="D144" i="5" s="1"/>
  <c r="E143" i="5"/>
  <c r="G143" i="5" s="1"/>
  <c r="C144" i="5" s="1"/>
  <c r="G143" i="4"/>
  <c r="I143" i="4" s="1"/>
  <c r="E144" i="4" s="1"/>
  <c r="F143" i="4"/>
  <c r="H143" i="4" s="1"/>
  <c r="D144" i="4" s="1"/>
  <c r="A144" i="4" s="1"/>
  <c r="E144" i="3"/>
  <c r="G144" i="3" s="1"/>
  <c r="C145" i="3" s="1"/>
  <c r="F144" i="3"/>
  <c r="H144" i="3" s="1"/>
  <c r="D145" i="3" s="1"/>
  <c r="G145" i="2"/>
  <c r="C146" i="2" s="1"/>
  <c r="E146" i="2" s="1"/>
  <c r="H145" i="2"/>
  <c r="D146" i="2" s="1"/>
  <c r="F146" i="2" s="1"/>
  <c r="C74" i="6" l="1"/>
  <c r="E74" i="6" s="1"/>
  <c r="I73" i="6"/>
  <c r="J73" i="6" s="1"/>
  <c r="D74" i="6"/>
  <c r="F74" i="6" s="1"/>
  <c r="K73" i="6"/>
  <c r="L73" i="6" s="1"/>
  <c r="F144" i="5"/>
  <c r="H144" i="5" s="1"/>
  <c r="D145" i="5" s="1"/>
  <c r="E144" i="5"/>
  <c r="G144" i="5" s="1"/>
  <c r="C145" i="5" s="1"/>
  <c r="G144" i="4"/>
  <c r="I144" i="4" s="1"/>
  <c r="E145" i="4" s="1"/>
  <c r="F144" i="4"/>
  <c r="H144" i="4" s="1"/>
  <c r="D145" i="4" s="1"/>
  <c r="A145" i="4" s="1"/>
  <c r="F145" i="3"/>
  <c r="H145" i="3" s="1"/>
  <c r="D146" i="3" s="1"/>
  <c r="E145" i="3"/>
  <c r="G145" i="3" s="1"/>
  <c r="C146" i="3" s="1"/>
  <c r="G146" i="2"/>
  <c r="C147" i="2" s="1"/>
  <c r="E147" i="2" s="1"/>
  <c r="H146" i="2"/>
  <c r="D147" i="2" s="1"/>
  <c r="F147" i="2" s="1"/>
  <c r="H74" i="6" l="1"/>
  <c r="G74" i="6"/>
  <c r="F145" i="5"/>
  <c r="H145" i="5" s="1"/>
  <c r="D146" i="5" s="1"/>
  <c r="E145" i="5"/>
  <c r="G145" i="5" s="1"/>
  <c r="C146" i="5" s="1"/>
  <c r="G145" i="4"/>
  <c r="I145" i="4" s="1"/>
  <c r="E146" i="4" s="1"/>
  <c r="F145" i="4"/>
  <c r="H145" i="4" s="1"/>
  <c r="D146" i="4" s="1"/>
  <c r="A146" i="4" s="1"/>
  <c r="E146" i="3"/>
  <c r="G146" i="3" s="1"/>
  <c r="C147" i="3" s="1"/>
  <c r="F146" i="3"/>
  <c r="H146" i="3" s="1"/>
  <c r="D147" i="3" s="1"/>
  <c r="G147" i="2"/>
  <c r="C148" i="2" s="1"/>
  <c r="E148" i="2" s="1"/>
  <c r="H147" i="2"/>
  <c r="D148" i="2" s="1"/>
  <c r="F148" i="2" s="1"/>
  <c r="C75" i="6" l="1"/>
  <c r="E75" i="6" s="1"/>
  <c r="I74" i="6"/>
  <c r="J74" i="6" s="1"/>
  <c r="D75" i="6"/>
  <c r="F75" i="6" s="1"/>
  <c r="K74" i="6"/>
  <c r="L74" i="6" s="1"/>
  <c r="F146" i="5"/>
  <c r="H146" i="5" s="1"/>
  <c r="D147" i="5" s="1"/>
  <c r="E146" i="5"/>
  <c r="G146" i="5" s="1"/>
  <c r="C147" i="5" s="1"/>
  <c r="G146" i="4"/>
  <c r="I146" i="4" s="1"/>
  <c r="E147" i="4" s="1"/>
  <c r="F146" i="4"/>
  <c r="H146" i="4" s="1"/>
  <c r="D147" i="4" s="1"/>
  <c r="A147" i="4" s="1"/>
  <c r="E147" i="3"/>
  <c r="G147" i="3" s="1"/>
  <c r="C148" i="3" s="1"/>
  <c r="F147" i="3"/>
  <c r="H147" i="3" s="1"/>
  <c r="D148" i="3" s="1"/>
  <c r="G148" i="2"/>
  <c r="C149" i="2" s="1"/>
  <c r="E149" i="2" s="1"/>
  <c r="H148" i="2"/>
  <c r="D149" i="2" s="1"/>
  <c r="F149" i="2" s="1"/>
  <c r="G75" i="6" l="1"/>
  <c r="H75" i="6"/>
  <c r="F147" i="5"/>
  <c r="H147" i="5" s="1"/>
  <c r="D148" i="5" s="1"/>
  <c r="E147" i="5"/>
  <c r="G147" i="5" s="1"/>
  <c r="C148" i="5" s="1"/>
  <c r="G147" i="4"/>
  <c r="I147" i="4" s="1"/>
  <c r="E148" i="4" s="1"/>
  <c r="F147" i="4"/>
  <c r="H147" i="4" s="1"/>
  <c r="D148" i="4" s="1"/>
  <c r="A148" i="4" s="1"/>
  <c r="E148" i="3"/>
  <c r="G148" i="3" s="1"/>
  <c r="C149" i="3" s="1"/>
  <c r="F148" i="3"/>
  <c r="H148" i="3" s="1"/>
  <c r="D149" i="3" s="1"/>
  <c r="G149" i="2"/>
  <c r="C150" i="2" s="1"/>
  <c r="E150" i="2" s="1"/>
  <c r="H149" i="2"/>
  <c r="D150" i="2" s="1"/>
  <c r="F150" i="2" s="1"/>
  <c r="D76" i="6" l="1"/>
  <c r="F76" i="6" s="1"/>
  <c r="K75" i="6"/>
  <c r="L75" i="6" s="1"/>
  <c r="C76" i="6"/>
  <c r="E76" i="6" s="1"/>
  <c r="I75" i="6"/>
  <c r="J75" i="6" s="1"/>
  <c r="F148" i="5"/>
  <c r="H148" i="5" s="1"/>
  <c r="D149" i="5" s="1"/>
  <c r="E148" i="5"/>
  <c r="G148" i="5" s="1"/>
  <c r="C149" i="5" s="1"/>
  <c r="G148" i="4"/>
  <c r="I148" i="4" s="1"/>
  <c r="E149" i="4" s="1"/>
  <c r="F148" i="4"/>
  <c r="H148" i="4" s="1"/>
  <c r="D149" i="4" s="1"/>
  <c r="A149" i="4" s="1"/>
  <c r="F149" i="3"/>
  <c r="H149" i="3" s="1"/>
  <c r="D150" i="3" s="1"/>
  <c r="E149" i="3"/>
  <c r="G149" i="3" s="1"/>
  <c r="C150" i="3" s="1"/>
  <c r="G150" i="2"/>
  <c r="C151" i="2" s="1"/>
  <c r="E151" i="2" s="1"/>
  <c r="H150" i="2"/>
  <c r="D151" i="2" s="1"/>
  <c r="F151" i="2" s="1"/>
  <c r="G76" i="6" l="1"/>
  <c r="H76" i="6"/>
  <c r="F149" i="5"/>
  <c r="H149" i="5" s="1"/>
  <c r="D150" i="5" s="1"/>
  <c r="E149" i="5"/>
  <c r="G149" i="5" s="1"/>
  <c r="C150" i="5" s="1"/>
  <c r="G149" i="4"/>
  <c r="I149" i="4" s="1"/>
  <c r="E150" i="4" s="1"/>
  <c r="F149" i="4"/>
  <c r="H149" i="4" s="1"/>
  <c r="D150" i="4" s="1"/>
  <c r="A150" i="4" s="1"/>
  <c r="E150" i="3"/>
  <c r="G150" i="3" s="1"/>
  <c r="C151" i="3" s="1"/>
  <c r="F150" i="3"/>
  <c r="H150" i="3" s="1"/>
  <c r="D151" i="3" s="1"/>
  <c r="G151" i="2"/>
  <c r="C152" i="2" s="1"/>
  <c r="E152" i="2" s="1"/>
  <c r="H151" i="2"/>
  <c r="D152" i="2" s="1"/>
  <c r="F152" i="2" s="1"/>
  <c r="D77" i="6" l="1"/>
  <c r="F77" i="6" s="1"/>
  <c r="K76" i="6"/>
  <c r="L76" i="6" s="1"/>
  <c r="C77" i="6"/>
  <c r="E77" i="6" s="1"/>
  <c r="I76" i="6"/>
  <c r="J76" i="6" s="1"/>
  <c r="F150" i="5"/>
  <c r="H150" i="5" s="1"/>
  <c r="D151" i="5" s="1"/>
  <c r="E150" i="5"/>
  <c r="G150" i="5" s="1"/>
  <c r="C151" i="5" s="1"/>
  <c r="F150" i="4"/>
  <c r="H150" i="4" s="1"/>
  <c r="D151" i="4" s="1"/>
  <c r="A151" i="4" s="1"/>
  <c r="G150" i="4"/>
  <c r="I150" i="4" s="1"/>
  <c r="E151" i="4" s="1"/>
  <c r="E151" i="3"/>
  <c r="G151" i="3" s="1"/>
  <c r="C152" i="3" s="1"/>
  <c r="F151" i="3"/>
  <c r="H151" i="3" s="1"/>
  <c r="D152" i="3" s="1"/>
  <c r="G152" i="2"/>
  <c r="C153" i="2" s="1"/>
  <c r="E153" i="2" s="1"/>
  <c r="H152" i="2"/>
  <c r="D153" i="2" s="1"/>
  <c r="F153" i="2" s="1"/>
  <c r="G77" i="6" l="1"/>
  <c r="H77" i="6"/>
  <c r="F151" i="5"/>
  <c r="H151" i="5" s="1"/>
  <c r="D152" i="5" s="1"/>
  <c r="E151" i="5"/>
  <c r="G151" i="5" s="1"/>
  <c r="C152" i="5" s="1"/>
  <c r="G151" i="4"/>
  <c r="I151" i="4" s="1"/>
  <c r="E152" i="4" s="1"/>
  <c r="F151" i="4"/>
  <c r="H151" i="4" s="1"/>
  <c r="D152" i="4" s="1"/>
  <c r="A152" i="4" s="1"/>
  <c r="E152" i="3"/>
  <c r="G152" i="3" s="1"/>
  <c r="C153" i="3" s="1"/>
  <c r="F152" i="3"/>
  <c r="H152" i="3" s="1"/>
  <c r="D153" i="3" s="1"/>
  <c r="G153" i="2"/>
  <c r="C154" i="2" s="1"/>
  <c r="E154" i="2" s="1"/>
  <c r="H153" i="2"/>
  <c r="D154" i="2" s="1"/>
  <c r="F154" i="2" s="1"/>
  <c r="D78" i="6" l="1"/>
  <c r="F78" i="6" s="1"/>
  <c r="K77" i="6"/>
  <c r="L77" i="6" s="1"/>
  <c r="C78" i="6"/>
  <c r="E78" i="6" s="1"/>
  <c r="I77" i="6"/>
  <c r="J77" i="6" s="1"/>
  <c r="F152" i="5"/>
  <c r="H152" i="5" s="1"/>
  <c r="D153" i="5" s="1"/>
  <c r="E152" i="5"/>
  <c r="G152" i="5" s="1"/>
  <c r="C153" i="5" s="1"/>
  <c r="G152" i="4"/>
  <c r="I152" i="4" s="1"/>
  <c r="E153" i="4" s="1"/>
  <c r="F152" i="4"/>
  <c r="H152" i="4" s="1"/>
  <c r="D153" i="4" s="1"/>
  <c r="A153" i="4" s="1"/>
  <c r="E153" i="3"/>
  <c r="G153" i="3" s="1"/>
  <c r="C154" i="3" s="1"/>
  <c r="F153" i="3"/>
  <c r="H153" i="3" s="1"/>
  <c r="D154" i="3" s="1"/>
  <c r="G154" i="2"/>
  <c r="C155" i="2" s="1"/>
  <c r="E155" i="2" s="1"/>
  <c r="H154" i="2"/>
  <c r="D155" i="2" s="1"/>
  <c r="F155" i="2" s="1"/>
  <c r="H78" i="6" l="1"/>
  <c r="G78" i="6"/>
  <c r="F153" i="5"/>
  <c r="H153" i="5" s="1"/>
  <c r="D154" i="5" s="1"/>
  <c r="E153" i="5"/>
  <c r="G153" i="5" s="1"/>
  <c r="C154" i="5" s="1"/>
  <c r="G153" i="4"/>
  <c r="I153" i="4" s="1"/>
  <c r="E154" i="4" s="1"/>
  <c r="F153" i="4"/>
  <c r="H153" i="4" s="1"/>
  <c r="D154" i="4" s="1"/>
  <c r="A154" i="4" s="1"/>
  <c r="E154" i="3"/>
  <c r="G154" i="3" s="1"/>
  <c r="C155" i="3" s="1"/>
  <c r="F154" i="3"/>
  <c r="H154" i="3" s="1"/>
  <c r="D155" i="3" s="1"/>
  <c r="G155" i="2"/>
  <c r="C156" i="2" s="1"/>
  <c r="E156" i="2" s="1"/>
  <c r="H155" i="2"/>
  <c r="D156" i="2" s="1"/>
  <c r="F156" i="2" s="1"/>
  <c r="C79" i="6" l="1"/>
  <c r="E79" i="6" s="1"/>
  <c r="I78" i="6"/>
  <c r="J78" i="6" s="1"/>
  <c r="D79" i="6"/>
  <c r="F79" i="6" s="1"/>
  <c r="K78" i="6"/>
  <c r="L78" i="6" s="1"/>
  <c r="F154" i="5"/>
  <c r="H154" i="5" s="1"/>
  <c r="D155" i="5" s="1"/>
  <c r="E154" i="5"/>
  <c r="G154" i="5" s="1"/>
  <c r="C155" i="5" s="1"/>
  <c r="G154" i="4"/>
  <c r="I154" i="4" s="1"/>
  <c r="E155" i="4" s="1"/>
  <c r="F154" i="4"/>
  <c r="H154" i="4" s="1"/>
  <c r="D155" i="4" s="1"/>
  <c r="A155" i="4" s="1"/>
  <c r="E155" i="3"/>
  <c r="G155" i="3" s="1"/>
  <c r="C156" i="3" s="1"/>
  <c r="F155" i="3"/>
  <c r="H155" i="3" s="1"/>
  <c r="D156" i="3" s="1"/>
  <c r="G156" i="2"/>
  <c r="C157" i="2" s="1"/>
  <c r="E157" i="2" s="1"/>
  <c r="H156" i="2"/>
  <c r="D157" i="2" s="1"/>
  <c r="F157" i="2" s="1"/>
  <c r="G79" i="6" l="1"/>
  <c r="H79" i="6"/>
  <c r="F155" i="5"/>
  <c r="H155" i="5" s="1"/>
  <c r="D156" i="5" s="1"/>
  <c r="E155" i="5"/>
  <c r="G155" i="5" s="1"/>
  <c r="C156" i="5" s="1"/>
  <c r="G155" i="4"/>
  <c r="I155" i="4" s="1"/>
  <c r="E156" i="4" s="1"/>
  <c r="F155" i="4"/>
  <c r="H155" i="4" s="1"/>
  <c r="D156" i="4" s="1"/>
  <c r="A156" i="4" s="1"/>
  <c r="F156" i="3"/>
  <c r="H156" i="3" s="1"/>
  <c r="D157" i="3" s="1"/>
  <c r="E156" i="3"/>
  <c r="G156" i="3" s="1"/>
  <c r="C157" i="3" s="1"/>
  <c r="G157" i="2"/>
  <c r="C158" i="2" s="1"/>
  <c r="E158" i="2" s="1"/>
  <c r="H157" i="2"/>
  <c r="D158" i="2" s="1"/>
  <c r="F158" i="2" s="1"/>
  <c r="D80" i="6" l="1"/>
  <c r="F80" i="6" s="1"/>
  <c r="K79" i="6"/>
  <c r="L79" i="6" s="1"/>
  <c r="C80" i="6"/>
  <c r="E80" i="6" s="1"/>
  <c r="I79" i="6"/>
  <c r="J79" i="6" s="1"/>
  <c r="F156" i="5"/>
  <c r="H156" i="5" s="1"/>
  <c r="D157" i="5" s="1"/>
  <c r="E156" i="5"/>
  <c r="G156" i="5" s="1"/>
  <c r="C157" i="5" s="1"/>
  <c r="G156" i="4"/>
  <c r="I156" i="4" s="1"/>
  <c r="E157" i="4" s="1"/>
  <c r="F156" i="4"/>
  <c r="H156" i="4" s="1"/>
  <c r="D157" i="4" s="1"/>
  <c r="A157" i="4" s="1"/>
  <c r="E157" i="3"/>
  <c r="G157" i="3" s="1"/>
  <c r="C158" i="3" s="1"/>
  <c r="F157" i="3"/>
  <c r="H157" i="3" s="1"/>
  <c r="D158" i="3" s="1"/>
  <c r="G158" i="2"/>
  <c r="C159" i="2" s="1"/>
  <c r="E159" i="2" s="1"/>
  <c r="H158" i="2"/>
  <c r="D159" i="2" s="1"/>
  <c r="F159" i="2" s="1"/>
  <c r="G80" i="6" l="1"/>
  <c r="H80" i="6"/>
  <c r="F157" i="5"/>
  <c r="H157" i="5" s="1"/>
  <c r="D158" i="5" s="1"/>
  <c r="E157" i="5"/>
  <c r="G157" i="5" s="1"/>
  <c r="C158" i="5" s="1"/>
  <c r="G157" i="4"/>
  <c r="I157" i="4" s="1"/>
  <c r="E158" i="4" s="1"/>
  <c r="F157" i="4"/>
  <c r="H157" i="4" s="1"/>
  <c r="D158" i="4" s="1"/>
  <c r="A158" i="4" s="1"/>
  <c r="E158" i="3"/>
  <c r="G158" i="3" s="1"/>
  <c r="C159" i="3" s="1"/>
  <c r="F158" i="3"/>
  <c r="H158" i="3" s="1"/>
  <c r="D159" i="3" s="1"/>
  <c r="G159" i="2"/>
  <c r="C160" i="2" s="1"/>
  <c r="E160" i="2" s="1"/>
  <c r="H159" i="2"/>
  <c r="D160" i="2" s="1"/>
  <c r="F160" i="2" s="1"/>
  <c r="D81" i="6" l="1"/>
  <c r="F81" i="6" s="1"/>
  <c r="K80" i="6"/>
  <c r="L80" i="6" s="1"/>
  <c r="C81" i="6"/>
  <c r="E81" i="6" s="1"/>
  <c r="I80" i="6"/>
  <c r="J80" i="6" s="1"/>
  <c r="F158" i="5"/>
  <c r="H158" i="5" s="1"/>
  <c r="D159" i="5" s="1"/>
  <c r="E158" i="5"/>
  <c r="G158" i="5" s="1"/>
  <c r="C159" i="5" s="1"/>
  <c r="G158" i="4"/>
  <c r="I158" i="4" s="1"/>
  <c r="E159" i="4" s="1"/>
  <c r="F158" i="4"/>
  <c r="H158" i="4" s="1"/>
  <c r="D159" i="4" s="1"/>
  <c r="A159" i="4" s="1"/>
  <c r="E159" i="3"/>
  <c r="G159" i="3" s="1"/>
  <c r="C160" i="3" s="1"/>
  <c r="F159" i="3"/>
  <c r="H159" i="3" s="1"/>
  <c r="D160" i="3" s="1"/>
  <c r="G160" i="2"/>
  <c r="C161" i="2" s="1"/>
  <c r="E161" i="2" s="1"/>
  <c r="H160" i="2"/>
  <c r="D161" i="2" s="1"/>
  <c r="F161" i="2" s="1"/>
  <c r="H81" i="6" l="1"/>
  <c r="G81" i="6"/>
  <c r="F159" i="5"/>
  <c r="H159" i="5" s="1"/>
  <c r="D160" i="5" s="1"/>
  <c r="E159" i="5"/>
  <c r="G159" i="5" s="1"/>
  <c r="C160" i="5" s="1"/>
  <c r="G159" i="4"/>
  <c r="I159" i="4" s="1"/>
  <c r="E160" i="4" s="1"/>
  <c r="F159" i="4"/>
  <c r="H159" i="4" s="1"/>
  <c r="D160" i="4" s="1"/>
  <c r="A160" i="4" s="1"/>
  <c r="E160" i="3"/>
  <c r="G160" i="3" s="1"/>
  <c r="C161" i="3" s="1"/>
  <c r="F160" i="3"/>
  <c r="H160" i="3" s="1"/>
  <c r="D161" i="3" s="1"/>
  <c r="G161" i="2"/>
  <c r="C162" i="2" s="1"/>
  <c r="E162" i="2" s="1"/>
  <c r="H161" i="2"/>
  <c r="D162" i="2" s="1"/>
  <c r="F162" i="2" s="1"/>
  <c r="C82" i="6" l="1"/>
  <c r="E82" i="6" s="1"/>
  <c r="I81" i="6"/>
  <c r="J81" i="6" s="1"/>
  <c r="D82" i="6"/>
  <c r="F82" i="6" s="1"/>
  <c r="K81" i="6"/>
  <c r="L81" i="6" s="1"/>
  <c r="F160" i="5"/>
  <c r="H160" i="5" s="1"/>
  <c r="D161" i="5" s="1"/>
  <c r="E160" i="5"/>
  <c r="G160" i="5" s="1"/>
  <c r="C161" i="5" s="1"/>
  <c r="G160" i="4"/>
  <c r="I160" i="4" s="1"/>
  <c r="E161" i="4" s="1"/>
  <c r="F160" i="4"/>
  <c r="H160" i="4" s="1"/>
  <c r="D161" i="4" s="1"/>
  <c r="A161" i="4" s="1"/>
  <c r="E161" i="3"/>
  <c r="G161" i="3" s="1"/>
  <c r="C162" i="3" s="1"/>
  <c r="F161" i="3"/>
  <c r="H161" i="3" s="1"/>
  <c r="D162" i="3" s="1"/>
  <c r="G162" i="2"/>
  <c r="C163" i="2" s="1"/>
  <c r="E163" i="2" s="1"/>
  <c r="H162" i="2"/>
  <c r="D163" i="2" s="1"/>
  <c r="F163" i="2" s="1"/>
  <c r="H82" i="6" l="1"/>
  <c r="G82" i="6"/>
  <c r="F161" i="5"/>
  <c r="H161" i="5" s="1"/>
  <c r="D162" i="5" s="1"/>
  <c r="E161" i="5"/>
  <c r="G161" i="5" s="1"/>
  <c r="C162" i="5" s="1"/>
  <c r="G161" i="4"/>
  <c r="I161" i="4" s="1"/>
  <c r="E162" i="4" s="1"/>
  <c r="F161" i="4"/>
  <c r="H161" i="4" s="1"/>
  <c r="D162" i="4" s="1"/>
  <c r="A162" i="4" s="1"/>
  <c r="E162" i="3"/>
  <c r="G162" i="3" s="1"/>
  <c r="C163" i="3" s="1"/>
  <c r="F162" i="3"/>
  <c r="H162" i="3" s="1"/>
  <c r="D163" i="3" s="1"/>
  <c r="G163" i="2"/>
  <c r="C164" i="2" s="1"/>
  <c r="E164" i="2" s="1"/>
  <c r="H163" i="2"/>
  <c r="D164" i="2" s="1"/>
  <c r="F164" i="2" s="1"/>
  <c r="C83" i="6" l="1"/>
  <c r="E83" i="6" s="1"/>
  <c r="I82" i="6"/>
  <c r="J82" i="6" s="1"/>
  <c r="D83" i="6"/>
  <c r="F83" i="6" s="1"/>
  <c r="K82" i="6"/>
  <c r="L82" i="6" s="1"/>
  <c r="F162" i="5"/>
  <c r="H162" i="5" s="1"/>
  <c r="D163" i="5" s="1"/>
  <c r="E162" i="5"/>
  <c r="G162" i="5" s="1"/>
  <c r="C163" i="5" s="1"/>
  <c r="F162" i="4"/>
  <c r="H162" i="4" s="1"/>
  <c r="D163" i="4" s="1"/>
  <c r="A163" i="4" s="1"/>
  <c r="G162" i="4"/>
  <c r="I162" i="4" s="1"/>
  <c r="E163" i="4" s="1"/>
  <c r="F163" i="3"/>
  <c r="H163" i="3" s="1"/>
  <c r="D164" i="3" s="1"/>
  <c r="E163" i="3"/>
  <c r="G163" i="3" s="1"/>
  <c r="C164" i="3" s="1"/>
  <c r="G164" i="2"/>
  <c r="C165" i="2" s="1"/>
  <c r="E165" i="2" s="1"/>
  <c r="H164" i="2"/>
  <c r="D165" i="2" s="1"/>
  <c r="F165" i="2" s="1"/>
  <c r="G83" i="6" l="1"/>
  <c r="H83" i="6"/>
  <c r="F163" i="5"/>
  <c r="H163" i="5" s="1"/>
  <c r="D164" i="5" s="1"/>
  <c r="E163" i="5"/>
  <c r="G163" i="5" s="1"/>
  <c r="C164" i="5" s="1"/>
  <c r="G163" i="4"/>
  <c r="I163" i="4" s="1"/>
  <c r="E164" i="4" s="1"/>
  <c r="F163" i="4"/>
  <c r="H163" i="4" s="1"/>
  <c r="D164" i="4" s="1"/>
  <c r="A164" i="4" s="1"/>
  <c r="F164" i="3"/>
  <c r="H164" i="3" s="1"/>
  <c r="D165" i="3" s="1"/>
  <c r="E164" i="3"/>
  <c r="G164" i="3" s="1"/>
  <c r="C165" i="3" s="1"/>
  <c r="G165" i="2"/>
  <c r="C166" i="2" s="1"/>
  <c r="E166" i="2" s="1"/>
  <c r="H165" i="2"/>
  <c r="D166" i="2" s="1"/>
  <c r="F166" i="2" s="1"/>
  <c r="D84" i="6" l="1"/>
  <c r="F84" i="6" s="1"/>
  <c r="K83" i="6"/>
  <c r="L83" i="6" s="1"/>
  <c r="C84" i="6"/>
  <c r="E84" i="6" s="1"/>
  <c r="I83" i="6"/>
  <c r="J83" i="6" s="1"/>
  <c r="F164" i="5"/>
  <c r="H164" i="5" s="1"/>
  <c r="D165" i="5" s="1"/>
  <c r="E164" i="5"/>
  <c r="G164" i="5" s="1"/>
  <c r="C165" i="5" s="1"/>
  <c r="G164" i="4"/>
  <c r="I164" i="4" s="1"/>
  <c r="E165" i="4" s="1"/>
  <c r="F164" i="4"/>
  <c r="H164" i="4" s="1"/>
  <c r="D165" i="4" s="1"/>
  <c r="A165" i="4" s="1"/>
  <c r="F165" i="3"/>
  <c r="H165" i="3" s="1"/>
  <c r="D166" i="3" s="1"/>
  <c r="E165" i="3"/>
  <c r="G165" i="3" s="1"/>
  <c r="C166" i="3" s="1"/>
  <c r="G166" i="2"/>
  <c r="C167" i="2" s="1"/>
  <c r="E167" i="2" s="1"/>
  <c r="H166" i="2"/>
  <c r="D167" i="2" s="1"/>
  <c r="F167" i="2" s="1"/>
  <c r="H84" i="6" l="1"/>
  <c r="G84" i="6"/>
  <c r="F165" i="5"/>
  <c r="H165" i="5" s="1"/>
  <c r="D166" i="5" s="1"/>
  <c r="E165" i="5"/>
  <c r="G165" i="5" s="1"/>
  <c r="C166" i="5" s="1"/>
  <c r="G165" i="4"/>
  <c r="I165" i="4" s="1"/>
  <c r="E166" i="4" s="1"/>
  <c r="F165" i="4"/>
  <c r="H165" i="4" s="1"/>
  <c r="D166" i="4" s="1"/>
  <c r="A166" i="4" s="1"/>
  <c r="F166" i="3"/>
  <c r="H166" i="3" s="1"/>
  <c r="D167" i="3" s="1"/>
  <c r="E166" i="3"/>
  <c r="G166" i="3" s="1"/>
  <c r="C167" i="3" s="1"/>
  <c r="G167" i="2"/>
  <c r="C168" i="2" s="1"/>
  <c r="E168" i="2" s="1"/>
  <c r="H167" i="2"/>
  <c r="D168" i="2" s="1"/>
  <c r="F168" i="2" s="1"/>
  <c r="C85" i="6" l="1"/>
  <c r="E85" i="6" s="1"/>
  <c r="I84" i="6"/>
  <c r="J84" i="6" s="1"/>
  <c r="D85" i="6"/>
  <c r="F85" i="6" s="1"/>
  <c r="K84" i="6"/>
  <c r="L84" i="6" s="1"/>
  <c r="F166" i="5"/>
  <c r="H166" i="5" s="1"/>
  <c r="D167" i="5" s="1"/>
  <c r="E166" i="5"/>
  <c r="G166" i="5" s="1"/>
  <c r="C167" i="5" s="1"/>
  <c r="G166" i="4"/>
  <c r="I166" i="4" s="1"/>
  <c r="E167" i="4" s="1"/>
  <c r="F166" i="4"/>
  <c r="H166" i="4" s="1"/>
  <c r="D167" i="4" s="1"/>
  <c r="A167" i="4" s="1"/>
  <c r="F167" i="3"/>
  <c r="H167" i="3" s="1"/>
  <c r="D168" i="3" s="1"/>
  <c r="E167" i="3"/>
  <c r="G167" i="3" s="1"/>
  <c r="C168" i="3" s="1"/>
  <c r="G168" i="2"/>
  <c r="C169" i="2" s="1"/>
  <c r="E169" i="2" s="1"/>
  <c r="H168" i="2"/>
  <c r="D169" i="2" s="1"/>
  <c r="F169" i="2" s="1"/>
  <c r="G85" i="6" l="1"/>
  <c r="H85" i="6"/>
  <c r="F167" i="5"/>
  <c r="H167" i="5" s="1"/>
  <c r="D168" i="5" s="1"/>
  <c r="E167" i="5"/>
  <c r="G167" i="5" s="1"/>
  <c r="C168" i="5" s="1"/>
  <c r="G167" i="4"/>
  <c r="I167" i="4" s="1"/>
  <c r="E168" i="4" s="1"/>
  <c r="F167" i="4"/>
  <c r="H167" i="4" s="1"/>
  <c r="D168" i="4" s="1"/>
  <c r="A168" i="4" s="1"/>
  <c r="F168" i="3"/>
  <c r="H168" i="3" s="1"/>
  <c r="D169" i="3" s="1"/>
  <c r="E168" i="3"/>
  <c r="G168" i="3" s="1"/>
  <c r="C169" i="3" s="1"/>
  <c r="G169" i="2"/>
  <c r="C170" i="2" s="1"/>
  <c r="E170" i="2" s="1"/>
  <c r="H169" i="2"/>
  <c r="D170" i="2" s="1"/>
  <c r="F170" i="2" s="1"/>
  <c r="D86" i="6" l="1"/>
  <c r="F86" i="6" s="1"/>
  <c r="K85" i="6"/>
  <c r="L85" i="6" s="1"/>
  <c r="C86" i="6"/>
  <c r="E86" i="6" s="1"/>
  <c r="I85" i="6"/>
  <c r="J85" i="6" s="1"/>
  <c r="F168" i="5"/>
  <c r="H168" i="5" s="1"/>
  <c r="D169" i="5" s="1"/>
  <c r="E168" i="5"/>
  <c r="G168" i="5" s="1"/>
  <c r="C169" i="5" s="1"/>
  <c r="G168" i="4"/>
  <c r="I168" i="4" s="1"/>
  <c r="E169" i="4" s="1"/>
  <c r="F168" i="4"/>
  <c r="H168" i="4" s="1"/>
  <c r="D169" i="4" s="1"/>
  <c r="A169" i="4" s="1"/>
  <c r="F169" i="3"/>
  <c r="H169" i="3" s="1"/>
  <c r="D170" i="3" s="1"/>
  <c r="E169" i="3"/>
  <c r="G169" i="3" s="1"/>
  <c r="C170" i="3" s="1"/>
  <c r="H170" i="2"/>
  <c r="D171" i="2" s="1"/>
  <c r="F171" i="2" s="1"/>
  <c r="G170" i="2"/>
  <c r="C171" i="2" s="1"/>
  <c r="E171" i="2" s="1"/>
  <c r="H86" i="6" l="1"/>
  <c r="G86" i="6"/>
  <c r="F169" i="5"/>
  <c r="H169" i="5" s="1"/>
  <c r="D170" i="5" s="1"/>
  <c r="E169" i="5"/>
  <c r="G169" i="5" s="1"/>
  <c r="C170" i="5" s="1"/>
  <c r="G169" i="4"/>
  <c r="I169" i="4" s="1"/>
  <c r="E170" i="4" s="1"/>
  <c r="F169" i="4"/>
  <c r="H169" i="4" s="1"/>
  <c r="D170" i="4" s="1"/>
  <c r="A170" i="4" s="1"/>
  <c r="F170" i="3"/>
  <c r="H170" i="3" s="1"/>
  <c r="D171" i="3" s="1"/>
  <c r="E170" i="3"/>
  <c r="G170" i="3" s="1"/>
  <c r="C171" i="3" s="1"/>
  <c r="G171" i="2"/>
  <c r="C172" i="2" s="1"/>
  <c r="E172" i="2" s="1"/>
  <c r="H171" i="2"/>
  <c r="D172" i="2" s="1"/>
  <c r="F172" i="2" s="1"/>
  <c r="C87" i="6" l="1"/>
  <c r="E87" i="6" s="1"/>
  <c r="I86" i="6"/>
  <c r="J86" i="6" s="1"/>
  <c r="D87" i="6"/>
  <c r="F87" i="6" s="1"/>
  <c r="K86" i="6"/>
  <c r="L86" i="6" s="1"/>
  <c r="F170" i="5"/>
  <c r="H170" i="5" s="1"/>
  <c r="D171" i="5" s="1"/>
  <c r="E170" i="5"/>
  <c r="G170" i="5" s="1"/>
  <c r="C171" i="5" s="1"/>
  <c r="G170" i="4"/>
  <c r="I170" i="4" s="1"/>
  <c r="E171" i="4" s="1"/>
  <c r="F170" i="4"/>
  <c r="H170" i="4" s="1"/>
  <c r="D171" i="4" s="1"/>
  <c r="A171" i="4" s="1"/>
  <c r="E171" i="3"/>
  <c r="G171" i="3" s="1"/>
  <c r="C172" i="3" s="1"/>
  <c r="F171" i="3"/>
  <c r="H171" i="3" s="1"/>
  <c r="D172" i="3" s="1"/>
  <c r="G172" i="2"/>
  <c r="C173" i="2" s="1"/>
  <c r="E173" i="2" s="1"/>
  <c r="H172" i="2"/>
  <c r="D173" i="2" s="1"/>
  <c r="F173" i="2" s="1"/>
  <c r="H87" i="6" l="1"/>
  <c r="G87" i="6"/>
  <c r="F171" i="5"/>
  <c r="H171" i="5" s="1"/>
  <c r="D172" i="5" s="1"/>
  <c r="E171" i="5"/>
  <c r="G171" i="5" s="1"/>
  <c r="C172" i="5" s="1"/>
  <c r="G171" i="4"/>
  <c r="I171" i="4" s="1"/>
  <c r="E172" i="4" s="1"/>
  <c r="F171" i="4"/>
  <c r="H171" i="4" s="1"/>
  <c r="D172" i="4" s="1"/>
  <c r="A172" i="4" s="1"/>
  <c r="F172" i="3"/>
  <c r="H172" i="3" s="1"/>
  <c r="D173" i="3" s="1"/>
  <c r="E172" i="3"/>
  <c r="G172" i="3" s="1"/>
  <c r="C173" i="3" s="1"/>
  <c r="G173" i="2"/>
  <c r="C174" i="2" s="1"/>
  <c r="E174" i="2" s="1"/>
  <c r="H173" i="2"/>
  <c r="D174" i="2" s="1"/>
  <c r="F174" i="2" s="1"/>
  <c r="C88" i="6" l="1"/>
  <c r="E88" i="6" s="1"/>
  <c r="I87" i="6"/>
  <c r="J87" i="6" s="1"/>
  <c r="D88" i="6"/>
  <c r="F88" i="6" s="1"/>
  <c r="K87" i="6"/>
  <c r="L87" i="6" s="1"/>
  <c r="E172" i="5"/>
  <c r="G172" i="5" s="1"/>
  <c r="C173" i="5" s="1"/>
  <c r="F172" i="5"/>
  <c r="H172" i="5" s="1"/>
  <c r="D173" i="5" s="1"/>
  <c r="G172" i="4"/>
  <c r="I172" i="4" s="1"/>
  <c r="E173" i="4" s="1"/>
  <c r="F172" i="4"/>
  <c r="H172" i="4" s="1"/>
  <c r="D173" i="4" s="1"/>
  <c r="A173" i="4" s="1"/>
  <c r="F173" i="3"/>
  <c r="H173" i="3" s="1"/>
  <c r="D174" i="3" s="1"/>
  <c r="E173" i="3"/>
  <c r="G173" i="3" s="1"/>
  <c r="C174" i="3" s="1"/>
  <c r="G174" i="2"/>
  <c r="C175" i="2" s="1"/>
  <c r="E175" i="2" s="1"/>
  <c r="H174" i="2"/>
  <c r="D175" i="2" s="1"/>
  <c r="F175" i="2" s="1"/>
  <c r="H88" i="6" l="1"/>
  <c r="G88" i="6"/>
  <c r="F173" i="5"/>
  <c r="H173" i="5" s="1"/>
  <c r="D174" i="5" s="1"/>
  <c r="E173" i="5"/>
  <c r="G173" i="5" s="1"/>
  <c r="C174" i="5" s="1"/>
  <c r="G173" i="4"/>
  <c r="I173" i="4" s="1"/>
  <c r="E174" i="4" s="1"/>
  <c r="F173" i="4"/>
  <c r="H173" i="4" s="1"/>
  <c r="D174" i="4" s="1"/>
  <c r="A174" i="4" s="1"/>
  <c r="F174" i="3"/>
  <c r="H174" i="3" s="1"/>
  <c r="D175" i="3" s="1"/>
  <c r="E174" i="3"/>
  <c r="G174" i="3" s="1"/>
  <c r="C175" i="3" s="1"/>
  <c r="G175" i="2"/>
  <c r="C176" i="2" s="1"/>
  <c r="E176" i="2" s="1"/>
  <c r="H175" i="2"/>
  <c r="D176" i="2" s="1"/>
  <c r="F176" i="2" s="1"/>
  <c r="C89" i="6" l="1"/>
  <c r="E89" i="6" s="1"/>
  <c r="I88" i="6"/>
  <c r="J88" i="6" s="1"/>
  <c r="D89" i="6"/>
  <c r="F89" i="6" s="1"/>
  <c r="K88" i="6"/>
  <c r="L88" i="6" s="1"/>
  <c r="F174" i="5"/>
  <c r="H174" i="5" s="1"/>
  <c r="D175" i="5" s="1"/>
  <c r="E174" i="5"/>
  <c r="G174" i="5" s="1"/>
  <c r="C175" i="5" s="1"/>
  <c r="G174" i="4"/>
  <c r="I174" i="4" s="1"/>
  <c r="E175" i="4" s="1"/>
  <c r="F174" i="4"/>
  <c r="H174" i="4" s="1"/>
  <c r="D175" i="4" s="1"/>
  <c r="A175" i="4" s="1"/>
  <c r="F175" i="3"/>
  <c r="H175" i="3" s="1"/>
  <c r="D176" i="3" s="1"/>
  <c r="E175" i="3"/>
  <c r="G175" i="3" s="1"/>
  <c r="C176" i="3" s="1"/>
  <c r="G176" i="2"/>
  <c r="C177" i="2" s="1"/>
  <c r="E177" i="2" s="1"/>
  <c r="H176" i="2"/>
  <c r="D177" i="2" s="1"/>
  <c r="F177" i="2" s="1"/>
  <c r="G89" i="6" l="1"/>
  <c r="H89" i="6"/>
  <c r="F175" i="5"/>
  <c r="H175" i="5" s="1"/>
  <c r="D176" i="5" s="1"/>
  <c r="E175" i="5"/>
  <c r="G175" i="5" s="1"/>
  <c r="C176" i="5" s="1"/>
  <c r="G175" i="4"/>
  <c r="I175" i="4" s="1"/>
  <c r="E176" i="4" s="1"/>
  <c r="F175" i="4"/>
  <c r="H175" i="4" s="1"/>
  <c r="D176" i="4" s="1"/>
  <c r="A176" i="4" s="1"/>
  <c r="F176" i="3"/>
  <c r="H176" i="3" s="1"/>
  <c r="D177" i="3" s="1"/>
  <c r="E176" i="3"/>
  <c r="G176" i="3" s="1"/>
  <c r="C177" i="3" s="1"/>
  <c r="G177" i="2"/>
  <c r="C178" i="2" s="1"/>
  <c r="E178" i="2" s="1"/>
  <c r="H177" i="2"/>
  <c r="D178" i="2" s="1"/>
  <c r="F178" i="2" s="1"/>
  <c r="D90" i="6" l="1"/>
  <c r="F90" i="6" s="1"/>
  <c r="K89" i="6"/>
  <c r="L89" i="6" s="1"/>
  <c r="C90" i="6"/>
  <c r="E90" i="6" s="1"/>
  <c r="I89" i="6"/>
  <c r="J89" i="6" s="1"/>
  <c r="E176" i="5"/>
  <c r="G176" i="5" s="1"/>
  <c r="C177" i="5" s="1"/>
  <c r="F176" i="5"/>
  <c r="H176" i="5" s="1"/>
  <c r="D177" i="5" s="1"/>
  <c r="G176" i="4"/>
  <c r="I176" i="4" s="1"/>
  <c r="E177" i="4" s="1"/>
  <c r="F176" i="4"/>
  <c r="H176" i="4" s="1"/>
  <c r="D177" i="4" s="1"/>
  <c r="A177" i="4" s="1"/>
  <c r="F177" i="3"/>
  <c r="H177" i="3" s="1"/>
  <c r="D178" i="3" s="1"/>
  <c r="E177" i="3"/>
  <c r="G177" i="3" s="1"/>
  <c r="C178" i="3" s="1"/>
  <c r="G178" i="2"/>
  <c r="C179" i="2" s="1"/>
  <c r="E179" i="2" s="1"/>
  <c r="H178" i="2"/>
  <c r="D179" i="2" s="1"/>
  <c r="F179" i="2" s="1"/>
  <c r="G90" i="6" l="1"/>
  <c r="H90" i="6"/>
  <c r="F177" i="5"/>
  <c r="H177" i="5" s="1"/>
  <c r="D178" i="5" s="1"/>
  <c r="E177" i="5"/>
  <c r="G177" i="5" s="1"/>
  <c r="C178" i="5" s="1"/>
  <c r="G177" i="4"/>
  <c r="I177" i="4" s="1"/>
  <c r="E178" i="4" s="1"/>
  <c r="F177" i="4"/>
  <c r="H177" i="4" s="1"/>
  <c r="D178" i="4" s="1"/>
  <c r="A178" i="4" s="1"/>
  <c r="F178" i="3"/>
  <c r="H178" i="3" s="1"/>
  <c r="D179" i="3" s="1"/>
  <c r="E178" i="3"/>
  <c r="G178" i="3" s="1"/>
  <c r="C179" i="3" s="1"/>
  <c r="G179" i="2"/>
  <c r="C180" i="2" s="1"/>
  <c r="E180" i="2" s="1"/>
  <c r="H179" i="2"/>
  <c r="D180" i="2" s="1"/>
  <c r="F180" i="2" s="1"/>
  <c r="D91" i="6" l="1"/>
  <c r="F91" i="6" s="1"/>
  <c r="K90" i="6"/>
  <c r="L90" i="6" s="1"/>
  <c r="C91" i="6"/>
  <c r="E91" i="6" s="1"/>
  <c r="I90" i="6"/>
  <c r="J90" i="6" s="1"/>
  <c r="F178" i="5"/>
  <c r="H178" i="5" s="1"/>
  <c r="D179" i="5" s="1"/>
  <c r="E178" i="5"/>
  <c r="G178" i="5" s="1"/>
  <c r="C179" i="5" s="1"/>
  <c r="G178" i="4"/>
  <c r="I178" i="4" s="1"/>
  <c r="E179" i="4" s="1"/>
  <c r="F178" i="4"/>
  <c r="H178" i="4" s="1"/>
  <c r="D179" i="4" s="1"/>
  <c r="A179" i="4" s="1"/>
  <c r="F179" i="3"/>
  <c r="H179" i="3" s="1"/>
  <c r="D180" i="3" s="1"/>
  <c r="E179" i="3"/>
  <c r="G179" i="3" s="1"/>
  <c r="C180" i="3" s="1"/>
  <c r="G180" i="2"/>
  <c r="C181" i="2" s="1"/>
  <c r="E181" i="2" s="1"/>
  <c r="H180" i="2"/>
  <c r="D181" i="2" s="1"/>
  <c r="F181" i="2" s="1"/>
  <c r="H91" i="6" l="1"/>
  <c r="G91" i="6"/>
  <c r="F179" i="5"/>
  <c r="H179" i="5" s="1"/>
  <c r="D180" i="5" s="1"/>
  <c r="E179" i="5"/>
  <c r="G179" i="5" s="1"/>
  <c r="C180" i="5" s="1"/>
  <c r="G179" i="4"/>
  <c r="I179" i="4" s="1"/>
  <c r="E180" i="4" s="1"/>
  <c r="F179" i="4"/>
  <c r="H179" i="4" s="1"/>
  <c r="D180" i="4" s="1"/>
  <c r="A180" i="4" s="1"/>
  <c r="F180" i="3"/>
  <c r="H180" i="3" s="1"/>
  <c r="D181" i="3" s="1"/>
  <c r="E180" i="3"/>
  <c r="G180" i="3" s="1"/>
  <c r="C181" i="3" s="1"/>
  <c r="G181" i="2"/>
  <c r="C182" i="2" s="1"/>
  <c r="E182" i="2" s="1"/>
  <c r="H181" i="2"/>
  <c r="D182" i="2" s="1"/>
  <c r="F182" i="2" s="1"/>
  <c r="C92" i="6" l="1"/>
  <c r="E92" i="6" s="1"/>
  <c r="I91" i="6"/>
  <c r="J91" i="6" s="1"/>
  <c r="D92" i="6"/>
  <c r="F92" i="6" s="1"/>
  <c r="K91" i="6"/>
  <c r="L91" i="6" s="1"/>
  <c r="E180" i="5"/>
  <c r="G180" i="5" s="1"/>
  <c r="C181" i="5" s="1"/>
  <c r="F180" i="5"/>
  <c r="H180" i="5" s="1"/>
  <c r="D181" i="5" s="1"/>
  <c r="G180" i="4"/>
  <c r="I180" i="4" s="1"/>
  <c r="E181" i="4" s="1"/>
  <c r="F180" i="4"/>
  <c r="H180" i="4" s="1"/>
  <c r="D181" i="4" s="1"/>
  <c r="A181" i="4" s="1"/>
  <c r="F181" i="3"/>
  <c r="H181" i="3" s="1"/>
  <c r="D182" i="3" s="1"/>
  <c r="E181" i="3"/>
  <c r="G181" i="3" s="1"/>
  <c r="C182" i="3" s="1"/>
  <c r="G182" i="2"/>
  <c r="C183" i="2" s="1"/>
  <c r="E183" i="2" s="1"/>
  <c r="H182" i="2"/>
  <c r="D183" i="2" s="1"/>
  <c r="F183" i="2" s="1"/>
  <c r="H92" i="6" l="1"/>
  <c r="G92" i="6"/>
  <c r="F181" i="5"/>
  <c r="H181" i="5" s="1"/>
  <c r="D182" i="5" s="1"/>
  <c r="E181" i="5"/>
  <c r="G181" i="5" s="1"/>
  <c r="C182" i="5" s="1"/>
  <c r="G181" i="4"/>
  <c r="I181" i="4" s="1"/>
  <c r="E182" i="4" s="1"/>
  <c r="F181" i="4"/>
  <c r="H181" i="4" s="1"/>
  <c r="D182" i="4" s="1"/>
  <c r="A182" i="4" s="1"/>
  <c r="F182" i="3"/>
  <c r="H182" i="3" s="1"/>
  <c r="D183" i="3" s="1"/>
  <c r="E182" i="3"/>
  <c r="G182" i="3" s="1"/>
  <c r="C183" i="3" s="1"/>
  <c r="G183" i="2"/>
  <c r="C184" i="2" s="1"/>
  <c r="E184" i="2" s="1"/>
  <c r="H183" i="2"/>
  <c r="D184" i="2" s="1"/>
  <c r="F184" i="2" s="1"/>
  <c r="C93" i="6" l="1"/>
  <c r="E93" i="6" s="1"/>
  <c r="I92" i="6"/>
  <c r="J92" i="6" s="1"/>
  <c r="D93" i="6"/>
  <c r="F93" i="6" s="1"/>
  <c r="K92" i="6"/>
  <c r="L92" i="6" s="1"/>
  <c r="F182" i="5"/>
  <c r="H182" i="5" s="1"/>
  <c r="D183" i="5" s="1"/>
  <c r="E182" i="5"/>
  <c r="G182" i="5" s="1"/>
  <c r="C183" i="5" s="1"/>
  <c r="F182" i="4"/>
  <c r="H182" i="4" s="1"/>
  <c r="D183" i="4" s="1"/>
  <c r="A183" i="4" s="1"/>
  <c r="G182" i="4"/>
  <c r="I182" i="4" s="1"/>
  <c r="E183" i="4" s="1"/>
  <c r="F183" i="3"/>
  <c r="H183" i="3" s="1"/>
  <c r="D184" i="3" s="1"/>
  <c r="E183" i="3"/>
  <c r="G183" i="3" s="1"/>
  <c r="C184" i="3" s="1"/>
  <c r="G184" i="2"/>
  <c r="C185" i="2" s="1"/>
  <c r="E185" i="2" s="1"/>
  <c r="H184" i="2"/>
  <c r="D185" i="2" s="1"/>
  <c r="F185" i="2" s="1"/>
  <c r="G93" i="6" l="1"/>
  <c r="H93" i="6"/>
  <c r="F183" i="5"/>
  <c r="H183" i="5" s="1"/>
  <c r="D184" i="5" s="1"/>
  <c r="E183" i="5"/>
  <c r="G183" i="5" s="1"/>
  <c r="C184" i="5" s="1"/>
  <c r="G183" i="4"/>
  <c r="I183" i="4" s="1"/>
  <c r="E184" i="4" s="1"/>
  <c r="F183" i="4"/>
  <c r="H183" i="4" s="1"/>
  <c r="D184" i="4" s="1"/>
  <c r="A184" i="4" s="1"/>
  <c r="F184" i="3"/>
  <c r="H184" i="3" s="1"/>
  <c r="D185" i="3" s="1"/>
  <c r="E184" i="3"/>
  <c r="G184" i="3" s="1"/>
  <c r="C185" i="3" s="1"/>
  <c r="G185" i="2"/>
  <c r="C186" i="2" s="1"/>
  <c r="E186" i="2" s="1"/>
  <c r="H185" i="2"/>
  <c r="D186" i="2" s="1"/>
  <c r="F186" i="2" s="1"/>
  <c r="D94" i="6" l="1"/>
  <c r="F94" i="6" s="1"/>
  <c r="K93" i="6"/>
  <c r="L93" i="6" s="1"/>
  <c r="C94" i="6"/>
  <c r="E94" i="6" s="1"/>
  <c r="I93" i="6"/>
  <c r="J93" i="6" s="1"/>
  <c r="E184" i="5"/>
  <c r="G184" i="5" s="1"/>
  <c r="C185" i="5" s="1"/>
  <c r="F184" i="5"/>
  <c r="H184" i="5" s="1"/>
  <c r="D185" i="5" s="1"/>
  <c r="G184" i="4"/>
  <c r="I184" i="4" s="1"/>
  <c r="E185" i="4" s="1"/>
  <c r="F184" i="4"/>
  <c r="H184" i="4" s="1"/>
  <c r="D185" i="4" s="1"/>
  <c r="A185" i="4" s="1"/>
  <c r="F185" i="3"/>
  <c r="H185" i="3" s="1"/>
  <c r="D186" i="3" s="1"/>
  <c r="E185" i="3"/>
  <c r="G185" i="3" s="1"/>
  <c r="C186" i="3" s="1"/>
  <c r="H186" i="2"/>
  <c r="D187" i="2" s="1"/>
  <c r="G186" i="2"/>
  <c r="C187" i="2" s="1"/>
  <c r="E187" i="2" s="1"/>
  <c r="F187" i="2" l="1"/>
  <c r="G94" i="6"/>
  <c r="H94" i="6"/>
  <c r="F185" i="5"/>
  <c r="H185" i="5" s="1"/>
  <c r="D186" i="5" s="1"/>
  <c r="E185" i="5"/>
  <c r="G185" i="5" s="1"/>
  <c r="C186" i="5" s="1"/>
  <c r="G185" i="4"/>
  <c r="I185" i="4" s="1"/>
  <c r="E186" i="4" s="1"/>
  <c r="F185" i="4"/>
  <c r="H185" i="4" s="1"/>
  <c r="D186" i="4" s="1"/>
  <c r="A186" i="4" s="1"/>
  <c r="F186" i="3"/>
  <c r="H186" i="3" s="1"/>
  <c r="D187" i="3" s="1"/>
  <c r="E186" i="3"/>
  <c r="G186" i="3" s="1"/>
  <c r="C187" i="3" s="1"/>
  <c r="G187" i="2"/>
  <c r="C188" i="2" s="1"/>
  <c r="E188" i="2" s="1"/>
  <c r="H187" i="2"/>
  <c r="D188" i="2" s="1"/>
  <c r="F188" i="2" s="1"/>
  <c r="D95" i="6" l="1"/>
  <c r="F95" i="6" s="1"/>
  <c r="K94" i="6"/>
  <c r="L94" i="6" s="1"/>
  <c r="C95" i="6"/>
  <c r="E95" i="6" s="1"/>
  <c r="I94" i="6"/>
  <c r="J94" i="6" s="1"/>
  <c r="F186" i="5"/>
  <c r="H186" i="5" s="1"/>
  <c r="D187" i="5" s="1"/>
  <c r="E186" i="5"/>
  <c r="G186" i="5" s="1"/>
  <c r="C187" i="5" s="1"/>
  <c r="G186" i="4"/>
  <c r="I186" i="4" s="1"/>
  <c r="E187" i="4" s="1"/>
  <c r="F186" i="4"/>
  <c r="H186" i="4" s="1"/>
  <c r="D187" i="4" s="1"/>
  <c r="A187" i="4" s="1"/>
  <c r="E187" i="3"/>
  <c r="G187" i="3" s="1"/>
  <c r="C188" i="3" s="1"/>
  <c r="F187" i="3"/>
  <c r="H187" i="3" s="1"/>
  <c r="D188" i="3" s="1"/>
  <c r="G188" i="2"/>
  <c r="C189" i="2" s="1"/>
  <c r="E189" i="2" s="1"/>
  <c r="H188" i="2"/>
  <c r="D189" i="2" s="1"/>
  <c r="F189" i="2" s="1"/>
  <c r="G95" i="6" l="1"/>
  <c r="H95" i="6"/>
  <c r="F187" i="5"/>
  <c r="H187" i="5" s="1"/>
  <c r="D188" i="5" s="1"/>
  <c r="E187" i="5"/>
  <c r="G187" i="5" s="1"/>
  <c r="C188" i="5" s="1"/>
  <c r="G187" i="4"/>
  <c r="I187" i="4" s="1"/>
  <c r="E188" i="4" s="1"/>
  <c r="F187" i="4"/>
  <c r="H187" i="4" s="1"/>
  <c r="D188" i="4" s="1"/>
  <c r="A188" i="4" s="1"/>
  <c r="F188" i="3"/>
  <c r="H188" i="3" s="1"/>
  <c r="D189" i="3" s="1"/>
  <c r="E188" i="3"/>
  <c r="G188" i="3" s="1"/>
  <c r="C189" i="3" s="1"/>
  <c r="G189" i="2"/>
  <c r="C190" i="2" s="1"/>
  <c r="E190" i="2" s="1"/>
  <c r="H189" i="2"/>
  <c r="D190" i="2" s="1"/>
  <c r="F190" i="2" s="1"/>
  <c r="D96" i="6" l="1"/>
  <c r="F96" i="6" s="1"/>
  <c r="K95" i="6"/>
  <c r="L95" i="6" s="1"/>
  <c r="C96" i="6"/>
  <c r="E96" i="6" s="1"/>
  <c r="I95" i="6"/>
  <c r="J95" i="6" s="1"/>
  <c r="E188" i="5"/>
  <c r="G188" i="5" s="1"/>
  <c r="C189" i="5" s="1"/>
  <c r="F188" i="5"/>
  <c r="H188" i="5" s="1"/>
  <c r="D189" i="5" s="1"/>
  <c r="G188" i="4"/>
  <c r="I188" i="4" s="1"/>
  <c r="E189" i="4" s="1"/>
  <c r="F188" i="4"/>
  <c r="H188" i="4" s="1"/>
  <c r="D189" i="4" s="1"/>
  <c r="A189" i="4" s="1"/>
  <c r="F189" i="3"/>
  <c r="H189" i="3" s="1"/>
  <c r="D190" i="3" s="1"/>
  <c r="E189" i="3"/>
  <c r="G189" i="3" s="1"/>
  <c r="C190" i="3" s="1"/>
  <c r="G190" i="2"/>
  <c r="C191" i="2" s="1"/>
  <c r="E191" i="2" s="1"/>
  <c r="H190" i="2"/>
  <c r="D191" i="2" s="1"/>
  <c r="F191" i="2" s="1"/>
  <c r="H96" i="6" l="1"/>
  <c r="G96" i="6"/>
  <c r="F189" i="5"/>
  <c r="H189" i="5" s="1"/>
  <c r="D190" i="5" s="1"/>
  <c r="E189" i="5"/>
  <c r="G189" i="5" s="1"/>
  <c r="C190" i="5" s="1"/>
  <c r="G189" i="4"/>
  <c r="I189" i="4" s="1"/>
  <c r="E190" i="4" s="1"/>
  <c r="F189" i="4"/>
  <c r="H189" i="4" s="1"/>
  <c r="D190" i="4" s="1"/>
  <c r="A190" i="4" s="1"/>
  <c r="F190" i="3"/>
  <c r="H190" i="3" s="1"/>
  <c r="D191" i="3" s="1"/>
  <c r="E190" i="3"/>
  <c r="G190" i="3" s="1"/>
  <c r="C191" i="3" s="1"/>
  <c r="G191" i="2"/>
  <c r="C192" i="2" s="1"/>
  <c r="E192" i="2" s="1"/>
  <c r="H191" i="2"/>
  <c r="D192" i="2" s="1"/>
  <c r="F192" i="2" s="1"/>
  <c r="C97" i="6" l="1"/>
  <c r="E97" i="6" s="1"/>
  <c r="I96" i="6"/>
  <c r="J96" i="6" s="1"/>
  <c r="D97" i="6"/>
  <c r="F97" i="6" s="1"/>
  <c r="K96" i="6"/>
  <c r="L96" i="6" s="1"/>
  <c r="F190" i="5"/>
  <c r="H190" i="5" s="1"/>
  <c r="D191" i="5" s="1"/>
  <c r="E190" i="5"/>
  <c r="G190" i="5" s="1"/>
  <c r="C191" i="5" s="1"/>
  <c r="G190" i="4"/>
  <c r="I190" i="4" s="1"/>
  <c r="E191" i="4" s="1"/>
  <c r="F190" i="4"/>
  <c r="H190" i="4" s="1"/>
  <c r="D191" i="4" s="1"/>
  <c r="A191" i="4" s="1"/>
  <c r="F191" i="3"/>
  <c r="H191" i="3" s="1"/>
  <c r="D192" i="3" s="1"/>
  <c r="E191" i="3"/>
  <c r="G191" i="3" s="1"/>
  <c r="C192" i="3" s="1"/>
  <c r="G192" i="2"/>
  <c r="C193" i="2" s="1"/>
  <c r="E193" i="2" s="1"/>
  <c r="H192" i="2"/>
  <c r="D193" i="2" s="1"/>
  <c r="F193" i="2" s="1"/>
  <c r="G97" i="6" l="1"/>
  <c r="H97" i="6"/>
  <c r="F191" i="5"/>
  <c r="H191" i="5" s="1"/>
  <c r="D192" i="5" s="1"/>
  <c r="E191" i="5"/>
  <c r="G191" i="5" s="1"/>
  <c r="C192" i="5" s="1"/>
  <c r="G191" i="4"/>
  <c r="I191" i="4" s="1"/>
  <c r="E192" i="4" s="1"/>
  <c r="F191" i="4"/>
  <c r="H191" i="4" s="1"/>
  <c r="D192" i="4" s="1"/>
  <c r="A192" i="4" s="1"/>
  <c r="F192" i="3"/>
  <c r="H192" i="3" s="1"/>
  <c r="D193" i="3" s="1"/>
  <c r="E192" i="3"/>
  <c r="G192" i="3" s="1"/>
  <c r="C193" i="3" s="1"/>
  <c r="G193" i="2"/>
  <c r="C194" i="2" s="1"/>
  <c r="E194" i="2" s="1"/>
  <c r="H193" i="2"/>
  <c r="D194" i="2" s="1"/>
  <c r="F194" i="2" s="1"/>
  <c r="D98" i="6" l="1"/>
  <c r="F98" i="6" s="1"/>
  <c r="K97" i="6"/>
  <c r="L97" i="6" s="1"/>
  <c r="C98" i="6"/>
  <c r="E98" i="6" s="1"/>
  <c r="I97" i="6"/>
  <c r="J97" i="6" s="1"/>
  <c r="E192" i="5"/>
  <c r="G192" i="5" s="1"/>
  <c r="C193" i="5" s="1"/>
  <c r="F192" i="5"/>
  <c r="H192" i="5" s="1"/>
  <c r="D193" i="5" s="1"/>
  <c r="G192" i="4"/>
  <c r="I192" i="4" s="1"/>
  <c r="E193" i="4" s="1"/>
  <c r="F192" i="4"/>
  <c r="H192" i="4" s="1"/>
  <c r="D193" i="4" s="1"/>
  <c r="A193" i="4" s="1"/>
  <c r="F193" i="3"/>
  <c r="H193" i="3" s="1"/>
  <c r="D194" i="3" s="1"/>
  <c r="E193" i="3"/>
  <c r="G193" i="3" s="1"/>
  <c r="C194" i="3" s="1"/>
  <c r="H194" i="2"/>
  <c r="D195" i="2" s="1"/>
  <c r="F195" i="2" s="1"/>
  <c r="G194" i="2"/>
  <c r="C195" i="2" s="1"/>
  <c r="E195" i="2" s="1"/>
  <c r="G98" i="6" l="1"/>
  <c r="H98" i="6"/>
  <c r="F193" i="5"/>
  <c r="H193" i="5" s="1"/>
  <c r="D194" i="5" s="1"/>
  <c r="E193" i="5"/>
  <c r="G193" i="5" s="1"/>
  <c r="C194" i="5" s="1"/>
  <c r="G193" i="4"/>
  <c r="I193" i="4" s="1"/>
  <c r="E194" i="4" s="1"/>
  <c r="F193" i="4"/>
  <c r="H193" i="4" s="1"/>
  <c r="D194" i="4" s="1"/>
  <c r="A194" i="4" s="1"/>
  <c r="F194" i="3"/>
  <c r="H194" i="3" s="1"/>
  <c r="D195" i="3" s="1"/>
  <c r="E194" i="3"/>
  <c r="G194" i="3" s="1"/>
  <c r="C195" i="3" s="1"/>
  <c r="G195" i="2"/>
  <c r="C196" i="2" s="1"/>
  <c r="E196" i="2" s="1"/>
  <c r="H195" i="2"/>
  <c r="D196" i="2" s="1"/>
  <c r="F196" i="2" s="1"/>
  <c r="D99" i="6" l="1"/>
  <c r="F99" i="6" s="1"/>
  <c r="K98" i="6"/>
  <c r="L98" i="6" s="1"/>
  <c r="C99" i="6"/>
  <c r="E99" i="6" s="1"/>
  <c r="I98" i="6"/>
  <c r="J98" i="6" s="1"/>
  <c r="F194" i="5"/>
  <c r="H194" i="5" s="1"/>
  <c r="D195" i="5" s="1"/>
  <c r="E194" i="5"/>
  <c r="G194" i="5" s="1"/>
  <c r="C195" i="5" s="1"/>
  <c r="G194" i="4"/>
  <c r="I194" i="4" s="1"/>
  <c r="E195" i="4" s="1"/>
  <c r="F194" i="4"/>
  <c r="H194" i="4" s="1"/>
  <c r="D195" i="4" s="1"/>
  <c r="A195" i="4" s="1"/>
  <c r="F195" i="3"/>
  <c r="H195" i="3" s="1"/>
  <c r="D196" i="3" s="1"/>
  <c r="E195" i="3"/>
  <c r="G195" i="3" s="1"/>
  <c r="C196" i="3" s="1"/>
  <c r="G196" i="2"/>
  <c r="C197" i="2" s="1"/>
  <c r="E197" i="2" s="1"/>
  <c r="H196" i="2"/>
  <c r="D197" i="2" s="1"/>
  <c r="F197" i="2" s="1"/>
  <c r="H99" i="6" l="1"/>
  <c r="G99" i="6"/>
  <c r="F195" i="5"/>
  <c r="H195" i="5" s="1"/>
  <c r="D196" i="5" s="1"/>
  <c r="E195" i="5"/>
  <c r="G195" i="5" s="1"/>
  <c r="C196" i="5" s="1"/>
  <c r="G195" i="4"/>
  <c r="I195" i="4" s="1"/>
  <c r="E196" i="4" s="1"/>
  <c r="F195" i="4"/>
  <c r="H195" i="4" s="1"/>
  <c r="D196" i="4" s="1"/>
  <c r="A196" i="4" s="1"/>
  <c r="F196" i="3"/>
  <c r="H196" i="3" s="1"/>
  <c r="D197" i="3" s="1"/>
  <c r="E196" i="3"/>
  <c r="G196" i="3" s="1"/>
  <c r="C197" i="3" s="1"/>
  <c r="G197" i="2"/>
  <c r="C198" i="2" s="1"/>
  <c r="E198" i="2" s="1"/>
  <c r="H197" i="2"/>
  <c r="D198" i="2" s="1"/>
  <c r="F198" i="2" s="1"/>
  <c r="C100" i="6" l="1"/>
  <c r="E100" i="6" s="1"/>
  <c r="I99" i="6"/>
  <c r="J99" i="6" s="1"/>
  <c r="D100" i="6"/>
  <c r="F100" i="6" s="1"/>
  <c r="K99" i="6"/>
  <c r="L99" i="6" s="1"/>
  <c r="F196" i="5"/>
  <c r="H196" i="5" s="1"/>
  <c r="D197" i="5" s="1"/>
  <c r="E196" i="5"/>
  <c r="G196" i="5" s="1"/>
  <c r="C197" i="5" s="1"/>
  <c r="G196" i="4"/>
  <c r="I196" i="4" s="1"/>
  <c r="E197" i="4" s="1"/>
  <c r="F196" i="4"/>
  <c r="H196" i="4" s="1"/>
  <c r="D197" i="4" s="1"/>
  <c r="A197" i="4" s="1"/>
  <c r="F197" i="3"/>
  <c r="H197" i="3" s="1"/>
  <c r="D198" i="3" s="1"/>
  <c r="E197" i="3"/>
  <c r="G197" i="3" s="1"/>
  <c r="C198" i="3" s="1"/>
  <c r="H198" i="2"/>
  <c r="D199" i="2" s="1"/>
  <c r="F199" i="2" s="1"/>
  <c r="G198" i="2"/>
  <c r="C199" i="2" s="1"/>
  <c r="E199" i="2" s="1"/>
  <c r="G100" i="6" l="1"/>
  <c r="H100" i="6"/>
  <c r="F197" i="5"/>
  <c r="H197" i="5" s="1"/>
  <c r="D198" i="5" s="1"/>
  <c r="E197" i="5"/>
  <c r="G197" i="5" s="1"/>
  <c r="C198" i="5" s="1"/>
  <c r="G197" i="4"/>
  <c r="I197" i="4" s="1"/>
  <c r="E198" i="4" s="1"/>
  <c r="F197" i="4"/>
  <c r="H197" i="4" s="1"/>
  <c r="D198" i="4" s="1"/>
  <c r="A198" i="4" s="1"/>
  <c r="F198" i="3"/>
  <c r="H198" i="3" s="1"/>
  <c r="D199" i="3" s="1"/>
  <c r="E198" i="3"/>
  <c r="G198" i="3" s="1"/>
  <c r="C199" i="3" s="1"/>
  <c r="G199" i="2"/>
  <c r="C200" i="2" s="1"/>
  <c r="E200" i="2" s="1"/>
  <c r="H199" i="2"/>
  <c r="D200" i="2" s="1"/>
  <c r="F200" i="2" s="1"/>
  <c r="D101" i="6" l="1"/>
  <c r="F101" i="6" s="1"/>
  <c r="K100" i="6"/>
  <c r="L100" i="6" s="1"/>
  <c r="C101" i="6"/>
  <c r="E101" i="6" s="1"/>
  <c r="I100" i="6"/>
  <c r="J100" i="6" s="1"/>
  <c r="F198" i="5"/>
  <c r="H198" i="5" s="1"/>
  <c r="D199" i="5" s="1"/>
  <c r="E198" i="5"/>
  <c r="G198" i="5" s="1"/>
  <c r="C199" i="5" s="1"/>
  <c r="G198" i="4"/>
  <c r="I198" i="4" s="1"/>
  <c r="E199" i="4" s="1"/>
  <c r="F198" i="4"/>
  <c r="H198" i="4" s="1"/>
  <c r="D199" i="4" s="1"/>
  <c r="A199" i="4" s="1"/>
  <c r="F199" i="3"/>
  <c r="H199" i="3" s="1"/>
  <c r="D200" i="3" s="1"/>
  <c r="E199" i="3"/>
  <c r="G199" i="3" s="1"/>
  <c r="C200" i="3" s="1"/>
  <c r="G200" i="2"/>
  <c r="C201" i="2" s="1"/>
  <c r="E201" i="2" s="1"/>
  <c r="H200" i="2"/>
  <c r="D201" i="2" s="1"/>
  <c r="F201" i="2" s="1"/>
  <c r="G101" i="6" l="1"/>
  <c r="H101" i="6"/>
  <c r="F199" i="5"/>
  <c r="H199" i="5" s="1"/>
  <c r="D200" i="5" s="1"/>
  <c r="E199" i="5"/>
  <c r="G199" i="5" s="1"/>
  <c r="C200" i="5" s="1"/>
  <c r="G199" i="4"/>
  <c r="I199" i="4" s="1"/>
  <c r="E200" i="4" s="1"/>
  <c r="F199" i="4"/>
  <c r="H199" i="4" s="1"/>
  <c r="D200" i="4" s="1"/>
  <c r="A200" i="4" s="1"/>
  <c r="F200" i="3"/>
  <c r="H200" i="3" s="1"/>
  <c r="D201" i="3" s="1"/>
  <c r="E200" i="3"/>
  <c r="G200" i="3" s="1"/>
  <c r="C201" i="3" s="1"/>
  <c r="G201" i="2"/>
  <c r="C202" i="2" s="1"/>
  <c r="E202" i="2" s="1"/>
  <c r="H201" i="2"/>
  <c r="D202" i="2" s="1"/>
  <c r="F202" i="2" s="1"/>
  <c r="D102" i="6" l="1"/>
  <c r="F102" i="6" s="1"/>
  <c r="K101" i="6"/>
  <c r="L101" i="6" s="1"/>
  <c r="C102" i="6"/>
  <c r="E102" i="6" s="1"/>
  <c r="I101" i="6"/>
  <c r="J101" i="6" s="1"/>
  <c r="F200" i="5"/>
  <c r="H200" i="5" s="1"/>
  <c r="D201" i="5" s="1"/>
  <c r="E200" i="5"/>
  <c r="G200" i="5" s="1"/>
  <c r="C201" i="5" s="1"/>
  <c r="G200" i="4"/>
  <c r="I200" i="4" s="1"/>
  <c r="E201" i="4" s="1"/>
  <c r="F200" i="4"/>
  <c r="H200" i="4" s="1"/>
  <c r="D201" i="4" s="1"/>
  <c r="A201" i="4" s="1"/>
  <c r="F201" i="3"/>
  <c r="H201" i="3" s="1"/>
  <c r="D202" i="3" s="1"/>
  <c r="E201" i="3"/>
  <c r="G201" i="3" s="1"/>
  <c r="C202" i="3" s="1"/>
  <c r="H202" i="2"/>
  <c r="D203" i="2" s="1"/>
  <c r="G202" i="2"/>
  <c r="C203" i="2" s="1"/>
  <c r="E203" i="2" s="1"/>
  <c r="F203" i="2" l="1"/>
  <c r="G102" i="6"/>
  <c r="H102" i="6"/>
  <c r="F201" i="5"/>
  <c r="H201" i="5" s="1"/>
  <c r="D202" i="5" s="1"/>
  <c r="E201" i="5"/>
  <c r="G201" i="5" s="1"/>
  <c r="C202" i="5" s="1"/>
  <c r="G201" i="4"/>
  <c r="I201" i="4" s="1"/>
  <c r="E202" i="4" s="1"/>
  <c r="F201" i="4"/>
  <c r="H201" i="4" s="1"/>
  <c r="D202" i="4" s="1"/>
  <c r="A202" i="4" s="1"/>
  <c r="F202" i="3"/>
  <c r="H202" i="3" s="1"/>
  <c r="D203" i="3" s="1"/>
  <c r="E202" i="3"/>
  <c r="G202" i="3" s="1"/>
  <c r="C203" i="3" s="1"/>
  <c r="G203" i="2"/>
  <c r="C204" i="2" s="1"/>
  <c r="E204" i="2" s="1"/>
  <c r="H203" i="2"/>
  <c r="D204" i="2" s="1"/>
  <c r="F204" i="2" s="1"/>
  <c r="D103" i="6" l="1"/>
  <c r="F103" i="6" s="1"/>
  <c r="K102" i="6"/>
  <c r="L102" i="6" s="1"/>
  <c r="C103" i="6"/>
  <c r="E103" i="6" s="1"/>
  <c r="I102" i="6"/>
  <c r="J102" i="6" s="1"/>
  <c r="F202" i="5"/>
  <c r="H202" i="5" s="1"/>
  <c r="D203" i="5" s="1"/>
  <c r="E202" i="5"/>
  <c r="G202" i="5" s="1"/>
  <c r="C203" i="5" s="1"/>
  <c r="G202" i="4"/>
  <c r="I202" i="4" s="1"/>
  <c r="E203" i="4" s="1"/>
  <c r="F202" i="4"/>
  <c r="H202" i="4" s="1"/>
  <c r="D203" i="4" s="1"/>
  <c r="A203" i="4" s="1"/>
  <c r="E203" i="3"/>
  <c r="G203" i="3" s="1"/>
  <c r="C204" i="3" s="1"/>
  <c r="F203" i="3"/>
  <c r="H203" i="3" s="1"/>
  <c r="D204" i="3" s="1"/>
  <c r="G204" i="2"/>
  <c r="C205" i="2" s="1"/>
  <c r="E205" i="2" s="1"/>
  <c r="H204" i="2"/>
  <c r="D205" i="2" s="1"/>
  <c r="F205" i="2" s="1"/>
  <c r="H103" i="6" l="1"/>
  <c r="G103" i="6"/>
  <c r="F203" i="5"/>
  <c r="H203" i="5" s="1"/>
  <c r="D204" i="5" s="1"/>
  <c r="E203" i="5"/>
  <c r="G203" i="5" s="1"/>
  <c r="C204" i="5" s="1"/>
  <c r="G203" i="4"/>
  <c r="I203" i="4" s="1"/>
  <c r="E204" i="4" s="1"/>
  <c r="F203" i="4"/>
  <c r="H203" i="4" s="1"/>
  <c r="D204" i="4" s="1"/>
  <c r="A204" i="4" s="1"/>
  <c r="F204" i="3"/>
  <c r="H204" i="3" s="1"/>
  <c r="D205" i="3" s="1"/>
  <c r="E204" i="3"/>
  <c r="G204" i="3" s="1"/>
  <c r="C205" i="3" s="1"/>
  <c r="G205" i="2"/>
  <c r="C206" i="2" s="1"/>
  <c r="E206" i="2" s="1"/>
  <c r="H205" i="2"/>
  <c r="D206" i="2" s="1"/>
  <c r="F206" i="2" s="1"/>
  <c r="C104" i="6" l="1"/>
  <c r="E104" i="6" s="1"/>
  <c r="I103" i="6"/>
  <c r="J103" i="6" s="1"/>
  <c r="D104" i="6"/>
  <c r="F104" i="6" s="1"/>
  <c r="K103" i="6"/>
  <c r="L103" i="6" s="1"/>
  <c r="E204" i="5"/>
  <c r="G204" i="5" s="1"/>
  <c r="C205" i="5" s="1"/>
  <c r="F204" i="5"/>
  <c r="H204" i="5" s="1"/>
  <c r="D205" i="5" s="1"/>
  <c r="G204" i="4"/>
  <c r="I204" i="4" s="1"/>
  <c r="E205" i="4" s="1"/>
  <c r="F204" i="4"/>
  <c r="H204" i="4" s="1"/>
  <c r="D205" i="4" s="1"/>
  <c r="A205" i="4" s="1"/>
  <c r="F205" i="3"/>
  <c r="H205" i="3" s="1"/>
  <c r="D206" i="3" s="1"/>
  <c r="E205" i="3"/>
  <c r="G205" i="3" s="1"/>
  <c r="C206" i="3" s="1"/>
  <c r="H206" i="2"/>
  <c r="D207" i="2" s="1"/>
  <c r="G206" i="2"/>
  <c r="C207" i="2" s="1"/>
  <c r="E207" i="2" s="1"/>
  <c r="F207" i="2" l="1"/>
  <c r="H104" i="6"/>
  <c r="G104" i="6"/>
  <c r="F205" i="5"/>
  <c r="H205" i="5" s="1"/>
  <c r="D206" i="5" s="1"/>
  <c r="E205" i="5"/>
  <c r="G205" i="5" s="1"/>
  <c r="C206" i="5" s="1"/>
  <c r="G205" i="4"/>
  <c r="I205" i="4" s="1"/>
  <c r="E206" i="4" s="1"/>
  <c r="F205" i="4"/>
  <c r="H205" i="4" s="1"/>
  <c r="D206" i="4" s="1"/>
  <c r="A206" i="4" s="1"/>
  <c r="F206" i="3"/>
  <c r="H206" i="3" s="1"/>
  <c r="D207" i="3" s="1"/>
  <c r="E206" i="3"/>
  <c r="G206" i="3" s="1"/>
  <c r="C207" i="3" s="1"/>
  <c r="G207" i="2"/>
  <c r="C208" i="2" s="1"/>
  <c r="E208" i="2" s="1"/>
  <c r="H207" i="2"/>
  <c r="D208" i="2" s="1"/>
  <c r="F208" i="2" s="1"/>
  <c r="C105" i="6" l="1"/>
  <c r="E105" i="6" s="1"/>
  <c r="I104" i="6"/>
  <c r="J104" i="6" s="1"/>
  <c r="D105" i="6"/>
  <c r="F105" i="6" s="1"/>
  <c r="K104" i="6"/>
  <c r="L104" i="6" s="1"/>
  <c r="F206" i="5"/>
  <c r="H206" i="5" s="1"/>
  <c r="D207" i="5" s="1"/>
  <c r="E206" i="5"/>
  <c r="G206" i="5" s="1"/>
  <c r="C207" i="5" s="1"/>
  <c r="G206" i="4"/>
  <c r="I206" i="4" s="1"/>
  <c r="E207" i="4" s="1"/>
  <c r="F206" i="4"/>
  <c r="H206" i="4" s="1"/>
  <c r="D207" i="4" s="1"/>
  <c r="A207" i="4" s="1"/>
  <c r="F207" i="3"/>
  <c r="H207" i="3" s="1"/>
  <c r="D208" i="3" s="1"/>
  <c r="E207" i="3"/>
  <c r="G207" i="3" s="1"/>
  <c r="C208" i="3" s="1"/>
  <c r="G208" i="2"/>
  <c r="C209" i="2" s="1"/>
  <c r="E209" i="2" s="1"/>
  <c r="H208" i="2"/>
  <c r="D209" i="2" s="1"/>
  <c r="F209" i="2" s="1"/>
  <c r="H105" i="6" l="1"/>
  <c r="G105" i="6"/>
  <c r="E207" i="5"/>
  <c r="G207" i="5" s="1"/>
  <c r="C208" i="5" s="1"/>
  <c r="F207" i="5"/>
  <c r="H207" i="5" s="1"/>
  <c r="D208" i="5" s="1"/>
  <c r="G207" i="4"/>
  <c r="I207" i="4" s="1"/>
  <c r="E208" i="4" s="1"/>
  <c r="F207" i="4"/>
  <c r="H207" i="4" s="1"/>
  <c r="D208" i="4" s="1"/>
  <c r="A208" i="4" s="1"/>
  <c r="F208" i="3"/>
  <c r="H208" i="3" s="1"/>
  <c r="D209" i="3" s="1"/>
  <c r="E208" i="3"/>
  <c r="G208" i="3" s="1"/>
  <c r="C209" i="3" s="1"/>
  <c r="G209" i="2"/>
  <c r="C210" i="2" s="1"/>
  <c r="E210" i="2" s="1"/>
  <c r="H209" i="2"/>
  <c r="D210" i="2" s="1"/>
  <c r="F210" i="2" s="1"/>
  <c r="C106" i="6" l="1"/>
  <c r="E106" i="6" s="1"/>
  <c r="I105" i="6"/>
  <c r="J105" i="6" s="1"/>
  <c r="D106" i="6"/>
  <c r="F106" i="6" s="1"/>
  <c r="K105" i="6"/>
  <c r="L105" i="6" s="1"/>
  <c r="E208" i="5"/>
  <c r="G208" i="5" s="1"/>
  <c r="C209" i="5" s="1"/>
  <c r="F208" i="5"/>
  <c r="H208" i="5" s="1"/>
  <c r="D209" i="5" s="1"/>
  <c r="G208" i="4"/>
  <c r="I208" i="4" s="1"/>
  <c r="E209" i="4" s="1"/>
  <c r="F208" i="4"/>
  <c r="H208" i="4" s="1"/>
  <c r="D209" i="4" s="1"/>
  <c r="A209" i="4" s="1"/>
  <c r="F209" i="3"/>
  <c r="H209" i="3" s="1"/>
  <c r="D210" i="3" s="1"/>
  <c r="E209" i="3"/>
  <c r="G209" i="3" s="1"/>
  <c r="C210" i="3" s="1"/>
  <c r="H210" i="2"/>
  <c r="D211" i="2" s="1"/>
  <c r="G210" i="2"/>
  <c r="C211" i="2" s="1"/>
  <c r="E211" i="2" s="1"/>
  <c r="F211" i="2" l="1"/>
  <c r="G106" i="6"/>
  <c r="H106" i="6"/>
  <c r="F209" i="5"/>
  <c r="H209" i="5" s="1"/>
  <c r="D210" i="5" s="1"/>
  <c r="E209" i="5"/>
  <c r="G209" i="5" s="1"/>
  <c r="C210" i="5" s="1"/>
  <c r="G209" i="4"/>
  <c r="I209" i="4" s="1"/>
  <c r="E210" i="4" s="1"/>
  <c r="F209" i="4"/>
  <c r="H209" i="4" s="1"/>
  <c r="D210" i="4" s="1"/>
  <c r="A210" i="4" s="1"/>
  <c r="F210" i="3"/>
  <c r="H210" i="3" s="1"/>
  <c r="D211" i="3" s="1"/>
  <c r="E210" i="3"/>
  <c r="G210" i="3" s="1"/>
  <c r="C211" i="3" s="1"/>
  <c r="G211" i="2"/>
  <c r="C212" i="2" s="1"/>
  <c r="E212" i="2" s="1"/>
  <c r="H211" i="2"/>
  <c r="D212" i="2" s="1"/>
  <c r="F212" i="2" s="1"/>
  <c r="D107" i="6" l="1"/>
  <c r="F107" i="6" s="1"/>
  <c r="K106" i="6"/>
  <c r="L106" i="6" s="1"/>
  <c r="C107" i="6"/>
  <c r="E107" i="6" s="1"/>
  <c r="I106" i="6"/>
  <c r="J106" i="6" s="1"/>
  <c r="E210" i="5"/>
  <c r="G210" i="5" s="1"/>
  <c r="C211" i="5" s="1"/>
  <c r="F210" i="5"/>
  <c r="H210" i="5" s="1"/>
  <c r="D211" i="5" s="1"/>
  <c r="G210" i="4"/>
  <c r="I210" i="4" s="1"/>
  <c r="E211" i="4" s="1"/>
  <c r="F210" i="4"/>
  <c r="H210" i="4" s="1"/>
  <c r="D211" i="4" s="1"/>
  <c r="A211" i="4" s="1"/>
  <c r="F211" i="3"/>
  <c r="H211" i="3" s="1"/>
  <c r="D212" i="3" s="1"/>
  <c r="E211" i="3"/>
  <c r="G211" i="3" s="1"/>
  <c r="C212" i="3" s="1"/>
  <c r="G212" i="2"/>
  <c r="C213" i="2" s="1"/>
  <c r="E213" i="2" s="1"/>
  <c r="H212" i="2"/>
  <c r="D213" i="2" s="1"/>
  <c r="F213" i="2" s="1"/>
  <c r="H107" i="6" l="1"/>
  <c r="G107" i="6"/>
  <c r="F211" i="5"/>
  <c r="H211" i="5" s="1"/>
  <c r="D212" i="5" s="1"/>
  <c r="E211" i="5"/>
  <c r="G211" i="5" s="1"/>
  <c r="C212" i="5" s="1"/>
  <c r="G211" i="4"/>
  <c r="I211" i="4" s="1"/>
  <c r="E212" i="4" s="1"/>
  <c r="F211" i="4"/>
  <c r="H211" i="4" s="1"/>
  <c r="D212" i="4" s="1"/>
  <c r="A212" i="4" s="1"/>
  <c r="F212" i="3"/>
  <c r="H212" i="3" s="1"/>
  <c r="D213" i="3" s="1"/>
  <c r="E212" i="3"/>
  <c r="G212" i="3" s="1"/>
  <c r="C213" i="3" s="1"/>
  <c r="G213" i="2"/>
  <c r="C214" i="2" s="1"/>
  <c r="E214" i="2" s="1"/>
  <c r="H213" i="2"/>
  <c r="D214" i="2" s="1"/>
  <c r="F214" i="2" s="1"/>
  <c r="C108" i="6" l="1"/>
  <c r="E108" i="6" s="1"/>
  <c r="I107" i="6"/>
  <c r="J107" i="6" s="1"/>
  <c r="D108" i="6"/>
  <c r="F108" i="6" s="1"/>
  <c r="K107" i="6"/>
  <c r="L107" i="6" s="1"/>
  <c r="F212" i="5"/>
  <c r="H212" i="5" s="1"/>
  <c r="D213" i="5" s="1"/>
  <c r="E212" i="5"/>
  <c r="G212" i="5" s="1"/>
  <c r="C213" i="5" s="1"/>
  <c r="G212" i="4"/>
  <c r="I212" i="4" s="1"/>
  <c r="E213" i="4" s="1"/>
  <c r="F212" i="4"/>
  <c r="H212" i="4" s="1"/>
  <c r="D213" i="4" s="1"/>
  <c r="A213" i="4" s="1"/>
  <c r="F213" i="3"/>
  <c r="H213" i="3" s="1"/>
  <c r="D214" i="3" s="1"/>
  <c r="E213" i="3"/>
  <c r="G213" i="3" s="1"/>
  <c r="C214" i="3" s="1"/>
  <c r="H214" i="2"/>
  <c r="D215" i="2" s="1"/>
  <c r="F215" i="2" s="1"/>
  <c r="G214" i="2"/>
  <c r="C215" i="2" s="1"/>
  <c r="E215" i="2" s="1"/>
  <c r="G108" i="6" l="1"/>
  <c r="H108" i="6"/>
  <c r="F213" i="5"/>
  <c r="H213" i="5" s="1"/>
  <c r="D214" i="5" s="1"/>
  <c r="E213" i="5"/>
  <c r="G213" i="5" s="1"/>
  <c r="C214" i="5" s="1"/>
  <c r="G213" i="4"/>
  <c r="I213" i="4" s="1"/>
  <c r="E214" i="4" s="1"/>
  <c r="F213" i="4"/>
  <c r="H213" i="4" s="1"/>
  <c r="D214" i="4" s="1"/>
  <c r="A214" i="4" s="1"/>
  <c r="F214" i="3"/>
  <c r="H214" i="3" s="1"/>
  <c r="D215" i="3" s="1"/>
  <c r="E214" i="3"/>
  <c r="G214" i="3" s="1"/>
  <c r="C215" i="3" s="1"/>
  <c r="G215" i="2"/>
  <c r="C216" i="2" s="1"/>
  <c r="E216" i="2" s="1"/>
  <c r="H215" i="2"/>
  <c r="D216" i="2" s="1"/>
  <c r="F216" i="2" s="1"/>
  <c r="D109" i="6" l="1"/>
  <c r="F109" i="6" s="1"/>
  <c r="K108" i="6"/>
  <c r="L108" i="6" s="1"/>
  <c r="C109" i="6"/>
  <c r="E109" i="6" s="1"/>
  <c r="I108" i="6"/>
  <c r="J108" i="6" s="1"/>
  <c r="F214" i="5"/>
  <c r="H214" i="5" s="1"/>
  <c r="D215" i="5" s="1"/>
  <c r="E214" i="5"/>
  <c r="G214" i="5" s="1"/>
  <c r="C215" i="5" s="1"/>
  <c r="G214" i="4"/>
  <c r="I214" i="4" s="1"/>
  <c r="E215" i="4" s="1"/>
  <c r="F214" i="4"/>
  <c r="H214" i="4" s="1"/>
  <c r="D215" i="4" s="1"/>
  <c r="A215" i="4" s="1"/>
  <c r="F215" i="3"/>
  <c r="H215" i="3" s="1"/>
  <c r="D216" i="3" s="1"/>
  <c r="E215" i="3"/>
  <c r="G215" i="3" s="1"/>
  <c r="C216" i="3" s="1"/>
  <c r="G216" i="2"/>
  <c r="C217" i="2" s="1"/>
  <c r="E217" i="2" s="1"/>
  <c r="H216" i="2"/>
  <c r="D217" i="2" s="1"/>
  <c r="F217" i="2" s="1"/>
  <c r="H109" i="6" l="1"/>
  <c r="G109" i="6"/>
  <c r="F215" i="5"/>
  <c r="H215" i="5" s="1"/>
  <c r="D216" i="5" s="1"/>
  <c r="E215" i="5"/>
  <c r="G215" i="5" s="1"/>
  <c r="C216" i="5" s="1"/>
  <c r="G215" i="4"/>
  <c r="I215" i="4" s="1"/>
  <c r="E216" i="4" s="1"/>
  <c r="F215" i="4"/>
  <c r="H215" i="4" s="1"/>
  <c r="D216" i="4" s="1"/>
  <c r="A216" i="4" s="1"/>
  <c r="F216" i="3"/>
  <c r="H216" i="3" s="1"/>
  <c r="D217" i="3" s="1"/>
  <c r="E216" i="3"/>
  <c r="G216" i="3" s="1"/>
  <c r="C217" i="3" s="1"/>
  <c r="G217" i="2"/>
  <c r="C218" i="2" s="1"/>
  <c r="E218" i="2" s="1"/>
  <c r="H217" i="2"/>
  <c r="D218" i="2" s="1"/>
  <c r="F218" i="2" s="1"/>
  <c r="C110" i="6" l="1"/>
  <c r="E110" i="6" s="1"/>
  <c r="I109" i="6"/>
  <c r="J109" i="6" s="1"/>
  <c r="D110" i="6"/>
  <c r="F110" i="6" s="1"/>
  <c r="K109" i="6"/>
  <c r="L109" i="6" s="1"/>
  <c r="F216" i="5"/>
  <c r="H216" i="5" s="1"/>
  <c r="D217" i="5" s="1"/>
  <c r="E216" i="5"/>
  <c r="G216" i="5" s="1"/>
  <c r="C217" i="5" s="1"/>
  <c r="G216" i="4"/>
  <c r="I216" i="4" s="1"/>
  <c r="E217" i="4" s="1"/>
  <c r="F216" i="4"/>
  <c r="H216" i="4" s="1"/>
  <c r="D217" i="4" s="1"/>
  <c r="A217" i="4" s="1"/>
  <c r="F217" i="3"/>
  <c r="H217" i="3" s="1"/>
  <c r="D218" i="3" s="1"/>
  <c r="E217" i="3"/>
  <c r="G217" i="3" s="1"/>
  <c r="C218" i="3" s="1"/>
  <c r="H218" i="2"/>
  <c r="D219" i="2" s="1"/>
  <c r="F219" i="2" s="1"/>
  <c r="G218" i="2"/>
  <c r="C219" i="2" s="1"/>
  <c r="E219" i="2" s="1"/>
  <c r="G110" i="6" l="1"/>
  <c r="H110" i="6"/>
  <c r="F217" i="5"/>
  <c r="H217" i="5" s="1"/>
  <c r="D218" i="5" s="1"/>
  <c r="E217" i="5"/>
  <c r="G217" i="5" s="1"/>
  <c r="C218" i="5" s="1"/>
  <c r="G217" i="4"/>
  <c r="I217" i="4" s="1"/>
  <c r="E218" i="4" s="1"/>
  <c r="F217" i="4"/>
  <c r="H217" i="4" s="1"/>
  <c r="D218" i="4" s="1"/>
  <c r="A218" i="4" s="1"/>
  <c r="F218" i="3"/>
  <c r="H218" i="3" s="1"/>
  <c r="D219" i="3" s="1"/>
  <c r="E218" i="3"/>
  <c r="G218" i="3" s="1"/>
  <c r="C219" i="3" s="1"/>
  <c r="G219" i="2"/>
  <c r="C220" i="2" s="1"/>
  <c r="E220" i="2" s="1"/>
  <c r="H219" i="2"/>
  <c r="D220" i="2" s="1"/>
  <c r="F220" i="2" s="1"/>
  <c r="D111" i="6" l="1"/>
  <c r="F111" i="6" s="1"/>
  <c r="K110" i="6"/>
  <c r="L110" i="6" s="1"/>
  <c r="C111" i="6"/>
  <c r="E111" i="6" s="1"/>
  <c r="I110" i="6"/>
  <c r="J110" i="6" s="1"/>
  <c r="F218" i="5"/>
  <c r="H218" i="5" s="1"/>
  <c r="D219" i="5" s="1"/>
  <c r="E218" i="5"/>
  <c r="G218" i="5" s="1"/>
  <c r="C219" i="5" s="1"/>
  <c r="F218" i="4"/>
  <c r="H218" i="4" s="1"/>
  <c r="D219" i="4" s="1"/>
  <c r="A219" i="4" s="1"/>
  <c r="G218" i="4"/>
  <c r="I218" i="4" s="1"/>
  <c r="E219" i="4" s="1"/>
  <c r="E219" i="3"/>
  <c r="G219" i="3" s="1"/>
  <c r="C220" i="3" s="1"/>
  <c r="F219" i="3"/>
  <c r="H219" i="3" s="1"/>
  <c r="D220" i="3" s="1"/>
  <c r="G220" i="2"/>
  <c r="C221" i="2" s="1"/>
  <c r="E221" i="2" s="1"/>
  <c r="H220" i="2"/>
  <c r="D221" i="2" s="1"/>
  <c r="F221" i="2" l="1"/>
  <c r="H111" i="6"/>
  <c r="G111" i="6"/>
  <c r="F219" i="5"/>
  <c r="H219" i="5" s="1"/>
  <c r="D220" i="5" s="1"/>
  <c r="E219" i="5"/>
  <c r="G219" i="5" s="1"/>
  <c r="C220" i="5" s="1"/>
  <c r="F219" i="4"/>
  <c r="H219" i="4" s="1"/>
  <c r="D220" i="4" s="1"/>
  <c r="A220" i="4" s="1"/>
  <c r="G219" i="4"/>
  <c r="I219" i="4" s="1"/>
  <c r="E220" i="4" s="1"/>
  <c r="F220" i="3"/>
  <c r="H220" i="3" s="1"/>
  <c r="D221" i="3" s="1"/>
  <c r="E220" i="3"/>
  <c r="G220" i="3" s="1"/>
  <c r="C221" i="3" s="1"/>
  <c r="G221" i="2"/>
  <c r="C222" i="2" s="1"/>
  <c r="E222" i="2" s="1"/>
  <c r="H221" i="2"/>
  <c r="D222" i="2" s="1"/>
  <c r="F222" i="2" s="1"/>
  <c r="C112" i="6" l="1"/>
  <c r="E112" i="6" s="1"/>
  <c r="I111" i="6"/>
  <c r="J111" i="6" s="1"/>
  <c r="D112" i="6"/>
  <c r="F112" i="6" s="1"/>
  <c r="K111" i="6"/>
  <c r="L111" i="6" s="1"/>
  <c r="E220" i="5"/>
  <c r="G220" i="5" s="1"/>
  <c r="C221" i="5" s="1"/>
  <c r="F220" i="5"/>
  <c r="H220" i="5" s="1"/>
  <c r="D221" i="5" s="1"/>
  <c r="G220" i="4"/>
  <c r="I220" i="4" s="1"/>
  <c r="E221" i="4" s="1"/>
  <c r="F220" i="4"/>
  <c r="H220" i="4" s="1"/>
  <c r="D221" i="4" s="1"/>
  <c r="A221" i="4" s="1"/>
  <c r="F221" i="3"/>
  <c r="H221" i="3" s="1"/>
  <c r="D222" i="3" s="1"/>
  <c r="E221" i="3"/>
  <c r="G221" i="3" s="1"/>
  <c r="C222" i="3" s="1"/>
  <c r="H222" i="2"/>
  <c r="D223" i="2" s="1"/>
  <c r="F223" i="2" s="1"/>
  <c r="G222" i="2"/>
  <c r="C223" i="2" s="1"/>
  <c r="E223" i="2" s="1"/>
  <c r="H112" i="6" l="1"/>
  <c r="G112" i="6"/>
  <c r="F221" i="5"/>
  <c r="H221" i="5" s="1"/>
  <c r="D222" i="5" s="1"/>
  <c r="E221" i="5"/>
  <c r="G221" i="5" s="1"/>
  <c r="C222" i="5" s="1"/>
  <c r="F221" i="4"/>
  <c r="H221" i="4" s="1"/>
  <c r="D222" i="4" s="1"/>
  <c r="A222" i="4" s="1"/>
  <c r="G221" i="4"/>
  <c r="I221" i="4" s="1"/>
  <c r="E222" i="4" s="1"/>
  <c r="F222" i="3"/>
  <c r="H222" i="3" s="1"/>
  <c r="D223" i="3" s="1"/>
  <c r="E222" i="3"/>
  <c r="G222" i="3" s="1"/>
  <c r="C223" i="3" s="1"/>
  <c r="G223" i="2"/>
  <c r="C224" i="2" s="1"/>
  <c r="E224" i="2" s="1"/>
  <c r="H223" i="2"/>
  <c r="D224" i="2" s="1"/>
  <c r="F224" i="2" s="1"/>
  <c r="C113" i="6" l="1"/>
  <c r="E113" i="6" s="1"/>
  <c r="I112" i="6"/>
  <c r="J112" i="6" s="1"/>
  <c r="D113" i="6"/>
  <c r="F113" i="6" s="1"/>
  <c r="K112" i="6"/>
  <c r="L112" i="6" s="1"/>
  <c r="F222" i="5"/>
  <c r="H222" i="5" s="1"/>
  <c r="D223" i="5" s="1"/>
  <c r="E222" i="5"/>
  <c r="G222" i="5" s="1"/>
  <c r="C223" i="5" s="1"/>
  <c r="G222" i="4"/>
  <c r="I222" i="4" s="1"/>
  <c r="E223" i="4" s="1"/>
  <c r="F222" i="4"/>
  <c r="H222" i="4" s="1"/>
  <c r="D223" i="4" s="1"/>
  <c r="A223" i="4" s="1"/>
  <c r="E223" i="3"/>
  <c r="G223" i="3" s="1"/>
  <c r="C224" i="3" s="1"/>
  <c r="F223" i="3"/>
  <c r="H223" i="3" s="1"/>
  <c r="D224" i="3" s="1"/>
  <c r="G224" i="2"/>
  <c r="C225" i="2" s="1"/>
  <c r="E225" i="2" s="1"/>
  <c r="H224" i="2"/>
  <c r="D225" i="2" s="1"/>
  <c r="F225" i="2" s="1"/>
  <c r="G113" i="6" l="1"/>
  <c r="H113" i="6"/>
  <c r="F223" i="5"/>
  <c r="H223" i="5" s="1"/>
  <c r="D224" i="5" s="1"/>
  <c r="E223" i="5"/>
  <c r="G223" i="5" s="1"/>
  <c r="C224" i="5" s="1"/>
  <c r="F223" i="4"/>
  <c r="H223" i="4" s="1"/>
  <c r="D224" i="4" s="1"/>
  <c r="A224" i="4" s="1"/>
  <c r="G223" i="4"/>
  <c r="I223" i="4" s="1"/>
  <c r="E224" i="4" s="1"/>
  <c r="F224" i="3"/>
  <c r="H224" i="3" s="1"/>
  <c r="D225" i="3" s="1"/>
  <c r="E224" i="3"/>
  <c r="G224" i="3" s="1"/>
  <c r="C225" i="3" s="1"/>
  <c r="G225" i="2"/>
  <c r="C226" i="2" s="1"/>
  <c r="E226" i="2" s="1"/>
  <c r="H225" i="2"/>
  <c r="D226" i="2" s="1"/>
  <c r="F226" i="2" s="1"/>
  <c r="D114" i="6" l="1"/>
  <c r="F114" i="6" s="1"/>
  <c r="K113" i="6"/>
  <c r="L113" i="6" s="1"/>
  <c r="C114" i="6"/>
  <c r="E114" i="6" s="1"/>
  <c r="I113" i="6"/>
  <c r="J113" i="6" s="1"/>
  <c r="F224" i="5"/>
  <c r="H224" i="5" s="1"/>
  <c r="D225" i="5" s="1"/>
  <c r="E224" i="5"/>
  <c r="G224" i="5" s="1"/>
  <c r="C225" i="5" s="1"/>
  <c r="G224" i="4"/>
  <c r="I224" i="4" s="1"/>
  <c r="E225" i="4" s="1"/>
  <c r="F224" i="4"/>
  <c r="H224" i="4" s="1"/>
  <c r="D225" i="4" s="1"/>
  <c r="A225" i="4" s="1"/>
  <c r="E225" i="3"/>
  <c r="G225" i="3" s="1"/>
  <c r="C226" i="3" s="1"/>
  <c r="F225" i="3"/>
  <c r="H225" i="3" s="1"/>
  <c r="D226" i="3" s="1"/>
  <c r="H226" i="2"/>
  <c r="D227" i="2" s="1"/>
  <c r="G226" i="2"/>
  <c r="C227" i="2" s="1"/>
  <c r="E227" i="2" s="1"/>
  <c r="F227" i="2" l="1"/>
  <c r="G114" i="6"/>
  <c r="H114" i="6"/>
  <c r="F225" i="5"/>
  <c r="H225" i="5" s="1"/>
  <c r="D226" i="5" s="1"/>
  <c r="E225" i="5"/>
  <c r="G225" i="5" s="1"/>
  <c r="C226" i="5" s="1"/>
  <c r="F225" i="4"/>
  <c r="H225" i="4" s="1"/>
  <c r="D226" i="4" s="1"/>
  <c r="A226" i="4" s="1"/>
  <c r="G225" i="4"/>
  <c r="I225" i="4" s="1"/>
  <c r="E226" i="4" s="1"/>
  <c r="F226" i="3"/>
  <c r="H226" i="3" s="1"/>
  <c r="D227" i="3" s="1"/>
  <c r="E226" i="3"/>
  <c r="G226" i="3" s="1"/>
  <c r="C227" i="3" s="1"/>
  <c r="G227" i="2"/>
  <c r="C228" i="2" s="1"/>
  <c r="E228" i="2" s="1"/>
  <c r="H227" i="2"/>
  <c r="D228" i="2" s="1"/>
  <c r="F228" i="2" s="1"/>
  <c r="D115" i="6" l="1"/>
  <c r="F115" i="6" s="1"/>
  <c r="K114" i="6"/>
  <c r="L114" i="6" s="1"/>
  <c r="C115" i="6"/>
  <c r="E115" i="6" s="1"/>
  <c r="I114" i="6"/>
  <c r="J114" i="6" s="1"/>
  <c r="F226" i="5"/>
  <c r="H226" i="5" s="1"/>
  <c r="D227" i="5" s="1"/>
  <c r="E226" i="5"/>
  <c r="G226" i="5" s="1"/>
  <c r="C227" i="5" s="1"/>
  <c r="G226" i="4"/>
  <c r="I226" i="4" s="1"/>
  <c r="E227" i="4" s="1"/>
  <c r="F226" i="4"/>
  <c r="H226" i="4" s="1"/>
  <c r="D227" i="4" s="1"/>
  <c r="A227" i="4" s="1"/>
  <c r="F227" i="3"/>
  <c r="H227" i="3" s="1"/>
  <c r="D228" i="3" s="1"/>
  <c r="E227" i="3"/>
  <c r="G227" i="3" s="1"/>
  <c r="C228" i="3" s="1"/>
  <c r="G228" i="2"/>
  <c r="C229" i="2" s="1"/>
  <c r="E229" i="2" s="1"/>
  <c r="H228" i="2"/>
  <c r="D229" i="2" s="1"/>
  <c r="F229" i="2" s="1"/>
  <c r="G115" i="6" l="1"/>
  <c r="H115" i="6"/>
  <c r="F227" i="5"/>
  <c r="H227" i="5" s="1"/>
  <c r="D228" i="5" s="1"/>
  <c r="E227" i="5"/>
  <c r="G227" i="5" s="1"/>
  <c r="C228" i="5" s="1"/>
  <c r="G227" i="4"/>
  <c r="I227" i="4" s="1"/>
  <c r="E228" i="4" s="1"/>
  <c r="F227" i="4"/>
  <c r="H227" i="4" s="1"/>
  <c r="D228" i="4" s="1"/>
  <c r="A228" i="4" s="1"/>
  <c r="F228" i="3"/>
  <c r="H228" i="3" s="1"/>
  <c r="D229" i="3" s="1"/>
  <c r="E228" i="3"/>
  <c r="G228" i="3" s="1"/>
  <c r="C229" i="3" s="1"/>
  <c r="G229" i="2"/>
  <c r="C230" i="2" s="1"/>
  <c r="E230" i="2" s="1"/>
  <c r="H229" i="2"/>
  <c r="D230" i="2" s="1"/>
  <c r="F230" i="2" s="1"/>
  <c r="D116" i="6" l="1"/>
  <c r="F116" i="6" s="1"/>
  <c r="K115" i="6"/>
  <c r="L115" i="6" s="1"/>
  <c r="C116" i="6"/>
  <c r="E116" i="6" s="1"/>
  <c r="I115" i="6"/>
  <c r="J115" i="6" s="1"/>
  <c r="E228" i="5"/>
  <c r="G228" i="5" s="1"/>
  <c r="C229" i="5" s="1"/>
  <c r="F228" i="5"/>
  <c r="H228" i="5" s="1"/>
  <c r="D229" i="5" s="1"/>
  <c r="F228" i="4"/>
  <c r="H228" i="4" s="1"/>
  <c r="D229" i="4" s="1"/>
  <c r="A229" i="4" s="1"/>
  <c r="G228" i="4"/>
  <c r="I228" i="4" s="1"/>
  <c r="E229" i="4" s="1"/>
  <c r="E229" i="3"/>
  <c r="G229" i="3" s="1"/>
  <c r="C230" i="3" s="1"/>
  <c r="F229" i="3"/>
  <c r="H229" i="3" s="1"/>
  <c r="D230" i="3" s="1"/>
  <c r="H230" i="2"/>
  <c r="D231" i="2" s="1"/>
  <c r="G230" i="2"/>
  <c r="C231" i="2" s="1"/>
  <c r="E231" i="2" s="1"/>
  <c r="F231" i="2" l="1"/>
  <c r="G116" i="6"/>
  <c r="H116" i="6"/>
  <c r="F229" i="5"/>
  <c r="H229" i="5" s="1"/>
  <c r="D230" i="5" s="1"/>
  <c r="E229" i="5"/>
  <c r="G229" i="5" s="1"/>
  <c r="C230" i="5" s="1"/>
  <c r="G229" i="4"/>
  <c r="I229" i="4" s="1"/>
  <c r="E230" i="4" s="1"/>
  <c r="F229" i="4"/>
  <c r="H229" i="4" s="1"/>
  <c r="D230" i="4" s="1"/>
  <c r="A230" i="4" s="1"/>
  <c r="F230" i="3"/>
  <c r="H230" i="3" s="1"/>
  <c r="D231" i="3" s="1"/>
  <c r="E230" i="3"/>
  <c r="G230" i="3" s="1"/>
  <c r="C231" i="3" s="1"/>
  <c r="G231" i="2"/>
  <c r="C232" i="2" s="1"/>
  <c r="E232" i="2" s="1"/>
  <c r="H231" i="2"/>
  <c r="D232" i="2" s="1"/>
  <c r="F232" i="2" s="1"/>
  <c r="D117" i="6" l="1"/>
  <c r="F117" i="6" s="1"/>
  <c r="K116" i="6"/>
  <c r="L116" i="6" s="1"/>
  <c r="C117" i="6"/>
  <c r="E117" i="6" s="1"/>
  <c r="I116" i="6"/>
  <c r="J116" i="6" s="1"/>
  <c r="E230" i="5"/>
  <c r="G230" i="5" s="1"/>
  <c r="C231" i="5" s="1"/>
  <c r="F230" i="5"/>
  <c r="H230" i="5" s="1"/>
  <c r="D231" i="5" s="1"/>
  <c r="G230" i="4"/>
  <c r="I230" i="4" s="1"/>
  <c r="E231" i="4" s="1"/>
  <c r="F230" i="4"/>
  <c r="H230" i="4" s="1"/>
  <c r="D231" i="4" s="1"/>
  <c r="A231" i="4" s="1"/>
  <c r="E231" i="3"/>
  <c r="G231" i="3" s="1"/>
  <c r="C232" i="3" s="1"/>
  <c r="F231" i="3"/>
  <c r="H231" i="3" s="1"/>
  <c r="D232" i="3" s="1"/>
  <c r="G232" i="2"/>
  <c r="C233" i="2" s="1"/>
  <c r="E233" i="2" s="1"/>
  <c r="H232" i="2"/>
  <c r="D233" i="2" s="1"/>
  <c r="F233" i="2" s="1"/>
  <c r="G117" i="6" l="1"/>
  <c r="H117" i="6"/>
  <c r="F231" i="5"/>
  <c r="H231" i="5" s="1"/>
  <c r="D232" i="5" s="1"/>
  <c r="E231" i="5"/>
  <c r="G231" i="5" s="1"/>
  <c r="C232" i="5" s="1"/>
  <c r="G231" i="4"/>
  <c r="I231" i="4" s="1"/>
  <c r="E232" i="4" s="1"/>
  <c r="F231" i="4"/>
  <c r="H231" i="4" s="1"/>
  <c r="D232" i="4" s="1"/>
  <c r="A232" i="4" s="1"/>
  <c r="F232" i="3"/>
  <c r="H232" i="3" s="1"/>
  <c r="D233" i="3" s="1"/>
  <c r="E232" i="3"/>
  <c r="G232" i="3" s="1"/>
  <c r="C233" i="3" s="1"/>
  <c r="G233" i="2"/>
  <c r="C234" i="2" s="1"/>
  <c r="E234" i="2" s="1"/>
  <c r="H233" i="2"/>
  <c r="D234" i="2" s="1"/>
  <c r="F234" i="2" s="1"/>
  <c r="D118" i="6" l="1"/>
  <c r="F118" i="6" s="1"/>
  <c r="K117" i="6"/>
  <c r="L117" i="6" s="1"/>
  <c r="C118" i="6"/>
  <c r="E118" i="6" s="1"/>
  <c r="I117" i="6"/>
  <c r="J117" i="6" s="1"/>
  <c r="F232" i="5"/>
  <c r="H232" i="5" s="1"/>
  <c r="D233" i="5" s="1"/>
  <c r="E232" i="5"/>
  <c r="G232" i="5" s="1"/>
  <c r="C233" i="5" s="1"/>
  <c r="G232" i="4"/>
  <c r="I232" i="4" s="1"/>
  <c r="E233" i="4" s="1"/>
  <c r="F232" i="4"/>
  <c r="H232" i="4" s="1"/>
  <c r="D233" i="4" s="1"/>
  <c r="A233" i="4" s="1"/>
  <c r="E233" i="3"/>
  <c r="G233" i="3" s="1"/>
  <c r="C234" i="3" s="1"/>
  <c r="F233" i="3"/>
  <c r="H233" i="3" s="1"/>
  <c r="D234" i="3" s="1"/>
  <c r="H234" i="2"/>
  <c r="D235" i="2" s="1"/>
  <c r="F235" i="2" s="1"/>
  <c r="G234" i="2"/>
  <c r="C235" i="2" s="1"/>
  <c r="E235" i="2" s="1"/>
  <c r="G118" i="6" l="1"/>
  <c r="H118" i="6"/>
  <c r="F233" i="5"/>
  <c r="H233" i="5" s="1"/>
  <c r="D234" i="5" s="1"/>
  <c r="E233" i="5"/>
  <c r="G233" i="5" s="1"/>
  <c r="C234" i="5" s="1"/>
  <c r="G233" i="4"/>
  <c r="I233" i="4" s="1"/>
  <c r="E234" i="4" s="1"/>
  <c r="F233" i="4"/>
  <c r="H233" i="4" s="1"/>
  <c r="D234" i="4" s="1"/>
  <c r="A234" i="4" s="1"/>
  <c r="F234" i="3"/>
  <c r="H234" i="3" s="1"/>
  <c r="D235" i="3" s="1"/>
  <c r="E234" i="3"/>
  <c r="G234" i="3" s="1"/>
  <c r="C235" i="3" s="1"/>
  <c r="G235" i="2"/>
  <c r="C236" i="2" s="1"/>
  <c r="E236" i="2" s="1"/>
  <c r="H235" i="2"/>
  <c r="D236" i="2" s="1"/>
  <c r="F236" i="2" s="1"/>
  <c r="D119" i="6" l="1"/>
  <c r="F119" i="6" s="1"/>
  <c r="K118" i="6"/>
  <c r="L118" i="6" s="1"/>
  <c r="C119" i="6"/>
  <c r="E119" i="6" s="1"/>
  <c r="I118" i="6"/>
  <c r="J118" i="6" s="1"/>
  <c r="F234" i="5"/>
  <c r="H234" i="5" s="1"/>
  <c r="D235" i="5" s="1"/>
  <c r="E234" i="5"/>
  <c r="G234" i="5" s="1"/>
  <c r="C235" i="5" s="1"/>
  <c r="G234" i="4"/>
  <c r="I234" i="4" s="1"/>
  <c r="E235" i="4" s="1"/>
  <c r="F234" i="4"/>
  <c r="H234" i="4" s="1"/>
  <c r="D235" i="4" s="1"/>
  <c r="A235" i="4" s="1"/>
  <c r="E235" i="3"/>
  <c r="G235" i="3" s="1"/>
  <c r="C236" i="3" s="1"/>
  <c r="F235" i="3"/>
  <c r="H235" i="3" s="1"/>
  <c r="D236" i="3" s="1"/>
  <c r="G236" i="2"/>
  <c r="C237" i="2" s="1"/>
  <c r="E237" i="2" s="1"/>
  <c r="H236" i="2"/>
  <c r="D237" i="2" s="1"/>
  <c r="F237" i="2" s="1"/>
  <c r="G119" i="6" l="1"/>
  <c r="H119" i="6"/>
  <c r="F235" i="5"/>
  <c r="H235" i="5" s="1"/>
  <c r="D236" i="5" s="1"/>
  <c r="E235" i="5"/>
  <c r="G235" i="5" s="1"/>
  <c r="C236" i="5" s="1"/>
  <c r="G235" i="4"/>
  <c r="I235" i="4" s="1"/>
  <c r="E236" i="4" s="1"/>
  <c r="F235" i="4"/>
  <c r="H235" i="4" s="1"/>
  <c r="D236" i="4" s="1"/>
  <c r="A236" i="4" s="1"/>
  <c r="F236" i="3"/>
  <c r="H236" i="3" s="1"/>
  <c r="D237" i="3" s="1"/>
  <c r="E236" i="3"/>
  <c r="G236" i="3" s="1"/>
  <c r="C237" i="3" s="1"/>
  <c r="G237" i="2"/>
  <c r="C238" i="2" s="1"/>
  <c r="E238" i="2" s="1"/>
  <c r="H237" i="2"/>
  <c r="D238" i="2" s="1"/>
  <c r="F238" i="2" s="1"/>
  <c r="D120" i="6" l="1"/>
  <c r="F120" i="6" s="1"/>
  <c r="K119" i="6"/>
  <c r="L119" i="6" s="1"/>
  <c r="C120" i="6"/>
  <c r="E120" i="6" s="1"/>
  <c r="I119" i="6"/>
  <c r="J119" i="6" s="1"/>
  <c r="F236" i="5"/>
  <c r="H236" i="5" s="1"/>
  <c r="D237" i="5" s="1"/>
  <c r="E236" i="5"/>
  <c r="G236" i="5" s="1"/>
  <c r="C237" i="5" s="1"/>
  <c r="F236" i="4"/>
  <c r="H236" i="4" s="1"/>
  <c r="D237" i="4" s="1"/>
  <c r="A237" i="4" s="1"/>
  <c r="G236" i="4"/>
  <c r="I236" i="4" s="1"/>
  <c r="E237" i="4" s="1"/>
  <c r="E237" i="3"/>
  <c r="G237" i="3" s="1"/>
  <c r="C238" i="3" s="1"/>
  <c r="F237" i="3"/>
  <c r="H237" i="3" s="1"/>
  <c r="D238" i="3" s="1"/>
  <c r="H238" i="2"/>
  <c r="D239" i="2" s="1"/>
  <c r="F239" i="2" s="1"/>
  <c r="G238" i="2"/>
  <c r="C239" i="2" s="1"/>
  <c r="E239" i="2" s="1"/>
  <c r="G120" i="6" l="1"/>
  <c r="H120" i="6"/>
  <c r="F237" i="5"/>
  <c r="H237" i="5" s="1"/>
  <c r="D238" i="5" s="1"/>
  <c r="E237" i="5"/>
  <c r="G237" i="5" s="1"/>
  <c r="C238" i="5" s="1"/>
  <c r="G237" i="4"/>
  <c r="I237" i="4" s="1"/>
  <c r="E238" i="4" s="1"/>
  <c r="F237" i="4"/>
  <c r="H237" i="4" s="1"/>
  <c r="D238" i="4" s="1"/>
  <c r="A238" i="4" s="1"/>
  <c r="F238" i="3"/>
  <c r="H238" i="3" s="1"/>
  <c r="D239" i="3" s="1"/>
  <c r="E238" i="3"/>
  <c r="G238" i="3" s="1"/>
  <c r="C239" i="3" s="1"/>
  <c r="G239" i="2"/>
  <c r="C240" i="2" s="1"/>
  <c r="E240" i="2" s="1"/>
  <c r="H239" i="2"/>
  <c r="D240" i="2" s="1"/>
  <c r="F240" i="2" s="1"/>
  <c r="D121" i="6" l="1"/>
  <c r="F121" i="6" s="1"/>
  <c r="K120" i="6"/>
  <c r="L120" i="6" s="1"/>
  <c r="C121" i="6"/>
  <c r="E121" i="6" s="1"/>
  <c r="I120" i="6"/>
  <c r="J120" i="6" s="1"/>
  <c r="F238" i="5"/>
  <c r="H238" i="5" s="1"/>
  <c r="D239" i="5" s="1"/>
  <c r="E238" i="5"/>
  <c r="G238" i="5" s="1"/>
  <c r="C239" i="5" s="1"/>
  <c r="G238" i="4"/>
  <c r="I238" i="4" s="1"/>
  <c r="E239" i="4" s="1"/>
  <c r="F238" i="4"/>
  <c r="H238" i="4" s="1"/>
  <c r="D239" i="4" s="1"/>
  <c r="A239" i="4" s="1"/>
  <c r="E239" i="3"/>
  <c r="G239" i="3" s="1"/>
  <c r="C240" i="3" s="1"/>
  <c r="F239" i="3"/>
  <c r="H239" i="3" s="1"/>
  <c r="D240" i="3" s="1"/>
  <c r="G240" i="2"/>
  <c r="C241" i="2" s="1"/>
  <c r="E241" i="2" s="1"/>
  <c r="H240" i="2"/>
  <c r="D241" i="2" s="1"/>
  <c r="F241" i="2" s="1"/>
  <c r="G121" i="6" l="1"/>
  <c r="H121" i="6"/>
  <c r="F239" i="5"/>
  <c r="H239" i="5" s="1"/>
  <c r="D240" i="5" s="1"/>
  <c r="E239" i="5"/>
  <c r="G239" i="5" s="1"/>
  <c r="C240" i="5" s="1"/>
  <c r="G239" i="4"/>
  <c r="I239" i="4" s="1"/>
  <c r="E240" i="4" s="1"/>
  <c r="F239" i="4"/>
  <c r="H239" i="4" s="1"/>
  <c r="D240" i="4" s="1"/>
  <c r="A240" i="4" s="1"/>
  <c r="F240" i="3"/>
  <c r="H240" i="3" s="1"/>
  <c r="D241" i="3" s="1"/>
  <c r="E240" i="3"/>
  <c r="G240" i="3" s="1"/>
  <c r="C241" i="3" s="1"/>
  <c r="G241" i="2"/>
  <c r="C242" i="2" s="1"/>
  <c r="E242" i="2" s="1"/>
  <c r="H241" i="2"/>
  <c r="D242" i="2" s="1"/>
  <c r="F242" i="2" s="1"/>
  <c r="D122" i="6" l="1"/>
  <c r="F122" i="6" s="1"/>
  <c r="K121" i="6"/>
  <c r="L121" i="6" s="1"/>
  <c r="C122" i="6"/>
  <c r="E122" i="6" s="1"/>
  <c r="I121" i="6"/>
  <c r="J121" i="6" s="1"/>
  <c r="F240" i="5"/>
  <c r="H240" i="5" s="1"/>
  <c r="D241" i="5" s="1"/>
  <c r="E240" i="5"/>
  <c r="G240" i="5" s="1"/>
  <c r="C241" i="5" s="1"/>
  <c r="G240" i="4"/>
  <c r="I240" i="4" s="1"/>
  <c r="E241" i="4" s="1"/>
  <c r="F240" i="4"/>
  <c r="H240" i="4" s="1"/>
  <c r="D241" i="4" s="1"/>
  <c r="A241" i="4" s="1"/>
  <c r="E241" i="3"/>
  <c r="G241" i="3" s="1"/>
  <c r="C242" i="3" s="1"/>
  <c r="F241" i="3"/>
  <c r="H241" i="3" s="1"/>
  <c r="D242" i="3" s="1"/>
  <c r="H242" i="2"/>
  <c r="D243" i="2" s="1"/>
  <c r="F243" i="2" s="1"/>
  <c r="G242" i="2"/>
  <c r="C243" i="2" s="1"/>
  <c r="E243" i="2" s="1"/>
  <c r="H122" i="6" l="1"/>
  <c r="G122" i="6"/>
  <c r="F241" i="5"/>
  <c r="H241" i="5" s="1"/>
  <c r="D242" i="5" s="1"/>
  <c r="E241" i="5"/>
  <c r="G241" i="5" s="1"/>
  <c r="C242" i="5" s="1"/>
  <c r="G241" i="4"/>
  <c r="I241" i="4" s="1"/>
  <c r="E242" i="4" s="1"/>
  <c r="F241" i="4"/>
  <c r="H241" i="4" s="1"/>
  <c r="D242" i="4" s="1"/>
  <c r="A242" i="4" s="1"/>
  <c r="F242" i="3"/>
  <c r="H242" i="3" s="1"/>
  <c r="D243" i="3" s="1"/>
  <c r="E242" i="3"/>
  <c r="G242" i="3" s="1"/>
  <c r="C243" i="3" s="1"/>
  <c r="G243" i="2"/>
  <c r="C244" i="2" s="1"/>
  <c r="E244" i="2" s="1"/>
  <c r="H243" i="2"/>
  <c r="D244" i="2" s="1"/>
  <c r="F244" i="2" s="1"/>
  <c r="C123" i="6" l="1"/>
  <c r="E123" i="6" s="1"/>
  <c r="I122" i="6"/>
  <c r="J122" i="6" s="1"/>
  <c r="D123" i="6"/>
  <c r="F123" i="6" s="1"/>
  <c r="K122" i="6"/>
  <c r="L122" i="6" s="1"/>
  <c r="F242" i="5"/>
  <c r="H242" i="5" s="1"/>
  <c r="D243" i="5" s="1"/>
  <c r="E242" i="5"/>
  <c r="G242" i="5" s="1"/>
  <c r="C243" i="5" s="1"/>
  <c r="G242" i="4"/>
  <c r="I242" i="4" s="1"/>
  <c r="E243" i="4" s="1"/>
  <c r="F242" i="4"/>
  <c r="H242" i="4" s="1"/>
  <c r="D243" i="4" s="1"/>
  <c r="A243" i="4" s="1"/>
  <c r="E243" i="3"/>
  <c r="G243" i="3" s="1"/>
  <c r="C244" i="3" s="1"/>
  <c r="F243" i="3"/>
  <c r="H243" i="3" s="1"/>
  <c r="D244" i="3" s="1"/>
  <c r="H244" i="2"/>
  <c r="D245" i="2" s="1"/>
  <c r="F245" i="2" s="1"/>
  <c r="G244" i="2"/>
  <c r="C245" i="2" s="1"/>
  <c r="E245" i="2" s="1"/>
  <c r="G123" i="6" l="1"/>
  <c r="H123" i="6"/>
  <c r="F243" i="5"/>
  <c r="H243" i="5" s="1"/>
  <c r="D244" i="5" s="1"/>
  <c r="E243" i="5"/>
  <c r="G243" i="5" s="1"/>
  <c r="C244" i="5" s="1"/>
  <c r="G243" i="4"/>
  <c r="I243" i="4" s="1"/>
  <c r="E244" i="4" s="1"/>
  <c r="F243" i="4"/>
  <c r="H243" i="4" s="1"/>
  <c r="D244" i="4" s="1"/>
  <c r="A244" i="4" s="1"/>
  <c r="F244" i="3"/>
  <c r="H244" i="3" s="1"/>
  <c r="D245" i="3" s="1"/>
  <c r="E244" i="3"/>
  <c r="G244" i="3" s="1"/>
  <c r="C245" i="3" s="1"/>
  <c r="H245" i="2"/>
  <c r="D246" i="2" s="1"/>
  <c r="G245" i="2"/>
  <c r="C246" i="2" s="1"/>
  <c r="E246" i="2" s="1"/>
  <c r="F246" i="2" l="1"/>
  <c r="H246" i="2" s="1"/>
  <c r="D247" i="2" s="1"/>
  <c r="F247" i="2" s="1"/>
  <c r="D124" i="6"/>
  <c r="F124" i="6" s="1"/>
  <c r="K123" i="6"/>
  <c r="L123" i="6" s="1"/>
  <c r="C124" i="6"/>
  <c r="E124" i="6" s="1"/>
  <c r="I123" i="6"/>
  <c r="J123" i="6" s="1"/>
  <c r="F244" i="5"/>
  <c r="H244" i="5" s="1"/>
  <c r="D245" i="5" s="1"/>
  <c r="E244" i="5"/>
  <c r="G244" i="5" s="1"/>
  <c r="C245" i="5" s="1"/>
  <c r="G244" i="4"/>
  <c r="I244" i="4" s="1"/>
  <c r="E245" i="4" s="1"/>
  <c r="F244" i="4"/>
  <c r="H244" i="4" s="1"/>
  <c r="D245" i="4" s="1"/>
  <c r="A245" i="4" s="1"/>
  <c r="E245" i="3"/>
  <c r="G245" i="3" s="1"/>
  <c r="C246" i="3" s="1"/>
  <c r="F245" i="3"/>
  <c r="H245" i="3" s="1"/>
  <c r="D246" i="3" s="1"/>
  <c r="G246" i="2"/>
  <c r="C247" i="2" s="1"/>
  <c r="E247" i="2" s="1"/>
  <c r="G124" i="6" l="1"/>
  <c r="H124" i="6"/>
  <c r="F245" i="5"/>
  <c r="H245" i="5" s="1"/>
  <c r="D246" i="5" s="1"/>
  <c r="E245" i="5"/>
  <c r="G245" i="5" s="1"/>
  <c r="C246" i="5" s="1"/>
  <c r="G245" i="4"/>
  <c r="I245" i="4" s="1"/>
  <c r="E246" i="4" s="1"/>
  <c r="F245" i="4"/>
  <c r="H245" i="4" s="1"/>
  <c r="D246" i="4" s="1"/>
  <c r="A246" i="4" s="1"/>
  <c r="F246" i="3"/>
  <c r="H246" i="3" s="1"/>
  <c r="D247" i="3" s="1"/>
  <c r="E246" i="3"/>
  <c r="G246" i="3" s="1"/>
  <c r="C247" i="3" s="1"/>
  <c r="G247" i="2"/>
  <c r="C248" i="2" s="1"/>
  <c r="E248" i="2" s="1"/>
  <c r="H247" i="2"/>
  <c r="D248" i="2" s="1"/>
  <c r="F248" i="2" s="1"/>
  <c r="D125" i="6" l="1"/>
  <c r="F125" i="6" s="1"/>
  <c r="K124" i="6"/>
  <c r="L124" i="6" s="1"/>
  <c r="C125" i="6"/>
  <c r="E125" i="6" s="1"/>
  <c r="I124" i="6"/>
  <c r="J124" i="6" s="1"/>
  <c r="E246" i="5"/>
  <c r="G246" i="5" s="1"/>
  <c r="C247" i="5" s="1"/>
  <c r="F246" i="5"/>
  <c r="H246" i="5" s="1"/>
  <c r="D247" i="5" s="1"/>
  <c r="G246" i="4"/>
  <c r="I246" i="4" s="1"/>
  <c r="E247" i="4" s="1"/>
  <c r="F246" i="4"/>
  <c r="H246" i="4" s="1"/>
  <c r="D247" i="4" s="1"/>
  <c r="A247" i="4" s="1"/>
  <c r="E247" i="3"/>
  <c r="G247" i="3" s="1"/>
  <c r="C248" i="3" s="1"/>
  <c r="F247" i="3"/>
  <c r="H247" i="3" s="1"/>
  <c r="D248" i="3" s="1"/>
  <c r="H248" i="2"/>
  <c r="D249" i="2" s="1"/>
  <c r="F249" i="2" s="1"/>
  <c r="G248" i="2"/>
  <c r="C249" i="2" s="1"/>
  <c r="E249" i="2" s="1"/>
  <c r="G125" i="6" l="1"/>
  <c r="H125" i="6"/>
  <c r="F247" i="5"/>
  <c r="H247" i="5" s="1"/>
  <c r="D248" i="5" s="1"/>
  <c r="E247" i="5"/>
  <c r="G247" i="5" s="1"/>
  <c r="C248" i="5" s="1"/>
  <c r="F247" i="4"/>
  <c r="H247" i="4" s="1"/>
  <c r="D248" i="4" s="1"/>
  <c r="A248" i="4" s="1"/>
  <c r="G247" i="4"/>
  <c r="I247" i="4" s="1"/>
  <c r="E248" i="4" s="1"/>
  <c r="F248" i="3"/>
  <c r="H248" i="3" s="1"/>
  <c r="D249" i="3" s="1"/>
  <c r="E248" i="3"/>
  <c r="G248" i="3" s="1"/>
  <c r="C249" i="3" s="1"/>
  <c r="G249" i="2"/>
  <c r="C250" i="2" s="1"/>
  <c r="E250" i="2" s="1"/>
  <c r="H249" i="2"/>
  <c r="D250" i="2" s="1"/>
  <c r="F250" i="2" s="1"/>
  <c r="D126" i="6" l="1"/>
  <c r="F126" i="6" s="1"/>
  <c r="K125" i="6"/>
  <c r="L125" i="6" s="1"/>
  <c r="C126" i="6"/>
  <c r="E126" i="6" s="1"/>
  <c r="I125" i="6"/>
  <c r="J125" i="6" s="1"/>
  <c r="E248" i="5"/>
  <c r="G248" i="5" s="1"/>
  <c r="C249" i="5" s="1"/>
  <c r="F248" i="5"/>
  <c r="H248" i="5" s="1"/>
  <c r="D249" i="5" s="1"/>
  <c r="G248" i="4"/>
  <c r="I248" i="4" s="1"/>
  <c r="E249" i="4" s="1"/>
  <c r="F248" i="4"/>
  <c r="H248" i="4" s="1"/>
  <c r="D249" i="4" s="1"/>
  <c r="A249" i="4" s="1"/>
  <c r="E249" i="3"/>
  <c r="G249" i="3" s="1"/>
  <c r="C250" i="3" s="1"/>
  <c r="F249" i="3"/>
  <c r="H249" i="3" s="1"/>
  <c r="D250" i="3" s="1"/>
  <c r="G250" i="2"/>
  <c r="C251" i="2" s="1"/>
  <c r="E251" i="2" s="1"/>
  <c r="H250" i="2"/>
  <c r="D251" i="2" s="1"/>
  <c r="F251" i="2" s="1"/>
  <c r="H126" i="6" l="1"/>
  <c r="G126" i="6"/>
  <c r="F249" i="5"/>
  <c r="H249" i="5" s="1"/>
  <c r="D250" i="5" s="1"/>
  <c r="E249" i="5"/>
  <c r="G249" i="5" s="1"/>
  <c r="C250" i="5" s="1"/>
  <c r="G249" i="4"/>
  <c r="I249" i="4" s="1"/>
  <c r="E250" i="4" s="1"/>
  <c r="F249" i="4"/>
  <c r="H249" i="4" s="1"/>
  <c r="D250" i="4" s="1"/>
  <c r="A250" i="4" s="1"/>
  <c r="F250" i="3"/>
  <c r="H250" i="3" s="1"/>
  <c r="D251" i="3" s="1"/>
  <c r="E250" i="3"/>
  <c r="G250" i="3" s="1"/>
  <c r="C251" i="3" s="1"/>
  <c r="G251" i="2"/>
  <c r="C252" i="2" s="1"/>
  <c r="E252" i="2" s="1"/>
  <c r="H251" i="2"/>
  <c r="D252" i="2" s="1"/>
  <c r="F252" i="2" s="1"/>
  <c r="C127" i="6" l="1"/>
  <c r="E127" i="6" s="1"/>
  <c r="I126" i="6"/>
  <c r="J126" i="6" s="1"/>
  <c r="D127" i="6"/>
  <c r="F127" i="6" s="1"/>
  <c r="K126" i="6"/>
  <c r="L126" i="6" s="1"/>
  <c r="E250" i="5"/>
  <c r="G250" i="5" s="1"/>
  <c r="C251" i="5" s="1"/>
  <c r="F250" i="5"/>
  <c r="H250" i="5" s="1"/>
  <c r="D251" i="5" s="1"/>
  <c r="G250" i="4"/>
  <c r="I250" i="4" s="1"/>
  <c r="E251" i="4" s="1"/>
  <c r="F250" i="4"/>
  <c r="H250" i="4" s="1"/>
  <c r="D251" i="4" s="1"/>
  <c r="A251" i="4" s="1"/>
  <c r="E251" i="3"/>
  <c r="G251" i="3" s="1"/>
  <c r="C252" i="3" s="1"/>
  <c r="F251" i="3"/>
  <c r="H251" i="3" s="1"/>
  <c r="D252" i="3" s="1"/>
  <c r="G252" i="2"/>
  <c r="C253" i="2" s="1"/>
  <c r="E253" i="2" s="1"/>
  <c r="H252" i="2"/>
  <c r="D253" i="2" s="1"/>
  <c r="F253" i="2" s="1"/>
  <c r="H127" i="6" l="1"/>
  <c r="G127" i="6"/>
  <c r="F251" i="5"/>
  <c r="H251" i="5" s="1"/>
  <c r="D252" i="5" s="1"/>
  <c r="E251" i="5"/>
  <c r="G251" i="5" s="1"/>
  <c r="C252" i="5" s="1"/>
  <c r="G251" i="4"/>
  <c r="I251" i="4" s="1"/>
  <c r="E252" i="4" s="1"/>
  <c r="F251" i="4"/>
  <c r="H251" i="4" s="1"/>
  <c r="D252" i="4" s="1"/>
  <c r="A252" i="4" s="1"/>
  <c r="F252" i="3"/>
  <c r="H252" i="3" s="1"/>
  <c r="D253" i="3" s="1"/>
  <c r="E252" i="3"/>
  <c r="G252" i="3" s="1"/>
  <c r="C253" i="3" s="1"/>
  <c r="G253" i="2"/>
  <c r="C254" i="2" s="1"/>
  <c r="E254" i="2" s="1"/>
  <c r="H253" i="2"/>
  <c r="D254" i="2" s="1"/>
  <c r="F254" i="2" s="1"/>
  <c r="C128" i="6" l="1"/>
  <c r="E128" i="6" s="1"/>
  <c r="I127" i="6"/>
  <c r="J127" i="6" s="1"/>
  <c r="D128" i="6"/>
  <c r="F128" i="6" s="1"/>
  <c r="K127" i="6"/>
  <c r="L127" i="6" s="1"/>
  <c r="E252" i="5"/>
  <c r="G252" i="5" s="1"/>
  <c r="C253" i="5" s="1"/>
  <c r="F252" i="5"/>
  <c r="H252" i="5" s="1"/>
  <c r="D253" i="5" s="1"/>
  <c r="G252" i="4"/>
  <c r="I252" i="4" s="1"/>
  <c r="E253" i="4" s="1"/>
  <c r="F252" i="4"/>
  <c r="H252" i="4" s="1"/>
  <c r="D253" i="4" s="1"/>
  <c r="A253" i="4" s="1"/>
  <c r="E253" i="3"/>
  <c r="G253" i="3" s="1"/>
  <c r="C254" i="3" s="1"/>
  <c r="F253" i="3"/>
  <c r="H253" i="3" s="1"/>
  <c r="D254" i="3" s="1"/>
  <c r="G254" i="2"/>
  <c r="C255" i="2" s="1"/>
  <c r="E255" i="2" s="1"/>
  <c r="H254" i="2"/>
  <c r="D255" i="2" s="1"/>
  <c r="F255" i="2" s="1"/>
  <c r="G128" i="6" l="1"/>
  <c r="H128" i="6"/>
  <c r="F253" i="5"/>
  <c r="H253" i="5" s="1"/>
  <c r="D254" i="5" s="1"/>
  <c r="E253" i="5"/>
  <c r="G253" i="5" s="1"/>
  <c r="C254" i="5" s="1"/>
  <c r="G253" i="4"/>
  <c r="I253" i="4" s="1"/>
  <c r="E254" i="4" s="1"/>
  <c r="F253" i="4"/>
  <c r="H253" i="4" s="1"/>
  <c r="D254" i="4" s="1"/>
  <c r="A254" i="4" s="1"/>
  <c r="F254" i="3"/>
  <c r="H254" i="3" s="1"/>
  <c r="D255" i="3" s="1"/>
  <c r="E254" i="3"/>
  <c r="G254" i="3" s="1"/>
  <c r="C255" i="3" s="1"/>
  <c r="G255" i="2"/>
  <c r="C256" i="2" s="1"/>
  <c r="E256" i="2" s="1"/>
  <c r="H255" i="2"/>
  <c r="D256" i="2" s="1"/>
  <c r="F256" i="2" s="1"/>
  <c r="D129" i="6" l="1"/>
  <c r="F129" i="6" s="1"/>
  <c r="K128" i="6"/>
  <c r="L128" i="6" s="1"/>
  <c r="C129" i="6"/>
  <c r="E129" i="6" s="1"/>
  <c r="I128" i="6"/>
  <c r="J128" i="6" s="1"/>
  <c r="E254" i="5"/>
  <c r="G254" i="5" s="1"/>
  <c r="C255" i="5" s="1"/>
  <c r="F254" i="5"/>
  <c r="H254" i="5" s="1"/>
  <c r="D255" i="5" s="1"/>
  <c r="G254" i="4"/>
  <c r="I254" i="4" s="1"/>
  <c r="E255" i="4" s="1"/>
  <c r="F254" i="4"/>
  <c r="H254" i="4" s="1"/>
  <c r="D255" i="4" s="1"/>
  <c r="A255" i="4" s="1"/>
  <c r="F255" i="3"/>
  <c r="H255" i="3" s="1"/>
  <c r="D256" i="3" s="1"/>
  <c r="E255" i="3"/>
  <c r="G255" i="3" s="1"/>
  <c r="C256" i="3" s="1"/>
  <c r="G256" i="2"/>
  <c r="C257" i="2" s="1"/>
  <c r="E257" i="2" s="1"/>
  <c r="H256" i="2"/>
  <c r="D257" i="2" s="1"/>
  <c r="F257" i="2" s="1"/>
  <c r="H129" i="6" l="1"/>
  <c r="G129" i="6"/>
  <c r="F255" i="5"/>
  <c r="H255" i="5" s="1"/>
  <c r="D256" i="5" s="1"/>
  <c r="E255" i="5"/>
  <c r="G255" i="5" s="1"/>
  <c r="C256" i="5" s="1"/>
  <c r="G255" i="4"/>
  <c r="I255" i="4" s="1"/>
  <c r="E256" i="4" s="1"/>
  <c r="F255" i="4"/>
  <c r="H255" i="4" s="1"/>
  <c r="D256" i="4" s="1"/>
  <c r="A256" i="4" s="1"/>
  <c r="F256" i="3"/>
  <c r="H256" i="3" s="1"/>
  <c r="D257" i="3" s="1"/>
  <c r="E256" i="3"/>
  <c r="G256" i="3" s="1"/>
  <c r="C257" i="3" s="1"/>
  <c r="G257" i="2"/>
  <c r="C258" i="2" s="1"/>
  <c r="E258" i="2" s="1"/>
  <c r="H257" i="2"/>
  <c r="D258" i="2" s="1"/>
  <c r="F258" i="2" s="1"/>
  <c r="C130" i="6" l="1"/>
  <c r="E130" i="6" s="1"/>
  <c r="I129" i="6"/>
  <c r="J129" i="6" s="1"/>
  <c r="D130" i="6"/>
  <c r="F130" i="6" s="1"/>
  <c r="K129" i="6"/>
  <c r="L129" i="6" s="1"/>
  <c r="F256" i="5"/>
  <c r="H256" i="5" s="1"/>
  <c r="D257" i="5" s="1"/>
  <c r="E256" i="5"/>
  <c r="G256" i="5" s="1"/>
  <c r="C257" i="5" s="1"/>
  <c r="F256" i="4"/>
  <c r="H256" i="4" s="1"/>
  <c r="D257" i="4" s="1"/>
  <c r="A257" i="4" s="1"/>
  <c r="G256" i="4"/>
  <c r="I256" i="4" s="1"/>
  <c r="E257" i="4" s="1"/>
  <c r="E257" i="3"/>
  <c r="G257" i="3" s="1"/>
  <c r="C258" i="3" s="1"/>
  <c r="F257" i="3"/>
  <c r="H257" i="3" s="1"/>
  <c r="D258" i="3" s="1"/>
  <c r="G258" i="2"/>
  <c r="C259" i="2" s="1"/>
  <c r="E259" i="2" s="1"/>
  <c r="H258" i="2"/>
  <c r="D259" i="2" s="1"/>
  <c r="F259" i="2" s="1"/>
  <c r="H130" i="6" l="1"/>
  <c r="G130" i="6"/>
  <c r="E257" i="5"/>
  <c r="G257" i="5" s="1"/>
  <c r="C258" i="5" s="1"/>
  <c r="F257" i="5"/>
  <c r="H257" i="5" s="1"/>
  <c r="D258" i="5" s="1"/>
  <c r="G257" i="4"/>
  <c r="I257" i="4" s="1"/>
  <c r="E258" i="4" s="1"/>
  <c r="F257" i="4"/>
  <c r="H257" i="4" s="1"/>
  <c r="D258" i="4" s="1"/>
  <c r="A258" i="4" s="1"/>
  <c r="E258" i="3"/>
  <c r="G258" i="3" s="1"/>
  <c r="C259" i="3" s="1"/>
  <c r="F258" i="3"/>
  <c r="H258" i="3" s="1"/>
  <c r="D259" i="3" s="1"/>
  <c r="G259" i="2"/>
  <c r="C260" i="2" s="1"/>
  <c r="E260" i="2" s="1"/>
  <c r="H259" i="2"/>
  <c r="D260" i="2" s="1"/>
  <c r="F260" i="2" s="1"/>
  <c r="C131" i="6" l="1"/>
  <c r="E131" i="6" s="1"/>
  <c r="I130" i="6"/>
  <c r="J130" i="6" s="1"/>
  <c r="D131" i="6"/>
  <c r="F131" i="6" s="1"/>
  <c r="K130" i="6"/>
  <c r="L130" i="6" s="1"/>
  <c r="E258" i="5"/>
  <c r="G258" i="5" s="1"/>
  <c r="C259" i="5" s="1"/>
  <c r="F258" i="5"/>
  <c r="H258" i="5" s="1"/>
  <c r="D259" i="5" s="1"/>
  <c r="G258" i="4"/>
  <c r="I258" i="4" s="1"/>
  <c r="E259" i="4" s="1"/>
  <c r="F258" i="4"/>
  <c r="H258" i="4" s="1"/>
  <c r="D259" i="4" s="1"/>
  <c r="A259" i="4" s="1"/>
  <c r="E259" i="3"/>
  <c r="G259" i="3" s="1"/>
  <c r="C260" i="3" s="1"/>
  <c r="F259" i="3"/>
  <c r="H259" i="3" s="1"/>
  <c r="D260" i="3" s="1"/>
  <c r="G260" i="2"/>
  <c r="C261" i="2" s="1"/>
  <c r="E261" i="2" s="1"/>
  <c r="H260" i="2"/>
  <c r="D261" i="2" s="1"/>
  <c r="F261" i="2" s="1"/>
  <c r="G131" i="6" l="1"/>
  <c r="H131" i="6"/>
  <c r="F259" i="5"/>
  <c r="H259" i="5" s="1"/>
  <c r="D260" i="5" s="1"/>
  <c r="E259" i="5"/>
  <c r="G259" i="5" s="1"/>
  <c r="C260" i="5" s="1"/>
  <c r="G259" i="4"/>
  <c r="I259" i="4" s="1"/>
  <c r="E260" i="4" s="1"/>
  <c r="F259" i="4"/>
  <c r="H259" i="4" s="1"/>
  <c r="D260" i="4" s="1"/>
  <c r="A260" i="4" s="1"/>
  <c r="F260" i="3"/>
  <c r="H260" i="3" s="1"/>
  <c r="D261" i="3" s="1"/>
  <c r="E260" i="3"/>
  <c r="G260" i="3" s="1"/>
  <c r="C261" i="3" s="1"/>
  <c r="G261" i="2"/>
  <c r="C262" i="2" s="1"/>
  <c r="E262" i="2" s="1"/>
  <c r="H261" i="2"/>
  <c r="D262" i="2" s="1"/>
  <c r="F262" i="2" s="1"/>
  <c r="D132" i="6" l="1"/>
  <c r="F132" i="6" s="1"/>
  <c r="K131" i="6"/>
  <c r="L131" i="6" s="1"/>
  <c r="C132" i="6"/>
  <c r="E132" i="6" s="1"/>
  <c r="I131" i="6"/>
  <c r="J131" i="6" s="1"/>
  <c r="E260" i="5"/>
  <c r="G260" i="5" s="1"/>
  <c r="C261" i="5" s="1"/>
  <c r="F260" i="5"/>
  <c r="H260" i="5" s="1"/>
  <c r="D261" i="5" s="1"/>
  <c r="G260" i="4"/>
  <c r="I260" i="4" s="1"/>
  <c r="E261" i="4" s="1"/>
  <c r="F260" i="4"/>
  <c r="H260" i="4" s="1"/>
  <c r="D261" i="4" s="1"/>
  <c r="A261" i="4" s="1"/>
  <c r="F261" i="3"/>
  <c r="H261" i="3" s="1"/>
  <c r="D262" i="3" s="1"/>
  <c r="E261" i="3"/>
  <c r="G261" i="3" s="1"/>
  <c r="C262" i="3" s="1"/>
  <c r="G262" i="2"/>
  <c r="C263" i="2" s="1"/>
  <c r="E263" i="2" s="1"/>
  <c r="H262" i="2"/>
  <c r="D263" i="2" s="1"/>
  <c r="F263" i="2" s="1"/>
  <c r="H132" i="6" l="1"/>
  <c r="G132" i="6"/>
  <c r="F261" i="5"/>
  <c r="H261" i="5" s="1"/>
  <c r="D262" i="5" s="1"/>
  <c r="E261" i="5"/>
  <c r="G261" i="5" s="1"/>
  <c r="C262" i="5" s="1"/>
  <c r="G261" i="4"/>
  <c r="I261" i="4" s="1"/>
  <c r="E262" i="4" s="1"/>
  <c r="F261" i="4"/>
  <c r="H261" i="4" s="1"/>
  <c r="D262" i="4" s="1"/>
  <c r="A262" i="4" s="1"/>
  <c r="F262" i="3"/>
  <c r="H262" i="3" s="1"/>
  <c r="D263" i="3" s="1"/>
  <c r="E262" i="3"/>
  <c r="G262" i="3" s="1"/>
  <c r="C263" i="3" s="1"/>
  <c r="G263" i="2"/>
  <c r="C264" i="2" s="1"/>
  <c r="E264" i="2" s="1"/>
  <c r="H263" i="2"/>
  <c r="D264" i="2" s="1"/>
  <c r="F264" i="2" s="1"/>
  <c r="C133" i="6" l="1"/>
  <c r="E133" i="6" s="1"/>
  <c r="I132" i="6"/>
  <c r="J132" i="6" s="1"/>
  <c r="D133" i="6"/>
  <c r="F133" i="6" s="1"/>
  <c r="K132" i="6"/>
  <c r="L132" i="6" s="1"/>
  <c r="E262" i="5"/>
  <c r="G262" i="5" s="1"/>
  <c r="C263" i="5" s="1"/>
  <c r="F262" i="5"/>
  <c r="H262" i="5" s="1"/>
  <c r="D263" i="5" s="1"/>
  <c r="G262" i="4"/>
  <c r="I262" i="4" s="1"/>
  <c r="E263" i="4" s="1"/>
  <c r="F262" i="4"/>
  <c r="H262" i="4" s="1"/>
  <c r="D263" i="4" s="1"/>
  <c r="A263" i="4" s="1"/>
  <c r="F263" i="3"/>
  <c r="H263" i="3" s="1"/>
  <c r="D264" i="3" s="1"/>
  <c r="E263" i="3"/>
  <c r="G263" i="3" s="1"/>
  <c r="C264" i="3" s="1"/>
  <c r="G264" i="2"/>
  <c r="C265" i="2" s="1"/>
  <c r="E265" i="2" s="1"/>
  <c r="H264" i="2"/>
  <c r="D265" i="2" s="1"/>
  <c r="F265" i="2" s="1"/>
  <c r="G133" i="6" l="1"/>
  <c r="H133" i="6"/>
  <c r="E263" i="5"/>
  <c r="G263" i="5" s="1"/>
  <c r="C264" i="5" s="1"/>
  <c r="F263" i="5"/>
  <c r="H263" i="5" s="1"/>
  <c r="D264" i="5" s="1"/>
  <c r="G263" i="4"/>
  <c r="I263" i="4" s="1"/>
  <c r="E264" i="4" s="1"/>
  <c r="F263" i="4"/>
  <c r="H263" i="4" s="1"/>
  <c r="D264" i="4" s="1"/>
  <c r="A264" i="4" s="1"/>
  <c r="F264" i="3"/>
  <c r="H264" i="3" s="1"/>
  <c r="D265" i="3" s="1"/>
  <c r="E264" i="3"/>
  <c r="G264" i="3" s="1"/>
  <c r="C265" i="3" s="1"/>
  <c r="G265" i="2"/>
  <c r="C266" i="2" s="1"/>
  <c r="E266" i="2" s="1"/>
  <c r="H265" i="2"/>
  <c r="D266" i="2" s="1"/>
  <c r="F266" i="2" s="1"/>
  <c r="D134" i="6" l="1"/>
  <c r="F134" i="6" s="1"/>
  <c r="K133" i="6"/>
  <c r="L133" i="6" s="1"/>
  <c r="C134" i="6"/>
  <c r="E134" i="6" s="1"/>
  <c r="I133" i="6"/>
  <c r="J133" i="6" s="1"/>
  <c r="F264" i="5"/>
  <c r="H264" i="5" s="1"/>
  <c r="D265" i="5" s="1"/>
  <c r="E264" i="5"/>
  <c r="G264" i="5" s="1"/>
  <c r="C265" i="5" s="1"/>
  <c r="G264" i="4"/>
  <c r="I264" i="4" s="1"/>
  <c r="E265" i="4" s="1"/>
  <c r="F264" i="4"/>
  <c r="H264" i="4" s="1"/>
  <c r="D265" i="4" s="1"/>
  <c r="A265" i="4" s="1"/>
  <c r="E265" i="3"/>
  <c r="G265" i="3" s="1"/>
  <c r="C266" i="3" s="1"/>
  <c r="F265" i="3"/>
  <c r="H265" i="3" s="1"/>
  <c r="D266" i="3" s="1"/>
  <c r="G266" i="2"/>
  <c r="C267" i="2" s="1"/>
  <c r="E267" i="2" s="1"/>
  <c r="H266" i="2"/>
  <c r="D267" i="2" s="1"/>
  <c r="F267" i="2" s="1"/>
  <c r="H134" i="6" l="1"/>
  <c r="G134" i="6"/>
  <c r="F265" i="5"/>
  <c r="H265" i="5" s="1"/>
  <c r="D266" i="5" s="1"/>
  <c r="E265" i="5"/>
  <c r="G265" i="5" s="1"/>
  <c r="C266" i="5" s="1"/>
  <c r="G265" i="4"/>
  <c r="I265" i="4" s="1"/>
  <c r="E266" i="4" s="1"/>
  <c r="F265" i="4"/>
  <c r="H265" i="4" s="1"/>
  <c r="D266" i="4" s="1"/>
  <c r="A266" i="4" s="1"/>
  <c r="E266" i="3"/>
  <c r="G266" i="3" s="1"/>
  <c r="C267" i="3" s="1"/>
  <c r="F266" i="3"/>
  <c r="H266" i="3" s="1"/>
  <c r="D267" i="3" s="1"/>
  <c r="G267" i="2"/>
  <c r="C268" i="2" s="1"/>
  <c r="E268" i="2" s="1"/>
  <c r="H267" i="2"/>
  <c r="D268" i="2" s="1"/>
  <c r="F268" i="2" s="1"/>
  <c r="C135" i="6" l="1"/>
  <c r="E135" i="6" s="1"/>
  <c r="I134" i="6"/>
  <c r="J134" i="6" s="1"/>
  <c r="D135" i="6"/>
  <c r="F135" i="6" s="1"/>
  <c r="K134" i="6"/>
  <c r="L134" i="6" s="1"/>
  <c r="E266" i="5"/>
  <c r="G266" i="5" s="1"/>
  <c r="C267" i="5" s="1"/>
  <c r="F266" i="5"/>
  <c r="H266" i="5" s="1"/>
  <c r="D267" i="5" s="1"/>
  <c r="G266" i="4"/>
  <c r="I266" i="4" s="1"/>
  <c r="E267" i="4" s="1"/>
  <c r="F266" i="4"/>
  <c r="H266" i="4" s="1"/>
  <c r="D267" i="4" s="1"/>
  <c r="A267" i="4" s="1"/>
  <c r="E267" i="3"/>
  <c r="G267" i="3" s="1"/>
  <c r="C268" i="3" s="1"/>
  <c r="F267" i="3"/>
  <c r="H267" i="3" s="1"/>
  <c r="D268" i="3" s="1"/>
  <c r="G268" i="2"/>
  <c r="C269" i="2" s="1"/>
  <c r="E269" i="2" s="1"/>
  <c r="H268" i="2"/>
  <c r="D269" i="2" s="1"/>
  <c r="F269" i="2" s="1"/>
  <c r="G135" i="6" l="1"/>
  <c r="H135" i="6"/>
  <c r="F267" i="5"/>
  <c r="H267" i="5" s="1"/>
  <c r="D268" i="5" s="1"/>
  <c r="E267" i="5"/>
  <c r="G267" i="5" s="1"/>
  <c r="C268" i="5" s="1"/>
  <c r="G267" i="4"/>
  <c r="I267" i="4" s="1"/>
  <c r="E268" i="4" s="1"/>
  <c r="F267" i="4"/>
  <c r="H267" i="4" s="1"/>
  <c r="D268" i="4" s="1"/>
  <c r="A268" i="4" s="1"/>
  <c r="F268" i="3"/>
  <c r="H268" i="3" s="1"/>
  <c r="D269" i="3" s="1"/>
  <c r="E268" i="3"/>
  <c r="G268" i="3" s="1"/>
  <c r="C269" i="3" s="1"/>
  <c r="G269" i="2"/>
  <c r="C270" i="2" s="1"/>
  <c r="E270" i="2" s="1"/>
  <c r="H269" i="2"/>
  <c r="D270" i="2" s="1"/>
  <c r="F270" i="2" s="1"/>
  <c r="D136" i="6" l="1"/>
  <c r="F136" i="6" s="1"/>
  <c r="K135" i="6"/>
  <c r="L135" i="6" s="1"/>
  <c r="C136" i="6"/>
  <c r="E136" i="6" s="1"/>
  <c r="I135" i="6"/>
  <c r="J135" i="6" s="1"/>
  <c r="F268" i="5"/>
  <c r="H268" i="5" s="1"/>
  <c r="D269" i="5" s="1"/>
  <c r="E268" i="5"/>
  <c r="G268" i="5" s="1"/>
  <c r="C269" i="5" s="1"/>
  <c r="G268" i="4"/>
  <c r="I268" i="4" s="1"/>
  <c r="E269" i="4" s="1"/>
  <c r="F268" i="4"/>
  <c r="H268" i="4" s="1"/>
  <c r="D269" i="4" s="1"/>
  <c r="A269" i="4" s="1"/>
  <c r="F269" i="3"/>
  <c r="H269" i="3" s="1"/>
  <c r="D270" i="3" s="1"/>
  <c r="E269" i="3"/>
  <c r="G269" i="3" s="1"/>
  <c r="C270" i="3" s="1"/>
  <c r="G270" i="2"/>
  <c r="C271" i="2" s="1"/>
  <c r="E271" i="2" s="1"/>
  <c r="H270" i="2"/>
  <c r="D271" i="2" s="1"/>
  <c r="F271" i="2" s="1"/>
  <c r="H136" i="6" l="1"/>
  <c r="G136" i="6"/>
  <c r="F269" i="5"/>
  <c r="H269" i="5" s="1"/>
  <c r="D270" i="5" s="1"/>
  <c r="E269" i="5"/>
  <c r="G269" i="5" s="1"/>
  <c r="C270" i="5" s="1"/>
  <c r="G269" i="4"/>
  <c r="I269" i="4" s="1"/>
  <c r="E270" i="4" s="1"/>
  <c r="F269" i="4"/>
  <c r="H269" i="4" s="1"/>
  <c r="D270" i="4" s="1"/>
  <c r="A270" i="4" s="1"/>
  <c r="F270" i="3"/>
  <c r="H270" i="3" s="1"/>
  <c r="D271" i="3" s="1"/>
  <c r="E270" i="3"/>
  <c r="G270" i="3" s="1"/>
  <c r="C271" i="3" s="1"/>
  <c r="G271" i="2"/>
  <c r="C272" i="2" s="1"/>
  <c r="E272" i="2" s="1"/>
  <c r="H271" i="2"/>
  <c r="D272" i="2" s="1"/>
  <c r="F272" i="2" s="1"/>
  <c r="C137" i="6" l="1"/>
  <c r="E137" i="6" s="1"/>
  <c r="I136" i="6"/>
  <c r="J136" i="6" s="1"/>
  <c r="D137" i="6"/>
  <c r="F137" i="6" s="1"/>
  <c r="K136" i="6"/>
  <c r="L136" i="6" s="1"/>
  <c r="E270" i="5"/>
  <c r="G270" i="5" s="1"/>
  <c r="C271" i="5" s="1"/>
  <c r="F270" i="5"/>
  <c r="H270" i="5" s="1"/>
  <c r="D271" i="5" s="1"/>
  <c r="F270" i="4"/>
  <c r="H270" i="4" s="1"/>
  <c r="D271" i="4" s="1"/>
  <c r="A271" i="4" s="1"/>
  <c r="G270" i="4"/>
  <c r="I270" i="4" s="1"/>
  <c r="E271" i="4" s="1"/>
  <c r="F271" i="3"/>
  <c r="H271" i="3" s="1"/>
  <c r="D272" i="3" s="1"/>
  <c r="E271" i="3"/>
  <c r="G271" i="3" s="1"/>
  <c r="C272" i="3" s="1"/>
  <c r="G272" i="2"/>
  <c r="C273" i="2" s="1"/>
  <c r="E273" i="2" s="1"/>
  <c r="H272" i="2"/>
  <c r="D273" i="2" s="1"/>
  <c r="F273" i="2" s="1"/>
  <c r="G137" i="6" l="1"/>
  <c r="H137" i="6"/>
  <c r="F271" i="5"/>
  <c r="H271" i="5" s="1"/>
  <c r="D272" i="5" s="1"/>
  <c r="E271" i="5"/>
  <c r="G271" i="5" s="1"/>
  <c r="C272" i="5" s="1"/>
  <c r="G271" i="4"/>
  <c r="I271" i="4" s="1"/>
  <c r="E272" i="4" s="1"/>
  <c r="F271" i="4"/>
  <c r="H271" i="4" s="1"/>
  <c r="D272" i="4" s="1"/>
  <c r="A272" i="4" s="1"/>
  <c r="F272" i="3"/>
  <c r="H272" i="3" s="1"/>
  <c r="D273" i="3" s="1"/>
  <c r="E272" i="3"/>
  <c r="G272" i="3" s="1"/>
  <c r="C273" i="3" s="1"/>
  <c r="G273" i="2"/>
  <c r="C274" i="2" s="1"/>
  <c r="E274" i="2" s="1"/>
  <c r="H273" i="2"/>
  <c r="D274" i="2" s="1"/>
  <c r="F274" i="2" s="1"/>
  <c r="D138" i="6" l="1"/>
  <c r="F138" i="6" s="1"/>
  <c r="K137" i="6"/>
  <c r="L137" i="6" s="1"/>
  <c r="C138" i="6"/>
  <c r="E138" i="6" s="1"/>
  <c r="I137" i="6"/>
  <c r="J137" i="6" s="1"/>
  <c r="E272" i="5"/>
  <c r="G272" i="5" s="1"/>
  <c r="C273" i="5" s="1"/>
  <c r="F272" i="5"/>
  <c r="H272" i="5" s="1"/>
  <c r="D273" i="5" s="1"/>
  <c r="G272" i="4"/>
  <c r="I272" i="4" s="1"/>
  <c r="E273" i="4" s="1"/>
  <c r="F272" i="4"/>
  <c r="H272" i="4" s="1"/>
  <c r="D273" i="4" s="1"/>
  <c r="A273" i="4" s="1"/>
  <c r="E273" i="3"/>
  <c r="G273" i="3" s="1"/>
  <c r="C274" i="3" s="1"/>
  <c r="F273" i="3"/>
  <c r="H273" i="3" s="1"/>
  <c r="D274" i="3" s="1"/>
  <c r="G274" i="2"/>
  <c r="C275" i="2" s="1"/>
  <c r="E275" i="2" s="1"/>
  <c r="H274" i="2"/>
  <c r="D275" i="2" s="1"/>
  <c r="F275" i="2" s="1"/>
  <c r="H138" i="6" l="1"/>
  <c r="G138" i="6"/>
  <c r="F273" i="5"/>
  <c r="H273" i="5" s="1"/>
  <c r="D274" i="5" s="1"/>
  <c r="E273" i="5"/>
  <c r="G273" i="5" s="1"/>
  <c r="C274" i="5" s="1"/>
  <c r="F273" i="4"/>
  <c r="H273" i="4" s="1"/>
  <c r="D274" i="4" s="1"/>
  <c r="A274" i="4" s="1"/>
  <c r="G273" i="4"/>
  <c r="I273" i="4" s="1"/>
  <c r="E274" i="4" s="1"/>
  <c r="E274" i="3"/>
  <c r="G274" i="3" s="1"/>
  <c r="C275" i="3" s="1"/>
  <c r="F274" i="3"/>
  <c r="H274" i="3" s="1"/>
  <c r="D275" i="3" s="1"/>
  <c r="G275" i="2"/>
  <c r="C276" i="2" s="1"/>
  <c r="E276" i="2" s="1"/>
  <c r="H275" i="2"/>
  <c r="D276" i="2" s="1"/>
  <c r="F276" i="2" s="1"/>
  <c r="C139" i="6" l="1"/>
  <c r="E139" i="6" s="1"/>
  <c r="I138" i="6"/>
  <c r="J138" i="6" s="1"/>
  <c r="D139" i="6"/>
  <c r="F139" i="6" s="1"/>
  <c r="K138" i="6"/>
  <c r="L138" i="6" s="1"/>
  <c r="E274" i="5"/>
  <c r="G274" i="5" s="1"/>
  <c r="C275" i="5" s="1"/>
  <c r="F274" i="5"/>
  <c r="H274" i="5" s="1"/>
  <c r="D275" i="5" s="1"/>
  <c r="F274" i="4"/>
  <c r="H274" i="4" s="1"/>
  <c r="D275" i="4" s="1"/>
  <c r="A275" i="4" s="1"/>
  <c r="G274" i="4"/>
  <c r="I274" i="4" s="1"/>
  <c r="E275" i="4" s="1"/>
  <c r="E275" i="3"/>
  <c r="G275" i="3" s="1"/>
  <c r="C276" i="3" s="1"/>
  <c r="F275" i="3"/>
  <c r="H275" i="3" s="1"/>
  <c r="D276" i="3" s="1"/>
  <c r="G276" i="2"/>
  <c r="C277" i="2" s="1"/>
  <c r="E277" i="2" s="1"/>
  <c r="H276" i="2"/>
  <c r="D277" i="2" s="1"/>
  <c r="F277" i="2" s="1"/>
  <c r="G139" i="6" l="1"/>
  <c r="H139" i="6"/>
  <c r="F275" i="5"/>
  <c r="H275" i="5" s="1"/>
  <c r="D276" i="5" s="1"/>
  <c r="E275" i="5"/>
  <c r="G275" i="5" s="1"/>
  <c r="C276" i="5" s="1"/>
  <c r="G275" i="4"/>
  <c r="I275" i="4" s="1"/>
  <c r="E276" i="4" s="1"/>
  <c r="F275" i="4"/>
  <c r="H275" i="4" s="1"/>
  <c r="D276" i="4" s="1"/>
  <c r="A276" i="4" s="1"/>
  <c r="F276" i="3"/>
  <c r="H276" i="3" s="1"/>
  <c r="D277" i="3" s="1"/>
  <c r="E276" i="3"/>
  <c r="G276" i="3" s="1"/>
  <c r="C277" i="3" s="1"/>
  <c r="G277" i="2"/>
  <c r="C278" i="2" s="1"/>
  <c r="E278" i="2" s="1"/>
  <c r="H277" i="2"/>
  <c r="D278" i="2" s="1"/>
  <c r="F278" i="2" s="1"/>
  <c r="D140" i="6" l="1"/>
  <c r="F140" i="6" s="1"/>
  <c r="K139" i="6"/>
  <c r="L139" i="6" s="1"/>
  <c r="C140" i="6"/>
  <c r="E140" i="6" s="1"/>
  <c r="I139" i="6"/>
  <c r="J139" i="6" s="1"/>
  <c r="E276" i="5"/>
  <c r="G276" i="5" s="1"/>
  <c r="C277" i="5" s="1"/>
  <c r="F276" i="5"/>
  <c r="H276" i="5" s="1"/>
  <c r="D277" i="5" s="1"/>
  <c r="G276" i="4"/>
  <c r="I276" i="4" s="1"/>
  <c r="E277" i="4" s="1"/>
  <c r="F276" i="4"/>
  <c r="H276" i="4" s="1"/>
  <c r="D277" i="4" s="1"/>
  <c r="A277" i="4" s="1"/>
  <c r="F277" i="3"/>
  <c r="H277" i="3" s="1"/>
  <c r="D278" i="3" s="1"/>
  <c r="E277" i="3"/>
  <c r="G277" i="3" s="1"/>
  <c r="C278" i="3" s="1"/>
  <c r="G278" i="2"/>
  <c r="C279" i="2" s="1"/>
  <c r="E279" i="2" s="1"/>
  <c r="H278" i="2"/>
  <c r="D279" i="2" s="1"/>
  <c r="F279" i="2" s="1"/>
  <c r="G140" i="6" l="1"/>
  <c r="H140" i="6"/>
  <c r="E277" i="5"/>
  <c r="G277" i="5" s="1"/>
  <c r="C278" i="5" s="1"/>
  <c r="F277" i="5"/>
  <c r="H277" i="5" s="1"/>
  <c r="D278" i="5" s="1"/>
  <c r="G277" i="4"/>
  <c r="I277" i="4" s="1"/>
  <c r="E278" i="4" s="1"/>
  <c r="F277" i="4"/>
  <c r="H277" i="4" s="1"/>
  <c r="D278" i="4" s="1"/>
  <c r="A278" i="4" s="1"/>
  <c r="F278" i="3"/>
  <c r="H278" i="3" s="1"/>
  <c r="D279" i="3" s="1"/>
  <c r="E278" i="3"/>
  <c r="G278" i="3" s="1"/>
  <c r="C279" i="3" s="1"/>
  <c r="G279" i="2"/>
  <c r="C280" i="2" s="1"/>
  <c r="E280" i="2" s="1"/>
  <c r="H279" i="2"/>
  <c r="D280" i="2" s="1"/>
  <c r="F280" i="2" s="1"/>
  <c r="D141" i="6" l="1"/>
  <c r="F141" i="6" s="1"/>
  <c r="K140" i="6"/>
  <c r="L140" i="6" s="1"/>
  <c r="C141" i="6"/>
  <c r="E141" i="6" s="1"/>
  <c r="I140" i="6"/>
  <c r="J140" i="6" s="1"/>
  <c r="E278" i="5"/>
  <c r="G278" i="5" s="1"/>
  <c r="C279" i="5" s="1"/>
  <c r="F278" i="5"/>
  <c r="H278" i="5" s="1"/>
  <c r="D279" i="5" s="1"/>
  <c r="F278" i="4"/>
  <c r="H278" i="4" s="1"/>
  <c r="D279" i="4" s="1"/>
  <c r="A279" i="4" s="1"/>
  <c r="G278" i="4"/>
  <c r="I278" i="4" s="1"/>
  <c r="E279" i="4" s="1"/>
  <c r="F279" i="3"/>
  <c r="H279" i="3" s="1"/>
  <c r="D280" i="3" s="1"/>
  <c r="E279" i="3"/>
  <c r="G279" i="3" s="1"/>
  <c r="C280" i="3" s="1"/>
  <c r="G280" i="2"/>
  <c r="C281" i="2" s="1"/>
  <c r="E281" i="2" s="1"/>
  <c r="H280" i="2"/>
  <c r="D281" i="2" s="1"/>
  <c r="F281" i="2" s="1"/>
  <c r="H141" i="6" l="1"/>
  <c r="G141" i="6"/>
  <c r="F279" i="5"/>
  <c r="H279" i="5" s="1"/>
  <c r="D280" i="5" s="1"/>
  <c r="E279" i="5"/>
  <c r="G279" i="5" s="1"/>
  <c r="C280" i="5" s="1"/>
  <c r="G279" i="4"/>
  <c r="I279" i="4" s="1"/>
  <c r="E280" i="4" s="1"/>
  <c r="F279" i="4"/>
  <c r="H279" i="4" s="1"/>
  <c r="D280" i="4" s="1"/>
  <c r="A280" i="4" s="1"/>
  <c r="F280" i="3"/>
  <c r="H280" i="3" s="1"/>
  <c r="D281" i="3" s="1"/>
  <c r="E280" i="3"/>
  <c r="G280" i="3" s="1"/>
  <c r="C281" i="3" s="1"/>
  <c r="G281" i="2"/>
  <c r="C282" i="2" s="1"/>
  <c r="E282" i="2" s="1"/>
  <c r="H281" i="2"/>
  <c r="D282" i="2" s="1"/>
  <c r="F282" i="2" s="1"/>
  <c r="C142" i="6" l="1"/>
  <c r="E142" i="6" s="1"/>
  <c r="I141" i="6"/>
  <c r="J141" i="6" s="1"/>
  <c r="D142" i="6"/>
  <c r="F142" i="6" s="1"/>
  <c r="K141" i="6"/>
  <c r="L141" i="6" s="1"/>
  <c r="E280" i="5"/>
  <c r="G280" i="5" s="1"/>
  <c r="C281" i="5" s="1"/>
  <c r="F280" i="5"/>
  <c r="H280" i="5" s="1"/>
  <c r="D281" i="5" s="1"/>
  <c r="F280" i="4"/>
  <c r="H280" i="4" s="1"/>
  <c r="D281" i="4" s="1"/>
  <c r="A281" i="4" s="1"/>
  <c r="G280" i="4"/>
  <c r="I280" i="4" s="1"/>
  <c r="E281" i="4" s="1"/>
  <c r="E281" i="3"/>
  <c r="G281" i="3" s="1"/>
  <c r="C282" i="3" s="1"/>
  <c r="F281" i="3"/>
  <c r="H281" i="3" s="1"/>
  <c r="D282" i="3" s="1"/>
  <c r="G282" i="2"/>
  <c r="C283" i="2" s="1"/>
  <c r="E283" i="2" s="1"/>
  <c r="H282" i="2"/>
  <c r="D283" i="2" s="1"/>
  <c r="F283" i="2" s="1"/>
  <c r="H142" i="6" l="1"/>
  <c r="G142" i="6"/>
  <c r="F281" i="5"/>
  <c r="H281" i="5" s="1"/>
  <c r="D282" i="5" s="1"/>
  <c r="E281" i="5"/>
  <c r="G281" i="5" s="1"/>
  <c r="C282" i="5" s="1"/>
  <c r="G281" i="4"/>
  <c r="I281" i="4" s="1"/>
  <c r="E282" i="4" s="1"/>
  <c r="F281" i="4"/>
  <c r="H281" i="4" s="1"/>
  <c r="D282" i="4" s="1"/>
  <c r="A282" i="4" s="1"/>
  <c r="F282" i="3"/>
  <c r="H282" i="3" s="1"/>
  <c r="D283" i="3" s="1"/>
  <c r="E282" i="3"/>
  <c r="G282" i="3" s="1"/>
  <c r="C283" i="3" s="1"/>
  <c r="G283" i="2"/>
  <c r="C284" i="2" s="1"/>
  <c r="E284" i="2" s="1"/>
  <c r="H283" i="2"/>
  <c r="D284" i="2" s="1"/>
  <c r="F284" i="2" s="1"/>
  <c r="C143" i="6" l="1"/>
  <c r="E143" i="6" s="1"/>
  <c r="I142" i="6"/>
  <c r="J142" i="6" s="1"/>
  <c r="D143" i="6"/>
  <c r="F143" i="6" s="1"/>
  <c r="K142" i="6"/>
  <c r="L142" i="6" s="1"/>
  <c r="E282" i="5"/>
  <c r="G282" i="5" s="1"/>
  <c r="C283" i="5" s="1"/>
  <c r="F282" i="5"/>
  <c r="H282" i="5" s="1"/>
  <c r="D283" i="5" s="1"/>
  <c r="F282" i="4"/>
  <c r="H282" i="4" s="1"/>
  <c r="D283" i="4" s="1"/>
  <c r="A283" i="4" s="1"/>
  <c r="G282" i="4"/>
  <c r="I282" i="4" s="1"/>
  <c r="E283" i="4" s="1"/>
  <c r="E283" i="3"/>
  <c r="G283" i="3" s="1"/>
  <c r="C284" i="3" s="1"/>
  <c r="F283" i="3"/>
  <c r="H283" i="3" s="1"/>
  <c r="D284" i="3" s="1"/>
  <c r="G284" i="2"/>
  <c r="C285" i="2" s="1"/>
  <c r="E285" i="2" s="1"/>
  <c r="H284" i="2"/>
  <c r="D285" i="2" s="1"/>
  <c r="F285" i="2" s="1"/>
  <c r="G143" i="6" l="1"/>
  <c r="H143" i="6"/>
  <c r="F283" i="5"/>
  <c r="H283" i="5" s="1"/>
  <c r="D284" i="5" s="1"/>
  <c r="E283" i="5"/>
  <c r="G283" i="5" s="1"/>
  <c r="C284" i="5" s="1"/>
  <c r="G283" i="4"/>
  <c r="I283" i="4" s="1"/>
  <c r="E284" i="4" s="1"/>
  <c r="F283" i="4"/>
  <c r="H283" i="4" s="1"/>
  <c r="D284" i="4" s="1"/>
  <c r="A284" i="4" s="1"/>
  <c r="F284" i="3"/>
  <c r="H284" i="3" s="1"/>
  <c r="D285" i="3" s="1"/>
  <c r="E284" i="3"/>
  <c r="G284" i="3" s="1"/>
  <c r="C285" i="3" s="1"/>
  <c r="G285" i="2"/>
  <c r="C286" i="2" s="1"/>
  <c r="E286" i="2" s="1"/>
  <c r="H285" i="2"/>
  <c r="D286" i="2" s="1"/>
  <c r="F286" i="2" s="1"/>
  <c r="D144" i="6" l="1"/>
  <c r="F144" i="6" s="1"/>
  <c r="K143" i="6"/>
  <c r="L143" i="6" s="1"/>
  <c r="C144" i="6"/>
  <c r="E144" i="6" s="1"/>
  <c r="I143" i="6"/>
  <c r="J143" i="6" s="1"/>
  <c r="E284" i="5"/>
  <c r="G284" i="5" s="1"/>
  <c r="C285" i="5" s="1"/>
  <c r="F284" i="5"/>
  <c r="H284" i="5" s="1"/>
  <c r="D285" i="5" s="1"/>
  <c r="G284" i="4"/>
  <c r="I284" i="4" s="1"/>
  <c r="E285" i="4" s="1"/>
  <c r="F284" i="4"/>
  <c r="H284" i="4" s="1"/>
  <c r="D285" i="4" s="1"/>
  <c r="A285" i="4" s="1"/>
  <c r="F285" i="3"/>
  <c r="H285" i="3" s="1"/>
  <c r="D286" i="3" s="1"/>
  <c r="E285" i="3"/>
  <c r="G285" i="3" s="1"/>
  <c r="C286" i="3" s="1"/>
  <c r="G286" i="2"/>
  <c r="C287" i="2" s="1"/>
  <c r="E287" i="2" s="1"/>
  <c r="H286" i="2"/>
  <c r="D287" i="2" s="1"/>
  <c r="F287" i="2" s="1"/>
  <c r="G144" i="6" l="1"/>
  <c r="H144" i="6"/>
  <c r="F285" i="5"/>
  <c r="H285" i="5" s="1"/>
  <c r="D286" i="5" s="1"/>
  <c r="E285" i="5"/>
  <c r="G285" i="5" s="1"/>
  <c r="C286" i="5" s="1"/>
  <c r="F285" i="4"/>
  <c r="H285" i="4" s="1"/>
  <c r="D286" i="4" s="1"/>
  <c r="A286" i="4" s="1"/>
  <c r="G285" i="4"/>
  <c r="I285" i="4" s="1"/>
  <c r="E286" i="4" s="1"/>
  <c r="F286" i="3"/>
  <c r="H286" i="3" s="1"/>
  <c r="D287" i="3" s="1"/>
  <c r="E286" i="3"/>
  <c r="G286" i="3" s="1"/>
  <c r="C287" i="3" s="1"/>
  <c r="G287" i="2"/>
  <c r="C288" i="2" s="1"/>
  <c r="E288" i="2" s="1"/>
  <c r="H287" i="2"/>
  <c r="D288" i="2" s="1"/>
  <c r="F288" i="2" s="1"/>
  <c r="D145" i="6" l="1"/>
  <c r="F145" i="6" s="1"/>
  <c r="K144" i="6"/>
  <c r="L144" i="6" s="1"/>
  <c r="C145" i="6"/>
  <c r="E145" i="6" s="1"/>
  <c r="I144" i="6"/>
  <c r="J144" i="6" s="1"/>
  <c r="E286" i="5"/>
  <c r="G286" i="5" s="1"/>
  <c r="C287" i="5" s="1"/>
  <c r="F286" i="5"/>
  <c r="H286" i="5" s="1"/>
  <c r="D287" i="5" s="1"/>
  <c r="F286" i="4"/>
  <c r="H286" i="4" s="1"/>
  <c r="D287" i="4" s="1"/>
  <c r="A287" i="4" s="1"/>
  <c r="G286" i="4"/>
  <c r="I286" i="4" s="1"/>
  <c r="E287" i="4" s="1"/>
  <c r="F287" i="3"/>
  <c r="H287" i="3" s="1"/>
  <c r="D288" i="3" s="1"/>
  <c r="E287" i="3"/>
  <c r="G287" i="3" s="1"/>
  <c r="C288" i="3" s="1"/>
  <c r="G288" i="2"/>
  <c r="C289" i="2" s="1"/>
  <c r="E289" i="2" s="1"/>
  <c r="H288" i="2"/>
  <c r="D289" i="2" s="1"/>
  <c r="F289" i="2" s="1"/>
  <c r="G145" i="6" l="1"/>
  <c r="H145" i="6"/>
  <c r="F287" i="5"/>
  <c r="H287" i="5" s="1"/>
  <c r="D288" i="5" s="1"/>
  <c r="E287" i="5"/>
  <c r="G287" i="5" s="1"/>
  <c r="C288" i="5" s="1"/>
  <c r="G287" i="4"/>
  <c r="I287" i="4" s="1"/>
  <c r="E288" i="4" s="1"/>
  <c r="F287" i="4"/>
  <c r="H287" i="4" s="1"/>
  <c r="D288" i="4" s="1"/>
  <c r="A288" i="4" s="1"/>
  <c r="F288" i="3"/>
  <c r="H288" i="3" s="1"/>
  <c r="D289" i="3" s="1"/>
  <c r="E288" i="3"/>
  <c r="G288" i="3" s="1"/>
  <c r="C289" i="3" s="1"/>
  <c r="G289" i="2"/>
  <c r="C290" i="2" s="1"/>
  <c r="E290" i="2" s="1"/>
  <c r="H289" i="2"/>
  <c r="D290" i="2" s="1"/>
  <c r="F290" i="2" s="1"/>
  <c r="D146" i="6" l="1"/>
  <c r="F146" i="6" s="1"/>
  <c r="K145" i="6"/>
  <c r="L145" i="6" s="1"/>
  <c r="C146" i="6"/>
  <c r="E146" i="6" s="1"/>
  <c r="I145" i="6"/>
  <c r="J145" i="6" s="1"/>
  <c r="F288" i="5"/>
  <c r="H288" i="5" s="1"/>
  <c r="D289" i="5" s="1"/>
  <c r="E288" i="5"/>
  <c r="G288" i="5" s="1"/>
  <c r="C289" i="5" s="1"/>
  <c r="G288" i="4"/>
  <c r="I288" i="4" s="1"/>
  <c r="E289" i="4" s="1"/>
  <c r="F288" i="4"/>
  <c r="H288" i="4" s="1"/>
  <c r="D289" i="4" s="1"/>
  <c r="A289" i="4" s="1"/>
  <c r="F289" i="3"/>
  <c r="H289" i="3" s="1"/>
  <c r="D290" i="3" s="1"/>
  <c r="E289" i="3"/>
  <c r="G289" i="3" s="1"/>
  <c r="C290" i="3" s="1"/>
  <c r="G290" i="2"/>
  <c r="C291" i="2" s="1"/>
  <c r="E291" i="2" s="1"/>
  <c r="H290" i="2"/>
  <c r="D291" i="2" s="1"/>
  <c r="F291" i="2" s="1"/>
  <c r="H146" i="6" l="1"/>
  <c r="G146" i="6"/>
  <c r="F289" i="5"/>
  <c r="H289" i="5" s="1"/>
  <c r="D290" i="5" s="1"/>
  <c r="E289" i="5"/>
  <c r="G289" i="5" s="1"/>
  <c r="C290" i="5" s="1"/>
  <c r="G289" i="4"/>
  <c r="I289" i="4" s="1"/>
  <c r="E290" i="4" s="1"/>
  <c r="F289" i="4"/>
  <c r="H289" i="4" s="1"/>
  <c r="D290" i="4" s="1"/>
  <c r="A290" i="4" s="1"/>
  <c r="E290" i="3"/>
  <c r="G290" i="3" s="1"/>
  <c r="C291" i="3" s="1"/>
  <c r="F290" i="3"/>
  <c r="H290" i="3" s="1"/>
  <c r="D291" i="3" s="1"/>
  <c r="G291" i="2"/>
  <c r="C292" i="2" s="1"/>
  <c r="E292" i="2" s="1"/>
  <c r="H291" i="2"/>
  <c r="D292" i="2" s="1"/>
  <c r="F292" i="2" s="1"/>
  <c r="C147" i="6" l="1"/>
  <c r="E147" i="6" s="1"/>
  <c r="I146" i="6"/>
  <c r="J146" i="6" s="1"/>
  <c r="D147" i="6"/>
  <c r="F147" i="6" s="1"/>
  <c r="K146" i="6"/>
  <c r="L146" i="6" s="1"/>
  <c r="E290" i="5"/>
  <c r="G290" i="5" s="1"/>
  <c r="C291" i="5" s="1"/>
  <c r="F290" i="5"/>
  <c r="H290" i="5" s="1"/>
  <c r="D291" i="5" s="1"/>
  <c r="F290" i="4"/>
  <c r="H290" i="4" s="1"/>
  <c r="D291" i="4" s="1"/>
  <c r="A291" i="4" s="1"/>
  <c r="G290" i="4"/>
  <c r="I290" i="4" s="1"/>
  <c r="E291" i="4" s="1"/>
  <c r="F291" i="3"/>
  <c r="H291" i="3" s="1"/>
  <c r="D292" i="3" s="1"/>
  <c r="E291" i="3"/>
  <c r="G291" i="3" s="1"/>
  <c r="C292" i="3" s="1"/>
  <c r="G292" i="2"/>
  <c r="C293" i="2" s="1"/>
  <c r="E293" i="2" s="1"/>
  <c r="H292" i="2"/>
  <c r="D293" i="2" s="1"/>
  <c r="F293" i="2" s="1"/>
  <c r="G147" i="6" l="1"/>
  <c r="H147" i="6"/>
  <c r="F291" i="5"/>
  <c r="H291" i="5" s="1"/>
  <c r="D292" i="5" s="1"/>
  <c r="E291" i="5"/>
  <c r="G291" i="5" s="1"/>
  <c r="C292" i="5" s="1"/>
  <c r="G291" i="4"/>
  <c r="I291" i="4" s="1"/>
  <c r="E292" i="4" s="1"/>
  <c r="F291" i="4"/>
  <c r="H291" i="4" s="1"/>
  <c r="D292" i="4" s="1"/>
  <c r="A292" i="4" s="1"/>
  <c r="F292" i="3"/>
  <c r="H292" i="3" s="1"/>
  <c r="D293" i="3" s="1"/>
  <c r="E292" i="3"/>
  <c r="G292" i="3" s="1"/>
  <c r="C293" i="3" s="1"/>
  <c r="G293" i="2"/>
  <c r="C294" i="2" s="1"/>
  <c r="E294" i="2" s="1"/>
  <c r="H293" i="2"/>
  <c r="D294" i="2" s="1"/>
  <c r="F294" i="2" s="1"/>
  <c r="D148" i="6" l="1"/>
  <c r="F148" i="6" s="1"/>
  <c r="K147" i="6"/>
  <c r="L147" i="6" s="1"/>
  <c r="C148" i="6"/>
  <c r="E148" i="6" s="1"/>
  <c r="I147" i="6"/>
  <c r="J147" i="6" s="1"/>
  <c r="F292" i="5"/>
  <c r="H292" i="5" s="1"/>
  <c r="D293" i="5" s="1"/>
  <c r="E292" i="5"/>
  <c r="G292" i="5" s="1"/>
  <c r="C293" i="5" s="1"/>
  <c r="F292" i="4"/>
  <c r="H292" i="4" s="1"/>
  <c r="D293" i="4" s="1"/>
  <c r="A293" i="4" s="1"/>
  <c r="G292" i="4"/>
  <c r="I292" i="4" s="1"/>
  <c r="E293" i="4" s="1"/>
  <c r="F293" i="3"/>
  <c r="H293" i="3" s="1"/>
  <c r="D294" i="3" s="1"/>
  <c r="E293" i="3"/>
  <c r="G293" i="3" s="1"/>
  <c r="C294" i="3" s="1"/>
  <c r="G294" i="2"/>
  <c r="C295" i="2" s="1"/>
  <c r="E295" i="2" s="1"/>
  <c r="H294" i="2"/>
  <c r="D295" i="2" s="1"/>
  <c r="F295" i="2" s="1"/>
  <c r="G148" i="6" l="1"/>
  <c r="H148" i="6"/>
  <c r="F293" i="5"/>
  <c r="H293" i="5" s="1"/>
  <c r="D294" i="5" s="1"/>
  <c r="E293" i="5"/>
  <c r="G293" i="5" s="1"/>
  <c r="C294" i="5" s="1"/>
  <c r="G293" i="4"/>
  <c r="I293" i="4" s="1"/>
  <c r="E294" i="4" s="1"/>
  <c r="F293" i="4"/>
  <c r="H293" i="4" s="1"/>
  <c r="D294" i="4" s="1"/>
  <c r="A294" i="4" s="1"/>
  <c r="F294" i="3"/>
  <c r="H294" i="3" s="1"/>
  <c r="D295" i="3" s="1"/>
  <c r="E294" i="3"/>
  <c r="G294" i="3" s="1"/>
  <c r="C295" i="3" s="1"/>
  <c r="G295" i="2"/>
  <c r="C296" i="2" s="1"/>
  <c r="E296" i="2" s="1"/>
  <c r="H295" i="2"/>
  <c r="D296" i="2" s="1"/>
  <c r="F296" i="2" s="1"/>
  <c r="D149" i="6" l="1"/>
  <c r="F149" i="6" s="1"/>
  <c r="K148" i="6"/>
  <c r="L148" i="6" s="1"/>
  <c r="C149" i="6"/>
  <c r="E149" i="6" s="1"/>
  <c r="I148" i="6"/>
  <c r="J148" i="6" s="1"/>
  <c r="E294" i="5"/>
  <c r="G294" i="5" s="1"/>
  <c r="C295" i="5" s="1"/>
  <c r="F294" i="5"/>
  <c r="H294" i="5" s="1"/>
  <c r="D295" i="5" s="1"/>
  <c r="F294" i="4"/>
  <c r="H294" i="4" s="1"/>
  <c r="D295" i="4" s="1"/>
  <c r="A295" i="4" s="1"/>
  <c r="G294" i="4"/>
  <c r="I294" i="4" s="1"/>
  <c r="E295" i="4" s="1"/>
  <c r="F295" i="3"/>
  <c r="H295" i="3" s="1"/>
  <c r="D296" i="3" s="1"/>
  <c r="E295" i="3"/>
  <c r="G295" i="3" s="1"/>
  <c r="C296" i="3" s="1"/>
  <c r="G296" i="2"/>
  <c r="C297" i="2" s="1"/>
  <c r="E297" i="2" s="1"/>
  <c r="H296" i="2"/>
  <c r="D297" i="2" s="1"/>
  <c r="F297" i="2" s="1"/>
  <c r="G149" i="6" l="1"/>
  <c r="H149" i="6"/>
  <c r="F295" i="5"/>
  <c r="H295" i="5" s="1"/>
  <c r="D296" i="5" s="1"/>
  <c r="E295" i="5"/>
  <c r="G295" i="5" s="1"/>
  <c r="C296" i="5" s="1"/>
  <c r="G295" i="4"/>
  <c r="I295" i="4" s="1"/>
  <c r="E296" i="4" s="1"/>
  <c r="F295" i="4"/>
  <c r="H295" i="4" s="1"/>
  <c r="D296" i="4" s="1"/>
  <c r="A296" i="4" s="1"/>
  <c r="F296" i="3"/>
  <c r="H296" i="3" s="1"/>
  <c r="D297" i="3" s="1"/>
  <c r="E296" i="3"/>
  <c r="G296" i="3" s="1"/>
  <c r="C297" i="3" s="1"/>
  <c r="G297" i="2"/>
  <c r="C298" i="2" s="1"/>
  <c r="E298" i="2" s="1"/>
  <c r="H297" i="2"/>
  <c r="D298" i="2" s="1"/>
  <c r="F298" i="2" s="1"/>
  <c r="D150" i="6" l="1"/>
  <c r="F150" i="6" s="1"/>
  <c r="K149" i="6"/>
  <c r="L149" i="6" s="1"/>
  <c r="C150" i="6"/>
  <c r="E150" i="6" s="1"/>
  <c r="I149" i="6"/>
  <c r="J149" i="6" s="1"/>
  <c r="F296" i="5"/>
  <c r="H296" i="5" s="1"/>
  <c r="D297" i="5" s="1"/>
  <c r="E296" i="5"/>
  <c r="G296" i="5" s="1"/>
  <c r="C297" i="5" s="1"/>
  <c r="G296" i="4"/>
  <c r="I296" i="4" s="1"/>
  <c r="E297" i="4" s="1"/>
  <c r="F296" i="4"/>
  <c r="H296" i="4" s="1"/>
  <c r="D297" i="4" s="1"/>
  <c r="A297" i="4" s="1"/>
  <c r="E297" i="3"/>
  <c r="G297" i="3" s="1"/>
  <c r="C298" i="3" s="1"/>
  <c r="F297" i="3"/>
  <c r="H297" i="3" s="1"/>
  <c r="D298" i="3" s="1"/>
  <c r="G298" i="2"/>
  <c r="C299" i="2" s="1"/>
  <c r="E299" i="2" s="1"/>
  <c r="H298" i="2"/>
  <c r="D299" i="2" s="1"/>
  <c r="F299" i="2" s="1"/>
  <c r="H150" i="6" l="1"/>
  <c r="G150" i="6"/>
  <c r="F297" i="5"/>
  <c r="H297" i="5" s="1"/>
  <c r="D298" i="5" s="1"/>
  <c r="E297" i="5"/>
  <c r="G297" i="5" s="1"/>
  <c r="C298" i="5" s="1"/>
  <c r="G297" i="4"/>
  <c r="I297" i="4" s="1"/>
  <c r="E298" i="4" s="1"/>
  <c r="F297" i="4"/>
  <c r="H297" i="4" s="1"/>
  <c r="D298" i="4" s="1"/>
  <c r="A298" i="4" s="1"/>
  <c r="F298" i="3"/>
  <c r="H298" i="3" s="1"/>
  <c r="D299" i="3" s="1"/>
  <c r="E298" i="3"/>
  <c r="G298" i="3" s="1"/>
  <c r="C299" i="3" s="1"/>
  <c r="G299" i="2"/>
  <c r="C300" i="2" s="1"/>
  <c r="E300" i="2" s="1"/>
  <c r="H299" i="2"/>
  <c r="D300" i="2" s="1"/>
  <c r="F300" i="2" s="1"/>
  <c r="C151" i="6" l="1"/>
  <c r="E151" i="6" s="1"/>
  <c r="I150" i="6"/>
  <c r="J150" i="6" s="1"/>
  <c r="D151" i="6"/>
  <c r="F151" i="6" s="1"/>
  <c r="K150" i="6"/>
  <c r="L150" i="6" s="1"/>
  <c r="E298" i="5"/>
  <c r="G298" i="5" s="1"/>
  <c r="C299" i="5" s="1"/>
  <c r="F298" i="5"/>
  <c r="H298" i="5" s="1"/>
  <c r="D299" i="5" s="1"/>
  <c r="F298" i="4"/>
  <c r="H298" i="4" s="1"/>
  <c r="D299" i="4" s="1"/>
  <c r="A299" i="4" s="1"/>
  <c r="G298" i="4"/>
  <c r="I298" i="4" s="1"/>
  <c r="E299" i="4" s="1"/>
  <c r="E299" i="3"/>
  <c r="G299" i="3" s="1"/>
  <c r="C300" i="3" s="1"/>
  <c r="F299" i="3"/>
  <c r="H299" i="3" s="1"/>
  <c r="D300" i="3" s="1"/>
  <c r="G300" i="2"/>
  <c r="C301" i="2" s="1"/>
  <c r="E301" i="2" s="1"/>
  <c r="H300" i="2"/>
  <c r="D301" i="2" s="1"/>
  <c r="F301" i="2" s="1"/>
  <c r="G151" i="6" l="1"/>
  <c r="H151" i="6"/>
  <c r="F299" i="5"/>
  <c r="H299" i="5" s="1"/>
  <c r="D300" i="5" s="1"/>
  <c r="E299" i="5"/>
  <c r="G299" i="5" s="1"/>
  <c r="C300" i="5" s="1"/>
  <c r="G299" i="4"/>
  <c r="I299" i="4" s="1"/>
  <c r="E300" i="4" s="1"/>
  <c r="F299" i="4"/>
  <c r="H299" i="4" s="1"/>
  <c r="D300" i="4" s="1"/>
  <c r="A300" i="4" s="1"/>
  <c r="F300" i="3"/>
  <c r="H300" i="3" s="1"/>
  <c r="D301" i="3" s="1"/>
  <c r="E300" i="3"/>
  <c r="G300" i="3" s="1"/>
  <c r="C301" i="3" s="1"/>
  <c r="G301" i="2"/>
  <c r="C302" i="2" s="1"/>
  <c r="E302" i="2" s="1"/>
  <c r="H301" i="2"/>
  <c r="D302" i="2" s="1"/>
  <c r="F302" i="2" s="1"/>
  <c r="D152" i="6" l="1"/>
  <c r="F152" i="6" s="1"/>
  <c r="K151" i="6"/>
  <c r="L151" i="6" s="1"/>
  <c r="C152" i="6"/>
  <c r="E152" i="6" s="1"/>
  <c r="I151" i="6"/>
  <c r="J151" i="6" s="1"/>
  <c r="F300" i="5"/>
  <c r="H300" i="5" s="1"/>
  <c r="D301" i="5" s="1"/>
  <c r="E300" i="5"/>
  <c r="G300" i="5" s="1"/>
  <c r="C301" i="5" s="1"/>
  <c r="G300" i="4"/>
  <c r="I300" i="4" s="1"/>
  <c r="E301" i="4" s="1"/>
  <c r="F300" i="4"/>
  <c r="H300" i="4" s="1"/>
  <c r="D301" i="4" s="1"/>
  <c r="A301" i="4" s="1"/>
  <c r="F301" i="3"/>
  <c r="H301" i="3" s="1"/>
  <c r="D302" i="3" s="1"/>
  <c r="E301" i="3"/>
  <c r="G301" i="3" s="1"/>
  <c r="C302" i="3" s="1"/>
  <c r="G302" i="2"/>
  <c r="C303" i="2" s="1"/>
  <c r="E303" i="2" s="1"/>
  <c r="H302" i="2"/>
  <c r="D303" i="2" s="1"/>
  <c r="F303" i="2" s="1"/>
  <c r="G152" i="6" l="1"/>
  <c r="H152" i="6"/>
  <c r="F301" i="5"/>
  <c r="H301" i="5" s="1"/>
  <c r="D302" i="5" s="1"/>
  <c r="E301" i="5"/>
  <c r="G301" i="5" s="1"/>
  <c r="C302" i="5" s="1"/>
  <c r="G301" i="4"/>
  <c r="I301" i="4" s="1"/>
  <c r="E302" i="4" s="1"/>
  <c r="F301" i="4"/>
  <c r="H301" i="4" s="1"/>
  <c r="D302" i="4" s="1"/>
  <c r="A302" i="4" s="1"/>
  <c r="F302" i="3"/>
  <c r="H302" i="3" s="1"/>
  <c r="D303" i="3" s="1"/>
  <c r="E302" i="3"/>
  <c r="G302" i="3" s="1"/>
  <c r="C303" i="3" s="1"/>
  <c r="G303" i="2"/>
  <c r="C304" i="2" s="1"/>
  <c r="E304" i="2" s="1"/>
  <c r="H303" i="2"/>
  <c r="D304" i="2" s="1"/>
  <c r="F304" i="2" s="1"/>
  <c r="D153" i="6" l="1"/>
  <c r="F153" i="6" s="1"/>
  <c r="K152" i="6"/>
  <c r="L152" i="6" s="1"/>
  <c r="C153" i="6"/>
  <c r="E153" i="6" s="1"/>
  <c r="I152" i="6"/>
  <c r="J152" i="6" s="1"/>
  <c r="E302" i="5"/>
  <c r="G302" i="5" s="1"/>
  <c r="C303" i="5" s="1"/>
  <c r="F302" i="5"/>
  <c r="H302" i="5" s="1"/>
  <c r="D303" i="5" s="1"/>
  <c r="F302" i="4"/>
  <c r="H302" i="4" s="1"/>
  <c r="D303" i="4" s="1"/>
  <c r="A303" i="4" s="1"/>
  <c r="G302" i="4"/>
  <c r="I302" i="4" s="1"/>
  <c r="E303" i="4" s="1"/>
  <c r="F303" i="3"/>
  <c r="H303" i="3" s="1"/>
  <c r="D304" i="3" s="1"/>
  <c r="E303" i="3"/>
  <c r="G303" i="3" s="1"/>
  <c r="C304" i="3" s="1"/>
  <c r="G304" i="2"/>
  <c r="C305" i="2" s="1"/>
  <c r="E305" i="2" s="1"/>
  <c r="H304" i="2"/>
  <c r="D305" i="2" s="1"/>
  <c r="F305" i="2" s="1"/>
  <c r="G153" i="6" l="1"/>
  <c r="H153" i="6"/>
  <c r="F303" i="5"/>
  <c r="H303" i="5" s="1"/>
  <c r="D304" i="5" s="1"/>
  <c r="E303" i="5"/>
  <c r="G303" i="5" s="1"/>
  <c r="C304" i="5" s="1"/>
  <c r="G303" i="4"/>
  <c r="I303" i="4" s="1"/>
  <c r="E304" i="4" s="1"/>
  <c r="F303" i="4"/>
  <c r="H303" i="4" s="1"/>
  <c r="D304" i="4" s="1"/>
  <c r="A304" i="4" s="1"/>
  <c r="F304" i="3"/>
  <c r="H304" i="3" s="1"/>
  <c r="D305" i="3" s="1"/>
  <c r="E304" i="3"/>
  <c r="G304" i="3" s="1"/>
  <c r="C305" i="3" s="1"/>
  <c r="G305" i="2"/>
  <c r="C306" i="2" s="1"/>
  <c r="E306" i="2" s="1"/>
  <c r="H305" i="2"/>
  <c r="D306" i="2" s="1"/>
  <c r="F306" i="2" s="1"/>
  <c r="D154" i="6" l="1"/>
  <c r="F154" i="6" s="1"/>
  <c r="K153" i="6"/>
  <c r="L153" i="6" s="1"/>
  <c r="C154" i="6"/>
  <c r="E154" i="6" s="1"/>
  <c r="I153" i="6"/>
  <c r="J153" i="6" s="1"/>
  <c r="F304" i="5"/>
  <c r="H304" i="5" s="1"/>
  <c r="D305" i="5" s="1"/>
  <c r="E304" i="5"/>
  <c r="G304" i="5" s="1"/>
  <c r="C305" i="5" s="1"/>
  <c r="G304" i="4"/>
  <c r="I304" i="4" s="1"/>
  <c r="E305" i="4" s="1"/>
  <c r="F304" i="4"/>
  <c r="H304" i="4" s="1"/>
  <c r="D305" i="4" s="1"/>
  <c r="A305" i="4" s="1"/>
  <c r="F305" i="3"/>
  <c r="H305" i="3" s="1"/>
  <c r="D306" i="3" s="1"/>
  <c r="E305" i="3"/>
  <c r="G305" i="3" s="1"/>
  <c r="C306" i="3" s="1"/>
  <c r="G306" i="2"/>
  <c r="C307" i="2" s="1"/>
  <c r="E307" i="2" s="1"/>
  <c r="H306" i="2"/>
  <c r="D307" i="2" s="1"/>
  <c r="F307" i="2" s="1"/>
  <c r="H154" i="6" l="1"/>
  <c r="G154" i="6"/>
  <c r="F305" i="5"/>
  <c r="H305" i="5" s="1"/>
  <c r="D306" i="5" s="1"/>
  <c r="E305" i="5"/>
  <c r="G305" i="5" s="1"/>
  <c r="C306" i="5" s="1"/>
  <c r="F305" i="4"/>
  <c r="H305" i="4" s="1"/>
  <c r="D306" i="4" s="1"/>
  <c r="A306" i="4" s="1"/>
  <c r="G305" i="4"/>
  <c r="I305" i="4" s="1"/>
  <c r="E306" i="4" s="1"/>
  <c r="E306" i="3"/>
  <c r="G306" i="3" s="1"/>
  <c r="C307" i="3" s="1"/>
  <c r="F306" i="3"/>
  <c r="H306" i="3" s="1"/>
  <c r="D307" i="3" s="1"/>
  <c r="G307" i="2"/>
  <c r="C308" i="2" s="1"/>
  <c r="E308" i="2" s="1"/>
  <c r="H307" i="2"/>
  <c r="D308" i="2" s="1"/>
  <c r="F308" i="2" s="1"/>
  <c r="C155" i="6" l="1"/>
  <c r="E155" i="6" s="1"/>
  <c r="I154" i="6"/>
  <c r="J154" i="6" s="1"/>
  <c r="D155" i="6"/>
  <c r="F155" i="6" s="1"/>
  <c r="K154" i="6"/>
  <c r="L154" i="6" s="1"/>
  <c r="E306" i="5"/>
  <c r="G306" i="5" s="1"/>
  <c r="C307" i="5" s="1"/>
  <c r="F306" i="5"/>
  <c r="H306" i="5" s="1"/>
  <c r="D307" i="5" s="1"/>
  <c r="F306" i="4"/>
  <c r="H306" i="4" s="1"/>
  <c r="D307" i="4" s="1"/>
  <c r="A307" i="4" s="1"/>
  <c r="G306" i="4"/>
  <c r="I306" i="4" s="1"/>
  <c r="E307" i="4" s="1"/>
  <c r="F307" i="3"/>
  <c r="H307" i="3" s="1"/>
  <c r="D308" i="3" s="1"/>
  <c r="E307" i="3"/>
  <c r="G307" i="3" s="1"/>
  <c r="C308" i="3" s="1"/>
  <c r="G308" i="2"/>
  <c r="C309" i="2" s="1"/>
  <c r="E309" i="2" s="1"/>
  <c r="H308" i="2"/>
  <c r="D309" i="2" s="1"/>
  <c r="F309" i="2" s="1"/>
  <c r="G155" i="6" l="1"/>
  <c r="H155" i="6"/>
  <c r="F307" i="5"/>
  <c r="H307" i="5" s="1"/>
  <c r="D308" i="5" s="1"/>
  <c r="E307" i="5"/>
  <c r="G307" i="5" s="1"/>
  <c r="C308" i="5" s="1"/>
  <c r="G307" i="4"/>
  <c r="I307" i="4" s="1"/>
  <c r="E308" i="4" s="1"/>
  <c r="F307" i="4"/>
  <c r="H307" i="4" s="1"/>
  <c r="D308" i="4" s="1"/>
  <c r="A308" i="4" s="1"/>
  <c r="F308" i="3"/>
  <c r="H308" i="3" s="1"/>
  <c r="D309" i="3" s="1"/>
  <c r="E308" i="3"/>
  <c r="G308" i="3" s="1"/>
  <c r="C309" i="3" s="1"/>
  <c r="G309" i="2"/>
  <c r="C310" i="2" s="1"/>
  <c r="E310" i="2" s="1"/>
  <c r="H309" i="2"/>
  <c r="D310" i="2" s="1"/>
  <c r="F310" i="2" s="1"/>
  <c r="D156" i="6" l="1"/>
  <c r="F156" i="6" s="1"/>
  <c r="K155" i="6"/>
  <c r="L155" i="6" s="1"/>
  <c r="C156" i="6"/>
  <c r="E156" i="6" s="1"/>
  <c r="I155" i="6"/>
  <c r="J155" i="6" s="1"/>
  <c r="F308" i="5"/>
  <c r="H308" i="5" s="1"/>
  <c r="D309" i="5" s="1"/>
  <c r="E308" i="5"/>
  <c r="G308" i="5" s="1"/>
  <c r="C309" i="5" s="1"/>
  <c r="G308" i="4"/>
  <c r="I308" i="4" s="1"/>
  <c r="E309" i="4" s="1"/>
  <c r="F308" i="4"/>
  <c r="H308" i="4" s="1"/>
  <c r="D309" i="4" s="1"/>
  <c r="A309" i="4" s="1"/>
  <c r="F309" i="3"/>
  <c r="H309" i="3" s="1"/>
  <c r="D310" i="3" s="1"/>
  <c r="E309" i="3"/>
  <c r="G309" i="3" s="1"/>
  <c r="C310" i="3" s="1"/>
  <c r="G310" i="2"/>
  <c r="C311" i="2" s="1"/>
  <c r="E311" i="2" s="1"/>
  <c r="H310" i="2"/>
  <c r="D311" i="2" s="1"/>
  <c r="F311" i="2" s="1"/>
  <c r="G156" i="6" l="1"/>
  <c r="H156" i="6"/>
  <c r="F309" i="5"/>
  <c r="H309" i="5" s="1"/>
  <c r="D310" i="5" s="1"/>
  <c r="E309" i="5"/>
  <c r="G309" i="5" s="1"/>
  <c r="C310" i="5" s="1"/>
  <c r="G309" i="4"/>
  <c r="I309" i="4" s="1"/>
  <c r="E310" i="4" s="1"/>
  <c r="F309" i="4"/>
  <c r="H309" i="4" s="1"/>
  <c r="D310" i="4" s="1"/>
  <c r="A310" i="4" s="1"/>
  <c r="F310" i="3"/>
  <c r="H310" i="3" s="1"/>
  <c r="D311" i="3" s="1"/>
  <c r="E310" i="3"/>
  <c r="G310" i="3" s="1"/>
  <c r="C311" i="3" s="1"/>
  <c r="G311" i="2"/>
  <c r="C312" i="2" s="1"/>
  <c r="E312" i="2" s="1"/>
  <c r="H311" i="2"/>
  <c r="D312" i="2" s="1"/>
  <c r="F312" i="2" s="1"/>
  <c r="D157" i="6" l="1"/>
  <c r="F157" i="6" s="1"/>
  <c r="K156" i="6"/>
  <c r="L156" i="6" s="1"/>
  <c r="C157" i="6"/>
  <c r="E157" i="6" s="1"/>
  <c r="I156" i="6"/>
  <c r="J156" i="6" s="1"/>
  <c r="F310" i="5"/>
  <c r="H310" i="5" s="1"/>
  <c r="D311" i="5" s="1"/>
  <c r="E310" i="5"/>
  <c r="G310" i="5" s="1"/>
  <c r="C311" i="5" s="1"/>
  <c r="F310" i="4"/>
  <c r="H310" i="4" s="1"/>
  <c r="D311" i="4" s="1"/>
  <c r="A311" i="4" s="1"/>
  <c r="G310" i="4"/>
  <c r="I310" i="4" s="1"/>
  <c r="E311" i="4" s="1"/>
  <c r="F311" i="3"/>
  <c r="H311" i="3" s="1"/>
  <c r="D312" i="3" s="1"/>
  <c r="E311" i="3"/>
  <c r="G311" i="3" s="1"/>
  <c r="C312" i="3" s="1"/>
  <c r="G312" i="2"/>
  <c r="C313" i="2" s="1"/>
  <c r="E313" i="2" s="1"/>
  <c r="H312" i="2"/>
  <c r="D313" i="2" s="1"/>
  <c r="F313" i="2" s="1"/>
  <c r="G157" i="6" l="1"/>
  <c r="H157" i="6"/>
  <c r="F311" i="5"/>
  <c r="H311" i="5" s="1"/>
  <c r="D312" i="5" s="1"/>
  <c r="E311" i="5"/>
  <c r="G311" i="5" s="1"/>
  <c r="C312" i="5" s="1"/>
  <c r="G311" i="4"/>
  <c r="I311" i="4" s="1"/>
  <c r="E312" i="4" s="1"/>
  <c r="F311" i="4"/>
  <c r="H311" i="4" s="1"/>
  <c r="D312" i="4" s="1"/>
  <c r="A312" i="4" s="1"/>
  <c r="F312" i="3"/>
  <c r="H312" i="3" s="1"/>
  <c r="D313" i="3" s="1"/>
  <c r="E312" i="3"/>
  <c r="G312" i="3" s="1"/>
  <c r="C313" i="3" s="1"/>
  <c r="G313" i="2"/>
  <c r="C314" i="2" s="1"/>
  <c r="E314" i="2" s="1"/>
  <c r="H313" i="2"/>
  <c r="D314" i="2" s="1"/>
  <c r="F314" i="2" s="1"/>
  <c r="D158" i="6" l="1"/>
  <c r="F158" i="6" s="1"/>
  <c r="K157" i="6"/>
  <c r="L157" i="6" s="1"/>
  <c r="C158" i="6"/>
  <c r="E158" i="6" s="1"/>
  <c r="I157" i="6"/>
  <c r="J157" i="6" s="1"/>
  <c r="F312" i="5"/>
  <c r="H312" i="5" s="1"/>
  <c r="D313" i="5" s="1"/>
  <c r="E312" i="5"/>
  <c r="G312" i="5" s="1"/>
  <c r="C313" i="5" s="1"/>
  <c r="G312" i="4"/>
  <c r="I312" i="4" s="1"/>
  <c r="E313" i="4" s="1"/>
  <c r="F312" i="4"/>
  <c r="H312" i="4" s="1"/>
  <c r="D313" i="4" s="1"/>
  <c r="A313" i="4" s="1"/>
  <c r="F313" i="3"/>
  <c r="H313" i="3" s="1"/>
  <c r="D314" i="3" s="1"/>
  <c r="E313" i="3"/>
  <c r="G313" i="3" s="1"/>
  <c r="C314" i="3" s="1"/>
  <c r="G314" i="2"/>
  <c r="C315" i="2" s="1"/>
  <c r="E315" i="2" s="1"/>
  <c r="H314" i="2"/>
  <c r="D315" i="2" s="1"/>
  <c r="F315" i="2" s="1"/>
  <c r="H158" i="6" l="1"/>
  <c r="G158" i="6"/>
  <c r="F313" i="5"/>
  <c r="H313" i="5" s="1"/>
  <c r="D314" i="5" s="1"/>
  <c r="E313" i="5"/>
  <c r="G313" i="5" s="1"/>
  <c r="C314" i="5" s="1"/>
  <c r="F313" i="4"/>
  <c r="H313" i="4" s="1"/>
  <c r="D314" i="4" s="1"/>
  <c r="A314" i="4" s="1"/>
  <c r="G313" i="4"/>
  <c r="I313" i="4" s="1"/>
  <c r="E314" i="4" s="1"/>
  <c r="F314" i="3"/>
  <c r="H314" i="3" s="1"/>
  <c r="D315" i="3" s="1"/>
  <c r="E314" i="3"/>
  <c r="G314" i="3" s="1"/>
  <c r="C315" i="3" s="1"/>
  <c r="G315" i="2"/>
  <c r="C316" i="2" s="1"/>
  <c r="E316" i="2" s="1"/>
  <c r="H315" i="2"/>
  <c r="D316" i="2" s="1"/>
  <c r="F316" i="2" s="1"/>
  <c r="C159" i="6" l="1"/>
  <c r="E159" i="6" s="1"/>
  <c r="I158" i="6"/>
  <c r="J158" i="6" s="1"/>
  <c r="D159" i="6"/>
  <c r="F159" i="6" s="1"/>
  <c r="K158" i="6"/>
  <c r="L158" i="6" s="1"/>
  <c r="F314" i="5"/>
  <c r="H314" i="5" s="1"/>
  <c r="D315" i="5" s="1"/>
  <c r="E314" i="5"/>
  <c r="G314" i="5" s="1"/>
  <c r="C315" i="5" s="1"/>
  <c r="F314" i="4"/>
  <c r="H314" i="4" s="1"/>
  <c r="D315" i="4" s="1"/>
  <c r="A315" i="4" s="1"/>
  <c r="G314" i="4"/>
  <c r="I314" i="4" s="1"/>
  <c r="E315" i="4" s="1"/>
  <c r="F315" i="3"/>
  <c r="H315" i="3" s="1"/>
  <c r="D316" i="3" s="1"/>
  <c r="E315" i="3"/>
  <c r="G315" i="3" s="1"/>
  <c r="C316" i="3" s="1"/>
  <c r="G316" i="2"/>
  <c r="C317" i="2" s="1"/>
  <c r="E317" i="2" s="1"/>
  <c r="H316" i="2"/>
  <c r="D317" i="2" s="1"/>
  <c r="F317" i="2" s="1"/>
  <c r="G159" i="6" l="1"/>
  <c r="H159" i="6"/>
  <c r="F315" i="5"/>
  <c r="H315" i="5" s="1"/>
  <c r="D316" i="5" s="1"/>
  <c r="E315" i="5"/>
  <c r="G315" i="5" s="1"/>
  <c r="C316" i="5" s="1"/>
  <c r="G315" i="4"/>
  <c r="I315" i="4" s="1"/>
  <c r="E316" i="4" s="1"/>
  <c r="F315" i="4"/>
  <c r="H315" i="4" s="1"/>
  <c r="D316" i="4" s="1"/>
  <c r="A316" i="4" s="1"/>
  <c r="F316" i="3"/>
  <c r="H316" i="3" s="1"/>
  <c r="D317" i="3" s="1"/>
  <c r="E316" i="3"/>
  <c r="G316" i="3" s="1"/>
  <c r="C317" i="3" s="1"/>
  <c r="G317" i="2"/>
  <c r="C318" i="2" s="1"/>
  <c r="E318" i="2" s="1"/>
  <c r="H317" i="2"/>
  <c r="D318" i="2" s="1"/>
  <c r="F318" i="2" s="1"/>
  <c r="D160" i="6" l="1"/>
  <c r="F160" i="6" s="1"/>
  <c r="K159" i="6"/>
  <c r="L159" i="6" s="1"/>
  <c r="C160" i="6"/>
  <c r="E160" i="6" s="1"/>
  <c r="I159" i="6"/>
  <c r="J159" i="6" s="1"/>
  <c r="F316" i="5"/>
  <c r="H316" i="5" s="1"/>
  <c r="D317" i="5" s="1"/>
  <c r="E316" i="5"/>
  <c r="G316" i="5" s="1"/>
  <c r="C317" i="5" s="1"/>
  <c r="G316" i="4"/>
  <c r="I316" i="4" s="1"/>
  <c r="E317" i="4" s="1"/>
  <c r="F316" i="4"/>
  <c r="H316" i="4" s="1"/>
  <c r="D317" i="4" s="1"/>
  <c r="A317" i="4" s="1"/>
  <c r="F317" i="3"/>
  <c r="H317" i="3" s="1"/>
  <c r="D318" i="3" s="1"/>
  <c r="E317" i="3"/>
  <c r="G317" i="3" s="1"/>
  <c r="C318" i="3" s="1"/>
  <c r="G318" i="2"/>
  <c r="C319" i="2" s="1"/>
  <c r="E319" i="2" s="1"/>
  <c r="H318" i="2"/>
  <c r="D319" i="2" s="1"/>
  <c r="F319" i="2" s="1"/>
  <c r="H160" i="6" l="1"/>
  <c r="G160" i="6"/>
  <c r="F317" i="5"/>
  <c r="H317" i="5" s="1"/>
  <c r="D318" i="5" s="1"/>
  <c r="E317" i="5"/>
  <c r="G317" i="5" s="1"/>
  <c r="C318" i="5" s="1"/>
  <c r="F317" i="4"/>
  <c r="H317" i="4" s="1"/>
  <c r="D318" i="4" s="1"/>
  <c r="A318" i="4" s="1"/>
  <c r="G317" i="4"/>
  <c r="I317" i="4" s="1"/>
  <c r="E318" i="4" s="1"/>
  <c r="F318" i="3"/>
  <c r="H318" i="3" s="1"/>
  <c r="D319" i="3" s="1"/>
  <c r="E318" i="3"/>
  <c r="G318" i="3" s="1"/>
  <c r="C319" i="3" s="1"/>
  <c r="G319" i="2"/>
  <c r="C320" i="2" s="1"/>
  <c r="E320" i="2" s="1"/>
  <c r="H319" i="2"/>
  <c r="D320" i="2" s="1"/>
  <c r="F320" i="2" s="1"/>
  <c r="C161" i="6" l="1"/>
  <c r="E161" i="6" s="1"/>
  <c r="I160" i="6"/>
  <c r="J160" i="6" s="1"/>
  <c r="D161" i="6"/>
  <c r="F161" i="6" s="1"/>
  <c r="K160" i="6"/>
  <c r="L160" i="6" s="1"/>
  <c r="F318" i="5"/>
  <c r="H318" i="5" s="1"/>
  <c r="D319" i="5" s="1"/>
  <c r="E318" i="5"/>
  <c r="G318" i="5" s="1"/>
  <c r="C319" i="5" s="1"/>
  <c r="F318" i="4"/>
  <c r="H318" i="4" s="1"/>
  <c r="D319" i="4" s="1"/>
  <c r="A319" i="4" s="1"/>
  <c r="G318" i="4"/>
  <c r="I318" i="4" s="1"/>
  <c r="E319" i="4" s="1"/>
  <c r="F319" i="3"/>
  <c r="H319" i="3" s="1"/>
  <c r="D320" i="3" s="1"/>
  <c r="E319" i="3"/>
  <c r="G319" i="3" s="1"/>
  <c r="C320" i="3" s="1"/>
  <c r="G320" i="2"/>
  <c r="C321" i="2" s="1"/>
  <c r="E321" i="2" s="1"/>
  <c r="H320" i="2"/>
  <c r="D321" i="2" s="1"/>
  <c r="F321" i="2" s="1"/>
  <c r="G161" i="6" l="1"/>
  <c r="H161" i="6"/>
  <c r="F319" i="5"/>
  <c r="H319" i="5" s="1"/>
  <c r="D320" i="5" s="1"/>
  <c r="E319" i="5"/>
  <c r="G319" i="5" s="1"/>
  <c r="C320" i="5" s="1"/>
  <c r="G319" i="4"/>
  <c r="I319" i="4" s="1"/>
  <c r="E320" i="4" s="1"/>
  <c r="F319" i="4"/>
  <c r="H319" i="4" s="1"/>
  <c r="D320" i="4" s="1"/>
  <c r="A320" i="4" s="1"/>
  <c r="F320" i="3"/>
  <c r="H320" i="3" s="1"/>
  <c r="D321" i="3" s="1"/>
  <c r="E320" i="3"/>
  <c r="G320" i="3" s="1"/>
  <c r="C321" i="3" s="1"/>
  <c r="G321" i="2"/>
  <c r="C322" i="2" s="1"/>
  <c r="E322" i="2" s="1"/>
  <c r="H321" i="2"/>
  <c r="D322" i="2" s="1"/>
  <c r="F322" i="2" s="1"/>
  <c r="D162" i="6" l="1"/>
  <c r="F162" i="6" s="1"/>
  <c r="K161" i="6"/>
  <c r="L161" i="6" s="1"/>
  <c r="C162" i="6"/>
  <c r="E162" i="6" s="1"/>
  <c r="I161" i="6"/>
  <c r="J161" i="6" s="1"/>
  <c r="F320" i="5"/>
  <c r="H320" i="5" s="1"/>
  <c r="D321" i="5" s="1"/>
  <c r="E320" i="5"/>
  <c r="G320" i="5" s="1"/>
  <c r="C321" i="5" s="1"/>
  <c r="G320" i="4"/>
  <c r="I320" i="4" s="1"/>
  <c r="E321" i="4" s="1"/>
  <c r="F320" i="4"/>
  <c r="H320" i="4" s="1"/>
  <c r="D321" i="4" s="1"/>
  <c r="A321" i="4" s="1"/>
  <c r="F321" i="3"/>
  <c r="H321" i="3" s="1"/>
  <c r="D322" i="3" s="1"/>
  <c r="E321" i="3"/>
  <c r="G321" i="3" s="1"/>
  <c r="C322" i="3" s="1"/>
  <c r="G322" i="2"/>
  <c r="C323" i="2" s="1"/>
  <c r="E323" i="2" s="1"/>
  <c r="H322" i="2"/>
  <c r="D323" i="2" s="1"/>
  <c r="F323" i="2" s="1"/>
  <c r="G162" i="6" l="1"/>
  <c r="H162" i="6"/>
  <c r="F321" i="5"/>
  <c r="H321" i="5" s="1"/>
  <c r="D322" i="5" s="1"/>
  <c r="E321" i="5"/>
  <c r="G321" i="5" s="1"/>
  <c r="C322" i="5" s="1"/>
  <c r="F321" i="4"/>
  <c r="H321" i="4" s="1"/>
  <c r="D322" i="4" s="1"/>
  <c r="A322" i="4" s="1"/>
  <c r="G321" i="4"/>
  <c r="I321" i="4" s="1"/>
  <c r="E322" i="4" s="1"/>
  <c r="F322" i="3"/>
  <c r="H322" i="3" s="1"/>
  <c r="D323" i="3" s="1"/>
  <c r="E322" i="3"/>
  <c r="G322" i="3" s="1"/>
  <c r="C323" i="3" s="1"/>
  <c r="G323" i="2"/>
  <c r="C324" i="2" s="1"/>
  <c r="E324" i="2" s="1"/>
  <c r="H323" i="2"/>
  <c r="D324" i="2" s="1"/>
  <c r="F324" i="2" s="1"/>
  <c r="D163" i="6" l="1"/>
  <c r="F163" i="6" s="1"/>
  <c r="K162" i="6"/>
  <c r="L162" i="6" s="1"/>
  <c r="C163" i="6"/>
  <c r="E163" i="6" s="1"/>
  <c r="I162" i="6"/>
  <c r="J162" i="6" s="1"/>
  <c r="F322" i="5"/>
  <c r="H322" i="5" s="1"/>
  <c r="D323" i="5" s="1"/>
  <c r="E322" i="5"/>
  <c r="G322" i="5" s="1"/>
  <c r="C323" i="5" s="1"/>
  <c r="F322" i="4"/>
  <c r="H322" i="4" s="1"/>
  <c r="D323" i="4" s="1"/>
  <c r="A323" i="4" s="1"/>
  <c r="G322" i="4"/>
  <c r="I322" i="4" s="1"/>
  <c r="E323" i="4" s="1"/>
  <c r="F323" i="3"/>
  <c r="H323" i="3" s="1"/>
  <c r="D324" i="3" s="1"/>
  <c r="E323" i="3"/>
  <c r="G323" i="3" s="1"/>
  <c r="C324" i="3" s="1"/>
  <c r="G324" i="2"/>
  <c r="C325" i="2" s="1"/>
  <c r="E325" i="2" s="1"/>
  <c r="H324" i="2"/>
  <c r="D325" i="2" s="1"/>
  <c r="F325" i="2" s="1"/>
  <c r="G163" i="6" l="1"/>
  <c r="H163" i="6"/>
  <c r="F323" i="5"/>
  <c r="H323" i="5" s="1"/>
  <c r="D324" i="5" s="1"/>
  <c r="E323" i="5"/>
  <c r="G323" i="5" s="1"/>
  <c r="C324" i="5" s="1"/>
  <c r="G323" i="4"/>
  <c r="I323" i="4" s="1"/>
  <c r="E324" i="4" s="1"/>
  <c r="F323" i="4"/>
  <c r="H323" i="4" s="1"/>
  <c r="D324" i="4" s="1"/>
  <c r="A324" i="4" s="1"/>
  <c r="F324" i="3"/>
  <c r="H324" i="3" s="1"/>
  <c r="D325" i="3" s="1"/>
  <c r="E324" i="3"/>
  <c r="G324" i="3" s="1"/>
  <c r="C325" i="3" s="1"/>
  <c r="G325" i="2"/>
  <c r="C326" i="2" s="1"/>
  <c r="E326" i="2" s="1"/>
  <c r="H325" i="2"/>
  <c r="D326" i="2" s="1"/>
  <c r="F326" i="2" s="1"/>
  <c r="D164" i="6" l="1"/>
  <c r="F164" i="6" s="1"/>
  <c r="K163" i="6"/>
  <c r="L163" i="6" s="1"/>
  <c r="C164" i="6"/>
  <c r="E164" i="6" s="1"/>
  <c r="I163" i="6"/>
  <c r="J163" i="6" s="1"/>
  <c r="F324" i="5"/>
  <c r="H324" i="5" s="1"/>
  <c r="D325" i="5" s="1"/>
  <c r="E324" i="5"/>
  <c r="G324" i="5" s="1"/>
  <c r="C325" i="5" s="1"/>
  <c r="G324" i="4"/>
  <c r="I324" i="4" s="1"/>
  <c r="E325" i="4" s="1"/>
  <c r="F324" i="4"/>
  <c r="H324" i="4" s="1"/>
  <c r="D325" i="4" s="1"/>
  <c r="A325" i="4" s="1"/>
  <c r="F325" i="3"/>
  <c r="H325" i="3" s="1"/>
  <c r="D326" i="3" s="1"/>
  <c r="E325" i="3"/>
  <c r="G325" i="3" s="1"/>
  <c r="C326" i="3" s="1"/>
  <c r="G326" i="2"/>
  <c r="C327" i="2" s="1"/>
  <c r="E327" i="2" s="1"/>
  <c r="H326" i="2"/>
  <c r="D327" i="2" s="1"/>
  <c r="F327" i="2" s="1"/>
  <c r="H164" i="6" l="1"/>
  <c r="G164" i="6"/>
  <c r="F325" i="5"/>
  <c r="H325" i="5" s="1"/>
  <c r="D326" i="5" s="1"/>
  <c r="E325" i="5"/>
  <c r="G325" i="5" s="1"/>
  <c r="C326" i="5" s="1"/>
  <c r="F325" i="4"/>
  <c r="H325" i="4" s="1"/>
  <c r="D326" i="4" s="1"/>
  <c r="A326" i="4" s="1"/>
  <c r="G325" i="4"/>
  <c r="I325" i="4" s="1"/>
  <c r="E326" i="4" s="1"/>
  <c r="F326" i="3"/>
  <c r="H326" i="3" s="1"/>
  <c r="D327" i="3" s="1"/>
  <c r="E326" i="3"/>
  <c r="G326" i="3" s="1"/>
  <c r="C327" i="3" s="1"/>
  <c r="G327" i="2"/>
  <c r="C328" i="2" s="1"/>
  <c r="E328" i="2" s="1"/>
  <c r="H327" i="2"/>
  <c r="D328" i="2" s="1"/>
  <c r="F328" i="2" s="1"/>
  <c r="C165" i="6" l="1"/>
  <c r="E165" i="6" s="1"/>
  <c r="I164" i="6"/>
  <c r="J164" i="6" s="1"/>
  <c r="D165" i="6"/>
  <c r="F165" i="6" s="1"/>
  <c r="K164" i="6"/>
  <c r="L164" i="6" s="1"/>
  <c r="F326" i="5"/>
  <c r="H326" i="5" s="1"/>
  <c r="D327" i="5" s="1"/>
  <c r="E326" i="5"/>
  <c r="G326" i="5" s="1"/>
  <c r="C327" i="5" s="1"/>
  <c r="F326" i="4"/>
  <c r="H326" i="4" s="1"/>
  <c r="D327" i="4" s="1"/>
  <c r="A327" i="4" s="1"/>
  <c r="G326" i="4"/>
  <c r="I326" i="4" s="1"/>
  <c r="E327" i="4" s="1"/>
  <c r="F327" i="3"/>
  <c r="H327" i="3" s="1"/>
  <c r="D328" i="3" s="1"/>
  <c r="E327" i="3"/>
  <c r="G327" i="3" s="1"/>
  <c r="C328" i="3" s="1"/>
  <c r="G328" i="2"/>
  <c r="C329" i="2" s="1"/>
  <c r="E329" i="2" s="1"/>
  <c r="H328" i="2"/>
  <c r="D329" i="2" s="1"/>
  <c r="F329" i="2" s="1"/>
  <c r="H165" i="6" l="1"/>
  <c r="G165" i="6"/>
  <c r="F327" i="5"/>
  <c r="H327" i="5" s="1"/>
  <c r="D328" i="5" s="1"/>
  <c r="E327" i="5"/>
  <c r="G327" i="5" s="1"/>
  <c r="C328" i="5" s="1"/>
  <c r="G327" i="4"/>
  <c r="I327" i="4" s="1"/>
  <c r="E328" i="4" s="1"/>
  <c r="F327" i="4"/>
  <c r="H327" i="4" s="1"/>
  <c r="D328" i="4" s="1"/>
  <c r="A328" i="4" s="1"/>
  <c r="F328" i="3"/>
  <c r="H328" i="3" s="1"/>
  <c r="D329" i="3" s="1"/>
  <c r="E328" i="3"/>
  <c r="G328" i="3" s="1"/>
  <c r="C329" i="3" s="1"/>
  <c r="G329" i="2"/>
  <c r="C330" i="2" s="1"/>
  <c r="E330" i="2" s="1"/>
  <c r="H329" i="2"/>
  <c r="D330" i="2" s="1"/>
  <c r="F330" i="2" s="1"/>
  <c r="C166" i="6" l="1"/>
  <c r="E166" i="6" s="1"/>
  <c r="I165" i="6"/>
  <c r="J165" i="6" s="1"/>
  <c r="D166" i="6"/>
  <c r="F166" i="6" s="1"/>
  <c r="K165" i="6"/>
  <c r="L165" i="6" s="1"/>
  <c r="F328" i="5"/>
  <c r="H328" i="5" s="1"/>
  <c r="D329" i="5" s="1"/>
  <c r="E328" i="5"/>
  <c r="G328" i="5" s="1"/>
  <c r="C329" i="5" s="1"/>
  <c r="G328" i="4"/>
  <c r="I328" i="4" s="1"/>
  <c r="E329" i="4" s="1"/>
  <c r="F328" i="4"/>
  <c r="H328" i="4" s="1"/>
  <c r="D329" i="4" s="1"/>
  <c r="A329" i="4" s="1"/>
  <c r="F329" i="3"/>
  <c r="H329" i="3" s="1"/>
  <c r="D330" i="3" s="1"/>
  <c r="E329" i="3"/>
  <c r="G329" i="3" s="1"/>
  <c r="C330" i="3" s="1"/>
  <c r="G330" i="2"/>
  <c r="C331" i="2" s="1"/>
  <c r="E331" i="2" s="1"/>
  <c r="H330" i="2"/>
  <c r="D331" i="2" s="1"/>
  <c r="F331" i="2" s="1"/>
  <c r="H166" i="6" l="1"/>
  <c r="G166" i="6"/>
  <c r="F329" i="5"/>
  <c r="H329" i="5" s="1"/>
  <c r="D330" i="5" s="1"/>
  <c r="E329" i="5"/>
  <c r="G329" i="5" s="1"/>
  <c r="C330" i="5" s="1"/>
  <c r="F329" i="4"/>
  <c r="H329" i="4" s="1"/>
  <c r="D330" i="4" s="1"/>
  <c r="A330" i="4" s="1"/>
  <c r="G329" i="4"/>
  <c r="I329" i="4" s="1"/>
  <c r="E330" i="4" s="1"/>
  <c r="F330" i="3"/>
  <c r="H330" i="3" s="1"/>
  <c r="D331" i="3" s="1"/>
  <c r="E330" i="3"/>
  <c r="G330" i="3" s="1"/>
  <c r="C331" i="3" s="1"/>
  <c r="G331" i="2"/>
  <c r="C332" i="2" s="1"/>
  <c r="E332" i="2" s="1"/>
  <c r="H331" i="2"/>
  <c r="D332" i="2" s="1"/>
  <c r="F332" i="2" s="1"/>
  <c r="C167" i="6" l="1"/>
  <c r="E167" i="6" s="1"/>
  <c r="I166" i="6"/>
  <c r="J166" i="6" s="1"/>
  <c r="D167" i="6"/>
  <c r="F167" i="6" s="1"/>
  <c r="K166" i="6"/>
  <c r="L166" i="6" s="1"/>
  <c r="F330" i="5"/>
  <c r="H330" i="5" s="1"/>
  <c r="D331" i="5" s="1"/>
  <c r="E330" i="5"/>
  <c r="G330" i="5" s="1"/>
  <c r="C331" i="5" s="1"/>
  <c r="F330" i="4"/>
  <c r="H330" i="4" s="1"/>
  <c r="D331" i="4" s="1"/>
  <c r="A331" i="4" s="1"/>
  <c r="G330" i="4"/>
  <c r="I330" i="4" s="1"/>
  <c r="E331" i="4" s="1"/>
  <c r="F331" i="3"/>
  <c r="H331" i="3" s="1"/>
  <c r="D332" i="3" s="1"/>
  <c r="E331" i="3"/>
  <c r="G331" i="3" s="1"/>
  <c r="C332" i="3" s="1"/>
  <c r="G332" i="2"/>
  <c r="C333" i="2" s="1"/>
  <c r="E333" i="2" s="1"/>
  <c r="H332" i="2"/>
  <c r="D333" i="2" s="1"/>
  <c r="F333" i="2" s="1"/>
  <c r="H167" i="6" l="1"/>
  <c r="G167" i="6"/>
  <c r="F331" i="5"/>
  <c r="H331" i="5" s="1"/>
  <c r="D332" i="5" s="1"/>
  <c r="E331" i="5"/>
  <c r="G331" i="5" s="1"/>
  <c r="C332" i="5" s="1"/>
  <c r="G331" i="4"/>
  <c r="I331" i="4" s="1"/>
  <c r="E332" i="4" s="1"/>
  <c r="F331" i="4"/>
  <c r="H331" i="4" s="1"/>
  <c r="D332" i="4" s="1"/>
  <c r="A332" i="4" s="1"/>
  <c r="F332" i="3"/>
  <c r="H332" i="3" s="1"/>
  <c r="D333" i="3" s="1"/>
  <c r="E332" i="3"/>
  <c r="G332" i="3" s="1"/>
  <c r="C333" i="3" s="1"/>
  <c r="G333" i="2"/>
  <c r="C334" i="2" s="1"/>
  <c r="E334" i="2" s="1"/>
  <c r="H333" i="2"/>
  <c r="D334" i="2" s="1"/>
  <c r="F334" i="2" s="1"/>
  <c r="C168" i="6" l="1"/>
  <c r="E168" i="6" s="1"/>
  <c r="I167" i="6"/>
  <c r="J167" i="6" s="1"/>
  <c r="D168" i="6"/>
  <c r="F168" i="6" s="1"/>
  <c r="K167" i="6"/>
  <c r="L167" i="6" s="1"/>
  <c r="F332" i="5"/>
  <c r="H332" i="5" s="1"/>
  <c r="D333" i="5" s="1"/>
  <c r="E332" i="5"/>
  <c r="G332" i="5" s="1"/>
  <c r="C333" i="5" s="1"/>
  <c r="G332" i="4"/>
  <c r="I332" i="4" s="1"/>
  <c r="E333" i="4" s="1"/>
  <c r="F332" i="4"/>
  <c r="H332" i="4" s="1"/>
  <c r="D333" i="4" s="1"/>
  <c r="A333" i="4" s="1"/>
  <c r="F333" i="3"/>
  <c r="H333" i="3" s="1"/>
  <c r="D334" i="3" s="1"/>
  <c r="E333" i="3"/>
  <c r="G333" i="3" s="1"/>
  <c r="C334" i="3" s="1"/>
  <c r="G334" i="2"/>
  <c r="C335" i="2" s="1"/>
  <c r="E335" i="2" s="1"/>
  <c r="H334" i="2"/>
  <c r="D335" i="2" s="1"/>
  <c r="F335" i="2" s="1"/>
  <c r="H168" i="6" l="1"/>
  <c r="G168" i="6"/>
  <c r="F333" i="5"/>
  <c r="H333" i="5" s="1"/>
  <c r="D334" i="5" s="1"/>
  <c r="E333" i="5"/>
  <c r="G333" i="5" s="1"/>
  <c r="C334" i="5" s="1"/>
  <c r="F333" i="4"/>
  <c r="H333" i="4" s="1"/>
  <c r="D334" i="4" s="1"/>
  <c r="A334" i="4" s="1"/>
  <c r="G333" i="4"/>
  <c r="I333" i="4" s="1"/>
  <c r="E334" i="4" s="1"/>
  <c r="F334" i="3"/>
  <c r="H334" i="3" s="1"/>
  <c r="D335" i="3" s="1"/>
  <c r="E334" i="3"/>
  <c r="G334" i="3" s="1"/>
  <c r="C335" i="3" s="1"/>
  <c r="G335" i="2"/>
  <c r="C336" i="2" s="1"/>
  <c r="E336" i="2" s="1"/>
  <c r="H335" i="2"/>
  <c r="D336" i="2" s="1"/>
  <c r="F336" i="2" s="1"/>
  <c r="C169" i="6" l="1"/>
  <c r="E169" i="6" s="1"/>
  <c r="I168" i="6"/>
  <c r="J168" i="6" s="1"/>
  <c r="D169" i="6"/>
  <c r="F169" i="6" s="1"/>
  <c r="K168" i="6"/>
  <c r="L168" i="6" s="1"/>
  <c r="F334" i="5"/>
  <c r="H334" i="5" s="1"/>
  <c r="D335" i="5" s="1"/>
  <c r="E334" i="5"/>
  <c r="G334" i="5" s="1"/>
  <c r="C335" i="5" s="1"/>
  <c r="F334" i="4"/>
  <c r="H334" i="4" s="1"/>
  <c r="D335" i="4" s="1"/>
  <c r="A335" i="4" s="1"/>
  <c r="G334" i="4"/>
  <c r="I334" i="4" s="1"/>
  <c r="E335" i="4" s="1"/>
  <c r="F335" i="3"/>
  <c r="H335" i="3" s="1"/>
  <c r="D336" i="3" s="1"/>
  <c r="E335" i="3"/>
  <c r="G335" i="3" s="1"/>
  <c r="C336" i="3" s="1"/>
  <c r="G336" i="2"/>
  <c r="C337" i="2" s="1"/>
  <c r="E337" i="2" s="1"/>
  <c r="H336" i="2"/>
  <c r="D337" i="2" s="1"/>
  <c r="F337" i="2" s="1"/>
  <c r="H169" i="6" l="1"/>
  <c r="G169" i="6"/>
  <c r="F335" i="5"/>
  <c r="H335" i="5" s="1"/>
  <c r="D336" i="5" s="1"/>
  <c r="E335" i="5"/>
  <c r="G335" i="5" s="1"/>
  <c r="C336" i="5" s="1"/>
  <c r="G335" i="4"/>
  <c r="I335" i="4" s="1"/>
  <c r="E336" i="4" s="1"/>
  <c r="F335" i="4"/>
  <c r="H335" i="4" s="1"/>
  <c r="D336" i="4" s="1"/>
  <c r="A336" i="4" s="1"/>
  <c r="F336" i="3"/>
  <c r="H336" i="3" s="1"/>
  <c r="D337" i="3" s="1"/>
  <c r="E336" i="3"/>
  <c r="G336" i="3" s="1"/>
  <c r="C337" i="3" s="1"/>
  <c r="G337" i="2"/>
  <c r="C338" i="2" s="1"/>
  <c r="E338" i="2" s="1"/>
  <c r="H337" i="2"/>
  <c r="D338" i="2" s="1"/>
  <c r="F338" i="2" s="1"/>
  <c r="C170" i="6" l="1"/>
  <c r="E170" i="6" s="1"/>
  <c r="I169" i="6"/>
  <c r="J169" i="6" s="1"/>
  <c r="D170" i="6"/>
  <c r="F170" i="6" s="1"/>
  <c r="K169" i="6"/>
  <c r="L169" i="6" s="1"/>
  <c r="F336" i="5"/>
  <c r="H336" i="5" s="1"/>
  <c r="D337" i="5" s="1"/>
  <c r="E336" i="5"/>
  <c r="G336" i="5" s="1"/>
  <c r="C337" i="5" s="1"/>
  <c r="G336" i="4"/>
  <c r="I336" i="4" s="1"/>
  <c r="E337" i="4" s="1"/>
  <c r="F336" i="4"/>
  <c r="H336" i="4" s="1"/>
  <c r="D337" i="4" s="1"/>
  <c r="A337" i="4" s="1"/>
  <c r="F337" i="3"/>
  <c r="H337" i="3" s="1"/>
  <c r="D338" i="3" s="1"/>
  <c r="E337" i="3"/>
  <c r="G337" i="3" s="1"/>
  <c r="C338" i="3" s="1"/>
  <c r="G338" i="2"/>
  <c r="C339" i="2" s="1"/>
  <c r="E339" i="2" s="1"/>
  <c r="H338" i="2"/>
  <c r="D339" i="2" s="1"/>
  <c r="F339" i="2" s="1"/>
  <c r="H170" i="6" l="1"/>
  <c r="G170" i="6"/>
  <c r="F337" i="5"/>
  <c r="H337" i="5" s="1"/>
  <c r="D338" i="5" s="1"/>
  <c r="E337" i="5"/>
  <c r="G337" i="5" s="1"/>
  <c r="C338" i="5" s="1"/>
  <c r="F337" i="4"/>
  <c r="H337" i="4" s="1"/>
  <c r="D338" i="4" s="1"/>
  <c r="A338" i="4" s="1"/>
  <c r="G337" i="4"/>
  <c r="I337" i="4" s="1"/>
  <c r="E338" i="4" s="1"/>
  <c r="F338" i="3"/>
  <c r="H338" i="3" s="1"/>
  <c r="D339" i="3" s="1"/>
  <c r="E338" i="3"/>
  <c r="G338" i="3" s="1"/>
  <c r="C339" i="3" s="1"/>
  <c r="G339" i="2"/>
  <c r="C340" i="2" s="1"/>
  <c r="E340" i="2" s="1"/>
  <c r="H339" i="2"/>
  <c r="D340" i="2" s="1"/>
  <c r="F340" i="2" s="1"/>
  <c r="C171" i="6" l="1"/>
  <c r="E171" i="6" s="1"/>
  <c r="I170" i="6"/>
  <c r="J170" i="6" s="1"/>
  <c r="D171" i="6"/>
  <c r="F171" i="6" s="1"/>
  <c r="K170" i="6"/>
  <c r="L170" i="6" s="1"/>
  <c r="F338" i="5"/>
  <c r="H338" i="5" s="1"/>
  <c r="D339" i="5" s="1"/>
  <c r="E338" i="5"/>
  <c r="G338" i="5" s="1"/>
  <c r="C339" i="5" s="1"/>
  <c r="F338" i="4"/>
  <c r="H338" i="4" s="1"/>
  <c r="D339" i="4" s="1"/>
  <c r="A339" i="4" s="1"/>
  <c r="G338" i="4"/>
  <c r="I338" i="4" s="1"/>
  <c r="E339" i="4" s="1"/>
  <c r="F339" i="3"/>
  <c r="H339" i="3" s="1"/>
  <c r="D340" i="3" s="1"/>
  <c r="E339" i="3"/>
  <c r="G339" i="3" s="1"/>
  <c r="C340" i="3" s="1"/>
  <c r="G340" i="2"/>
  <c r="C341" i="2" s="1"/>
  <c r="E341" i="2" s="1"/>
  <c r="H340" i="2"/>
  <c r="D341" i="2" s="1"/>
  <c r="F341" i="2" s="1"/>
  <c r="H171" i="6" l="1"/>
  <c r="G171" i="6"/>
  <c r="F339" i="5"/>
  <c r="H339" i="5" s="1"/>
  <c r="D340" i="5" s="1"/>
  <c r="E339" i="5"/>
  <c r="G339" i="5" s="1"/>
  <c r="C340" i="5" s="1"/>
  <c r="G339" i="4"/>
  <c r="I339" i="4" s="1"/>
  <c r="E340" i="4" s="1"/>
  <c r="F339" i="4"/>
  <c r="H339" i="4" s="1"/>
  <c r="D340" i="4" s="1"/>
  <c r="A340" i="4" s="1"/>
  <c r="F340" i="3"/>
  <c r="H340" i="3" s="1"/>
  <c r="D341" i="3" s="1"/>
  <c r="E340" i="3"/>
  <c r="G340" i="3" s="1"/>
  <c r="C341" i="3" s="1"/>
  <c r="G341" i="2"/>
  <c r="C342" i="2" s="1"/>
  <c r="E342" i="2" s="1"/>
  <c r="H341" i="2"/>
  <c r="D342" i="2" s="1"/>
  <c r="F342" i="2" s="1"/>
  <c r="C172" i="6" l="1"/>
  <c r="E172" i="6" s="1"/>
  <c r="I171" i="6"/>
  <c r="J171" i="6" s="1"/>
  <c r="D172" i="6"/>
  <c r="F172" i="6" s="1"/>
  <c r="K171" i="6"/>
  <c r="L171" i="6" s="1"/>
  <c r="F340" i="5"/>
  <c r="H340" i="5" s="1"/>
  <c r="D341" i="5" s="1"/>
  <c r="E340" i="5"/>
  <c r="G340" i="5" s="1"/>
  <c r="C341" i="5" s="1"/>
  <c r="F340" i="4"/>
  <c r="H340" i="4" s="1"/>
  <c r="D341" i="4" s="1"/>
  <c r="A341" i="4" s="1"/>
  <c r="G340" i="4"/>
  <c r="I340" i="4" s="1"/>
  <c r="E341" i="4" s="1"/>
  <c r="F341" i="3"/>
  <c r="H341" i="3" s="1"/>
  <c r="D342" i="3" s="1"/>
  <c r="E341" i="3"/>
  <c r="G341" i="3" s="1"/>
  <c r="C342" i="3" s="1"/>
  <c r="G342" i="2"/>
  <c r="C343" i="2" s="1"/>
  <c r="E343" i="2" s="1"/>
  <c r="H342" i="2"/>
  <c r="D343" i="2" s="1"/>
  <c r="F343" i="2" s="1"/>
  <c r="G172" i="6" l="1"/>
  <c r="H172" i="6"/>
  <c r="F341" i="5"/>
  <c r="H341" i="5" s="1"/>
  <c r="D342" i="5" s="1"/>
  <c r="E341" i="5"/>
  <c r="G341" i="5" s="1"/>
  <c r="C342" i="5" s="1"/>
  <c r="F341" i="4"/>
  <c r="H341" i="4" s="1"/>
  <c r="D342" i="4" s="1"/>
  <c r="A342" i="4" s="1"/>
  <c r="G341" i="4"/>
  <c r="I341" i="4" s="1"/>
  <c r="E342" i="4" s="1"/>
  <c r="F342" i="3"/>
  <c r="H342" i="3" s="1"/>
  <c r="D343" i="3" s="1"/>
  <c r="E342" i="3"/>
  <c r="G342" i="3" s="1"/>
  <c r="C343" i="3" s="1"/>
  <c r="G343" i="2"/>
  <c r="C344" i="2" s="1"/>
  <c r="E344" i="2" s="1"/>
  <c r="H343" i="2"/>
  <c r="D344" i="2" s="1"/>
  <c r="F344" i="2" s="1"/>
  <c r="D173" i="6" l="1"/>
  <c r="F173" i="6" s="1"/>
  <c r="K172" i="6"/>
  <c r="L172" i="6" s="1"/>
  <c r="C173" i="6"/>
  <c r="E173" i="6" s="1"/>
  <c r="I172" i="6"/>
  <c r="J172" i="6" s="1"/>
  <c r="F342" i="5"/>
  <c r="H342" i="5" s="1"/>
  <c r="D343" i="5" s="1"/>
  <c r="E342" i="5"/>
  <c r="G342" i="5" s="1"/>
  <c r="C343" i="5" s="1"/>
  <c r="F342" i="4"/>
  <c r="H342" i="4" s="1"/>
  <c r="D343" i="4" s="1"/>
  <c r="A343" i="4" s="1"/>
  <c r="G342" i="4"/>
  <c r="I342" i="4" s="1"/>
  <c r="E343" i="4" s="1"/>
  <c r="F343" i="3"/>
  <c r="H343" i="3" s="1"/>
  <c r="D344" i="3" s="1"/>
  <c r="E343" i="3"/>
  <c r="G343" i="3" s="1"/>
  <c r="C344" i="3" s="1"/>
  <c r="G344" i="2"/>
  <c r="C345" i="2" s="1"/>
  <c r="E345" i="2" s="1"/>
  <c r="H344" i="2"/>
  <c r="D345" i="2" s="1"/>
  <c r="F345" i="2" s="1"/>
  <c r="H173" i="6" l="1"/>
  <c r="G173" i="6"/>
  <c r="F343" i="5"/>
  <c r="H343" i="5" s="1"/>
  <c r="D344" i="5" s="1"/>
  <c r="E343" i="5"/>
  <c r="G343" i="5" s="1"/>
  <c r="C344" i="5" s="1"/>
  <c r="G343" i="4"/>
  <c r="I343" i="4" s="1"/>
  <c r="E344" i="4" s="1"/>
  <c r="F343" i="4"/>
  <c r="H343" i="4" s="1"/>
  <c r="D344" i="4" s="1"/>
  <c r="A344" i="4" s="1"/>
  <c r="F344" i="3"/>
  <c r="H344" i="3" s="1"/>
  <c r="D345" i="3" s="1"/>
  <c r="E344" i="3"/>
  <c r="G344" i="3" s="1"/>
  <c r="C345" i="3" s="1"/>
  <c r="G345" i="2"/>
  <c r="C346" i="2" s="1"/>
  <c r="E346" i="2" s="1"/>
  <c r="H345" i="2"/>
  <c r="D346" i="2" s="1"/>
  <c r="F346" i="2" s="1"/>
  <c r="C174" i="6" l="1"/>
  <c r="E174" i="6" s="1"/>
  <c r="I173" i="6"/>
  <c r="J173" i="6" s="1"/>
  <c r="D174" i="6"/>
  <c r="F174" i="6" s="1"/>
  <c r="K173" i="6"/>
  <c r="L173" i="6" s="1"/>
  <c r="F344" i="5"/>
  <c r="H344" i="5" s="1"/>
  <c r="D345" i="5" s="1"/>
  <c r="E344" i="5"/>
  <c r="G344" i="5" s="1"/>
  <c r="C345" i="5" s="1"/>
  <c r="G344" i="4"/>
  <c r="I344" i="4" s="1"/>
  <c r="E345" i="4" s="1"/>
  <c r="F344" i="4"/>
  <c r="H344" i="4" s="1"/>
  <c r="D345" i="4" s="1"/>
  <c r="A345" i="4" s="1"/>
  <c r="F345" i="3"/>
  <c r="H345" i="3" s="1"/>
  <c r="D346" i="3" s="1"/>
  <c r="E345" i="3"/>
  <c r="G345" i="3" s="1"/>
  <c r="C346" i="3" s="1"/>
  <c r="G346" i="2"/>
  <c r="C347" i="2" s="1"/>
  <c r="E347" i="2" s="1"/>
  <c r="H346" i="2"/>
  <c r="D347" i="2" s="1"/>
  <c r="F347" i="2" s="1"/>
  <c r="H174" i="6" l="1"/>
  <c r="G174" i="6"/>
  <c r="F345" i="5"/>
  <c r="H345" i="5" s="1"/>
  <c r="D346" i="5" s="1"/>
  <c r="E345" i="5"/>
  <c r="G345" i="5" s="1"/>
  <c r="C346" i="5" s="1"/>
  <c r="F345" i="4"/>
  <c r="H345" i="4" s="1"/>
  <c r="D346" i="4" s="1"/>
  <c r="A346" i="4" s="1"/>
  <c r="G345" i="4"/>
  <c r="I345" i="4" s="1"/>
  <c r="E346" i="4" s="1"/>
  <c r="F346" i="3"/>
  <c r="H346" i="3" s="1"/>
  <c r="D347" i="3" s="1"/>
  <c r="E346" i="3"/>
  <c r="G346" i="3" s="1"/>
  <c r="C347" i="3" s="1"/>
  <c r="G347" i="2"/>
  <c r="C348" i="2" s="1"/>
  <c r="E348" i="2" s="1"/>
  <c r="H347" i="2"/>
  <c r="D348" i="2" s="1"/>
  <c r="F348" i="2" s="1"/>
  <c r="C175" i="6" l="1"/>
  <c r="E175" i="6" s="1"/>
  <c r="I174" i="6"/>
  <c r="J174" i="6" s="1"/>
  <c r="D175" i="6"/>
  <c r="F175" i="6" s="1"/>
  <c r="K174" i="6"/>
  <c r="L174" i="6" s="1"/>
  <c r="F346" i="5"/>
  <c r="H346" i="5" s="1"/>
  <c r="D347" i="5" s="1"/>
  <c r="E346" i="5"/>
  <c r="G346" i="5" s="1"/>
  <c r="C347" i="5" s="1"/>
  <c r="G346" i="4"/>
  <c r="I346" i="4" s="1"/>
  <c r="E347" i="4" s="1"/>
  <c r="F346" i="4"/>
  <c r="H346" i="4" s="1"/>
  <c r="D347" i="4" s="1"/>
  <c r="A347" i="4" s="1"/>
  <c r="F347" i="3"/>
  <c r="H347" i="3" s="1"/>
  <c r="D348" i="3" s="1"/>
  <c r="E347" i="3"/>
  <c r="G347" i="3" s="1"/>
  <c r="C348" i="3" s="1"/>
  <c r="G348" i="2"/>
  <c r="C349" i="2" s="1"/>
  <c r="E349" i="2" s="1"/>
  <c r="H348" i="2"/>
  <c r="D349" i="2" s="1"/>
  <c r="F349" i="2" s="1"/>
  <c r="H175" i="6" l="1"/>
  <c r="G175" i="6"/>
  <c r="F347" i="5"/>
  <c r="H347" i="5" s="1"/>
  <c r="D348" i="5" s="1"/>
  <c r="E347" i="5"/>
  <c r="G347" i="5" s="1"/>
  <c r="C348" i="5" s="1"/>
  <c r="G347" i="4"/>
  <c r="I347" i="4" s="1"/>
  <c r="E348" i="4" s="1"/>
  <c r="F347" i="4"/>
  <c r="H347" i="4" s="1"/>
  <c r="D348" i="4" s="1"/>
  <c r="A348" i="4" s="1"/>
  <c r="F348" i="3"/>
  <c r="H348" i="3" s="1"/>
  <c r="D349" i="3" s="1"/>
  <c r="E348" i="3"/>
  <c r="G348" i="3" s="1"/>
  <c r="C349" i="3" s="1"/>
  <c r="G349" i="2"/>
  <c r="C350" i="2" s="1"/>
  <c r="E350" i="2" s="1"/>
  <c r="H349" i="2"/>
  <c r="D350" i="2" s="1"/>
  <c r="F350" i="2" s="1"/>
  <c r="C176" i="6" l="1"/>
  <c r="E176" i="6" s="1"/>
  <c r="I175" i="6"/>
  <c r="J175" i="6" s="1"/>
  <c r="D176" i="6"/>
  <c r="F176" i="6" s="1"/>
  <c r="K175" i="6"/>
  <c r="L175" i="6" s="1"/>
  <c r="F348" i="5"/>
  <c r="H348" i="5" s="1"/>
  <c r="D349" i="5" s="1"/>
  <c r="E348" i="5"/>
  <c r="G348" i="5" s="1"/>
  <c r="C349" i="5" s="1"/>
  <c r="G348" i="4"/>
  <c r="I348" i="4" s="1"/>
  <c r="E349" i="4" s="1"/>
  <c r="F348" i="4"/>
  <c r="H348" i="4" s="1"/>
  <c r="D349" i="4" s="1"/>
  <c r="A349" i="4" s="1"/>
  <c r="F349" i="3"/>
  <c r="H349" i="3" s="1"/>
  <c r="D350" i="3" s="1"/>
  <c r="E349" i="3"/>
  <c r="G349" i="3" s="1"/>
  <c r="C350" i="3" s="1"/>
  <c r="G350" i="2"/>
  <c r="C351" i="2" s="1"/>
  <c r="E351" i="2" s="1"/>
  <c r="H350" i="2"/>
  <c r="D351" i="2" s="1"/>
  <c r="F351" i="2" s="1"/>
  <c r="H176" i="6" l="1"/>
  <c r="G176" i="6"/>
  <c r="F349" i="5"/>
  <c r="H349" i="5" s="1"/>
  <c r="D350" i="5" s="1"/>
  <c r="E349" i="5"/>
  <c r="G349" i="5" s="1"/>
  <c r="C350" i="5" s="1"/>
  <c r="F349" i="4"/>
  <c r="H349" i="4" s="1"/>
  <c r="D350" i="4" s="1"/>
  <c r="A350" i="4" s="1"/>
  <c r="G349" i="4"/>
  <c r="I349" i="4" s="1"/>
  <c r="E350" i="4" s="1"/>
  <c r="F350" i="3"/>
  <c r="H350" i="3" s="1"/>
  <c r="D351" i="3" s="1"/>
  <c r="E350" i="3"/>
  <c r="G350" i="3" s="1"/>
  <c r="C351" i="3" s="1"/>
  <c r="H351" i="2"/>
  <c r="D352" i="2" s="1"/>
  <c r="F352" i="2" s="1"/>
  <c r="G351" i="2"/>
  <c r="C352" i="2" s="1"/>
  <c r="E352" i="2" s="1"/>
  <c r="C177" i="6" l="1"/>
  <c r="E177" i="6" s="1"/>
  <c r="I176" i="6"/>
  <c r="J176" i="6" s="1"/>
  <c r="D177" i="6"/>
  <c r="F177" i="6" s="1"/>
  <c r="K176" i="6"/>
  <c r="L176" i="6" s="1"/>
  <c r="F350" i="5"/>
  <c r="H350" i="5" s="1"/>
  <c r="D351" i="5" s="1"/>
  <c r="E350" i="5"/>
  <c r="G350" i="5" s="1"/>
  <c r="C351" i="5" s="1"/>
  <c r="G350" i="4"/>
  <c r="I350" i="4" s="1"/>
  <c r="E351" i="4" s="1"/>
  <c r="F350" i="4"/>
  <c r="H350" i="4" s="1"/>
  <c r="D351" i="4" s="1"/>
  <c r="A351" i="4" s="1"/>
  <c r="F351" i="3"/>
  <c r="H351" i="3" s="1"/>
  <c r="D352" i="3" s="1"/>
  <c r="E351" i="3"/>
  <c r="G351" i="3" s="1"/>
  <c r="C352" i="3" s="1"/>
  <c r="G352" i="2"/>
  <c r="C353" i="2" s="1"/>
  <c r="E353" i="2" s="1"/>
  <c r="H352" i="2"/>
  <c r="D353" i="2" s="1"/>
  <c r="F353" i="2" s="1"/>
  <c r="H177" i="6" l="1"/>
  <c r="G177" i="6"/>
  <c r="F351" i="5"/>
  <c r="H351" i="5" s="1"/>
  <c r="D352" i="5" s="1"/>
  <c r="E351" i="5"/>
  <c r="G351" i="5" s="1"/>
  <c r="C352" i="5" s="1"/>
  <c r="G351" i="4"/>
  <c r="I351" i="4" s="1"/>
  <c r="E352" i="4" s="1"/>
  <c r="F351" i="4"/>
  <c r="H351" i="4" s="1"/>
  <c r="D352" i="4" s="1"/>
  <c r="A352" i="4" s="1"/>
  <c r="F352" i="3"/>
  <c r="H352" i="3" s="1"/>
  <c r="D353" i="3" s="1"/>
  <c r="E352" i="3"/>
  <c r="G352" i="3" s="1"/>
  <c r="C353" i="3" s="1"/>
  <c r="G353" i="2"/>
  <c r="C354" i="2" s="1"/>
  <c r="E354" i="2" s="1"/>
  <c r="H353" i="2"/>
  <c r="D354" i="2" s="1"/>
  <c r="F354" i="2" s="1"/>
  <c r="C178" i="6" l="1"/>
  <c r="E178" i="6" s="1"/>
  <c r="I177" i="6"/>
  <c r="J177" i="6" s="1"/>
  <c r="D178" i="6"/>
  <c r="F178" i="6" s="1"/>
  <c r="K177" i="6"/>
  <c r="L177" i="6" s="1"/>
  <c r="F352" i="5"/>
  <c r="H352" i="5" s="1"/>
  <c r="D353" i="5" s="1"/>
  <c r="E352" i="5"/>
  <c r="G352" i="5" s="1"/>
  <c r="C353" i="5" s="1"/>
  <c r="G352" i="4"/>
  <c r="I352" i="4" s="1"/>
  <c r="E353" i="4" s="1"/>
  <c r="F352" i="4"/>
  <c r="H352" i="4" s="1"/>
  <c r="D353" i="4" s="1"/>
  <c r="A353" i="4" s="1"/>
  <c r="F353" i="3"/>
  <c r="H353" i="3" s="1"/>
  <c r="D354" i="3" s="1"/>
  <c r="E353" i="3"/>
  <c r="G353" i="3" s="1"/>
  <c r="C354" i="3" s="1"/>
  <c r="G354" i="2"/>
  <c r="C355" i="2" s="1"/>
  <c r="E355" i="2" s="1"/>
  <c r="H354" i="2"/>
  <c r="D355" i="2" s="1"/>
  <c r="F355" i="2" s="1"/>
  <c r="G178" i="6" l="1"/>
  <c r="H178" i="6"/>
  <c r="F353" i="5"/>
  <c r="H353" i="5" s="1"/>
  <c r="D354" i="5" s="1"/>
  <c r="E353" i="5"/>
  <c r="G353" i="5" s="1"/>
  <c r="C354" i="5" s="1"/>
  <c r="F353" i="4"/>
  <c r="H353" i="4" s="1"/>
  <c r="D354" i="4" s="1"/>
  <c r="A354" i="4" s="1"/>
  <c r="G353" i="4"/>
  <c r="I353" i="4" s="1"/>
  <c r="E354" i="4" s="1"/>
  <c r="F354" i="3"/>
  <c r="H354" i="3" s="1"/>
  <c r="D355" i="3" s="1"/>
  <c r="E354" i="3"/>
  <c r="G354" i="3" s="1"/>
  <c r="C355" i="3" s="1"/>
  <c r="G355" i="2"/>
  <c r="C356" i="2" s="1"/>
  <c r="E356" i="2" s="1"/>
  <c r="H355" i="2"/>
  <c r="D356" i="2" s="1"/>
  <c r="F356" i="2" s="1"/>
  <c r="D179" i="6" l="1"/>
  <c r="F179" i="6" s="1"/>
  <c r="K178" i="6"/>
  <c r="L178" i="6" s="1"/>
  <c r="C179" i="6"/>
  <c r="E179" i="6" s="1"/>
  <c r="I178" i="6"/>
  <c r="J178" i="6" s="1"/>
  <c r="F354" i="5"/>
  <c r="H354" i="5" s="1"/>
  <c r="D355" i="5" s="1"/>
  <c r="E354" i="5"/>
  <c r="G354" i="5" s="1"/>
  <c r="C355" i="5" s="1"/>
  <c r="G354" i="4"/>
  <c r="I354" i="4" s="1"/>
  <c r="E355" i="4" s="1"/>
  <c r="F354" i="4"/>
  <c r="H354" i="4" s="1"/>
  <c r="D355" i="4" s="1"/>
  <c r="A355" i="4" s="1"/>
  <c r="F355" i="3"/>
  <c r="H355" i="3" s="1"/>
  <c r="D356" i="3" s="1"/>
  <c r="E355" i="3"/>
  <c r="G355" i="3" s="1"/>
  <c r="C356" i="3" s="1"/>
  <c r="G356" i="2"/>
  <c r="C357" i="2" s="1"/>
  <c r="E357" i="2" s="1"/>
  <c r="H356" i="2"/>
  <c r="D357" i="2" s="1"/>
  <c r="F357" i="2" s="1"/>
  <c r="H179" i="6" l="1"/>
  <c r="G179" i="6"/>
  <c r="F355" i="5"/>
  <c r="H355" i="5" s="1"/>
  <c r="D356" i="5" s="1"/>
  <c r="E355" i="5"/>
  <c r="G355" i="5" s="1"/>
  <c r="C356" i="5" s="1"/>
  <c r="G355" i="4"/>
  <c r="I355" i="4" s="1"/>
  <c r="E356" i="4" s="1"/>
  <c r="F355" i="4"/>
  <c r="H355" i="4" s="1"/>
  <c r="D356" i="4" s="1"/>
  <c r="A356" i="4" s="1"/>
  <c r="F356" i="3"/>
  <c r="H356" i="3" s="1"/>
  <c r="D357" i="3" s="1"/>
  <c r="E356" i="3"/>
  <c r="G356" i="3" s="1"/>
  <c r="C357" i="3" s="1"/>
  <c r="G357" i="2"/>
  <c r="C358" i="2" s="1"/>
  <c r="E358" i="2" s="1"/>
  <c r="H357" i="2"/>
  <c r="D358" i="2" s="1"/>
  <c r="F358" i="2" s="1"/>
  <c r="C180" i="6" l="1"/>
  <c r="E180" i="6" s="1"/>
  <c r="I179" i="6"/>
  <c r="J179" i="6" s="1"/>
  <c r="D180" i="6"/>
  <c r="F180" i="6" s="1"/>
  <c r="K179" i="6"/>
  <c r="L179" i="6" s="1"/>
  <c r="F356" i="5"/>
  <c r="H356" i="5" s="1"/>
  <c r="D357" i="5" s="1"/>
  <c r="E356" i="5"/>
  <c r="G356" i="5" s="1"/>
  <c r="C357" i="5" s="1"/>
  <c r="G356" i="4"/>
  <c r="I356" i="4" s="1"/>
  <c r="E357" i="4" s="1"/>
  <c r="F356" i="4"/>
  <c r="H356" i="4" s="1"/>
  <c r="D357" i="4" s="1"/>
  <c r="A357" i="4" s="1"/>
  <c r="F357" i="3"/>
  <c r="H357" i="3" s="1"/>
  <c r="D358" i="3" s="1"/>
  <c r="E357" i="3"/>
  <c r="G357" i="3" s="1"/>
  <c r="C358" i="3" s="1"/>
  <c r="G358" i="2"/>
  <c r="C359" i="2" s="1"/>
  <c r="E359" i="2" s="1"/>
  <c r="H358" i="2"/>
  <c r="D359" i="2" s="1"/>
  <c r="F359" i="2" s="1"/>
  <c r="G180" i="6" l="1"/>
  <c r="H180" i="6"/>
  <c r="F357" i="5"/>
  <c r="H357" i="5" s="1"/>
  <c r="D358" i="5" s="1"/>
  <c r="E357" i="5"/>
  <c r="G357" i="5" s="1"/>
  <c r="C358" i="5" s="1"/>
  <c r="F357" i="4"/>
  <c r="H357" i="4" s="1"/>
  <c r="D358" i="4" s="1"/>
  <c r="A358" i="4" s="1"/>
  <c r="G357" i="4"/>
  <c r="I357" i="4" s="1"/>
  <c r="E358" i="4" s="1"/>
  <c r="F358" i="3"/>
  <c r="H358" i="3" s="1"/>
  <c r="D359" i="3" s="1"/>
  <c r="E358" i="3"/>
  <c r="G358" i="3" s="1"/>
  <c r="C359" i="3" s="1"/>
  <c r="G359" i="2"/>
  <c r="C360" i="2" s="1"/>
  <c r="E360" i="2" s="1"/>
  <c r="H359" i="2"/>
  <c r="D360" i="2" s="1"/>
  <c r="F360" i="2" s="1"/>
  <c r="D181" i="6" l="1"/>
  <c r="F181" i="6" s="1"/>
  <c r="K180" i="6"/>
  <c r="L180" i="6" s="1"/>
  <c r="C181" i="6"/>
  <c r="E181" i="6" s="1"/>
  <c r="I180" i="6"/>
  <c r="J180" i="6" s="1"/>
  <c r="F358" i="5"/>
  <c r="H358" i="5" s="1"/>
  <c r="D359" i="5" s="1"/>
  <c r="E358" i="5"/>
  <c r="G358" i="5" s="1"/>
  <c r="C359" i="5" s="1"/>
  <c r="G358" i="4"/>
  <c r="I358" i="4" s="1"/>
  <c r="E359" i="4" s="1"/>
  <c r="F358" i="4"/>
  <c r="H358" i="4" s="1"/>
  <c r="D359" i="4" s="1"/>
  <c r="A359" i="4" s="1"/>
  <c r="F359" i="3"/>
  <c r="H359" i="3" s="1"/>
  <c r="D360" i="3" s="1"/>
  <c r="E359" i="3"/>
  <c r="G359" i="3" s="1"/>
  <c r="C360" i="3" s="1"/>
  <c r="G360" i="2"/>
  <c r="C361" i="2" s="1"/>
  <c r="E361" i="2" s="1"/>
  <c r="H360" i="2"/>
  <c r="D361" i="2" s="1"/>
  <c r="F361" i="2" s="1"/>
  <c r="H181" i="6" l="1"/>
  <c r="G181" i="6"/>
  <c r="F359" i="5"/>
  <c r="H359" i="5" s="1"/>
  <c r="D360" i="5" s="1"/>
  <c r="E359" i="5"/>
  <c r="G359" i="5" s="1"/>
  <c r="C360" i="5" s="1"/>
  <c r="G359" i="4"/>
  <c r="I359" i="4" s="1"/>
  <c r="E360" i="4" s="1"/>
  <c r="F359" i="4"/>
  <c r="H359" i="4" s="1"/>
  <c r="D360" i="4" s="1"/>
  <c r="A360" i="4" s="1"/>
  <c r="F360" i="3"/>
  <c r="H360" i="3" s="1"/>
  <c r="D361" i="3" s="1"/>
  <c r="E360" i="3"/>
  <c r="G360" i="3" s="1"/>
  <c r="C361" i="3" s="1"/>
  <c r="G361" i="2"/>
  <c r="C362" i="2" s="1"/>
  <c r="E362" i="2" s="1"/>
  <c r="H361" i="2"/>
  <c r="D362" i="2" s="1"/>
  <c r="F362" i="2" s="1"/>
  <c r="C182" i="6" l="1"/>
  <c r="E182" i="6" s="1"/>
  <c r="I181" i="6"/>
  <c r="J181" i="6" s="1"/>
  <c r="D182" i="6"/>
  <c r="F182" i="6" s="1"/>
  <c r="K181" i="6"/>
  <c r="L181" i="6" s="1"/>
  <c r="F360" i="5"/>
  <c r="H360" i="5" s="1"/>
  <c r="D361" i="5" s="1"/>
  <c r="E360" i="5"/>
  <c r="G360" i="5" s="1"/>
  <c r="C361" i="5" s="1"/>
  <c r="G360" i="4"/>
  <c r="I360" i="4" s="1"/>
  <c r="E361" i="4" s="1"/>
  <c r="F360" i="4"/>
  <c r="H360" i="4" s="1"/>
  <c r="D361" i="4" s="1"/>
  <c r="A361" i="4" s="1"/>
  <c r="F361" i="3"/>
  <c r="H361" i="3" s="1"/>
  <c r="D362" i="3" s="1"/>
  <c r="E361" i="3"/>
  <c r="G361" i="3" s="1"/>
  <c r="C362" i="3" s="1"/>
  <c r="G362" i="2"/>
  <c r="C363" i="2" s="1"/>
  <c r="E363" i="2" s="1"/>
  <c r="H362" i="2"/>
  <c r="D363" i="2" s="1"/>
  <c r="F363" i="2" s="1"/>
  <c r="H182" i="6" l="1"/>
  <c r="G182" i="6"/>
  <c r="F361" i="5"/>
  <c r="H361" i="5" s="1"/>
  <c r="D362" i="5" s="1"/>
  <c r="E361" i="5"/>
  <c r="G361" i="5" s="1"/>
  <c r="C362" i="5" s="1"/>
  <c r="F361" i="4"/>
  <c r="H361" i="4" s="1"/>
  <c r="D362" i="4" s="1"/>
  <c r="A362" i="4" s="1"/>
  <c r="G361" i="4"/>
  <c r="I361" i="4" s="1"/>
  <c r="E362" i="4" s="1"/>
  <c r="F362" i="3"/>
  <c r="H362" i="3" s="1"/>
  <c r="D363" i="3" s="1"/>
  <c r="E362" i="3"/>
  <c r="G362" i="3" s="1"/>
  <c r="C363" i="3" s="1"/>
  <c r="G363" i="2"/>
  <c r="C364" i="2" s="1"/>
  <c r="E364" i="2" s="1"/>
  <c r="H363" i="2"/>
  <c r="D364" i="2" s="1"/>
  <c r="F364" i="2" s="1"/>
  <c r="C183" i="6" l="1"/>
  <c r="E183" i="6" s="1"/>
  <c r="I182" i="6"/>
  <c r="J182" i="6" s="1"/>
  <c r="D183" i="6"/>
  <c r="F183" i="6" s="1"/>
  <c r="K182" i="6"/>
  <c r="L182" i="6" s="1"/>
  <c r="F362" i="5"/>
  <c r="H362" i="5" s="1"/>
  <c r="D363" i="5" s="1"/>
  <c r="E362" i="5"/>
  <c r="G362" i="5" s="1"/>
  <c r="C363" i="5" s="1"/>
  <c r="G362" i="4"/>
  <c r="I362" i="4" s="1"/>
  <c r="E363" i="4" s="1"/>
  <c r="F362" i="4"/>
  <c r="H362" i="4" s="1"/>
  <c r="D363" i="4" s="1"/>
  <c r="A363" i="4" s="1"/>
  <c r="F363" i="3"/>
  <c r="H363" i="3" s="1"/>
  <c r="D364" i="3" s="1"/>
  <c r="E363" i="3"/>
  <c r="G363" i="3" s="1"/>
  <c r="C364" i="3" s="1"/>
  <c r="G364" i="2"/>
  <c r="C365" i="2" s="1"/>
  <c r="E365" i="2" s="1"/>
  <c r="H364" i="2"/>
  <c r="D365" i="2" s="1"/>
  <c r="F365" i="2" s="1"/>
  <c r="H183" i="6" l="1"/>
  <c r="G183" i="6"/>
  <c r="F363" i="5"/>
  <c r="H363" i="5" s="1"/>
  <c r="D364" i="5" s="1"/>
  <c r="E363" i="5"/>
  <c r="G363" i="5" s="1"/>
  <c r="C364" i="5" s="1"/>
  <c r="G363" i="4"/>
  <c r="I363" i="4" s="1"/>
  <c r="E364" i="4" s="1"/>
  <c r="F363" i="4"/>
  <c r="H363" i="4" s="1"/>
  <c r="D364" i="4" s="1"/>
  <c r="A364" i="4" s="1"/>
  <c r="F364" i="3"/>
  <c r="H364" i="3" s="1"/>
  <c r="D365" i="3" s="1"/>
  <c r="E364" i="3"/>
  <c r="G364" i="3" s="1"/>
  <c r="C365" i="3" s="1"/>
  <c r="H365" i="2"/>
  <c r="D366" i="2" s="1"/>
  <c r="F366" i="2" s="1"/>
  <c r="G365" i="2"/>
  <c r="C366" i="2" s="1"/>
  <c r="E366" i="2" s="1"/>
  <c r="C184" i="6" l="1"/>
  <c r="E184" i="6" s="1"/>
  <c r="I183" i="6"/>
  <c r="J183" i="6" s="1"/>
  <c r="D184" i="6"/>
  <c r="F184" i="6" s="1"/>
  <c r="K183" i="6"/>
  <c r="L183" i="6" s="1"/>
  <c r="F364" i="5"/>
  <c r="H364" i="5" s="1"/>
  <c r="D365" i="5" s="1"/>
  <c r="E364" i="5"/>
  <c r="G364" i="5" s="1"/>
  <c r="C365" i="5" s="1"/>
  <c r="F364" i="4"/>
  <c r="H364" i="4" s="1"/>
  <c r="D365" i="4" s="1"/>
  <c r="A365" i="4" s="1"/>
  <c r="G364" i="4"/>
  <c r="I364" i="4" s="1"/>
  <c r="E365" i="4" s="1"/>
  <c r="F365" i="3"/>
  <c r="H365" i="3" s="1"/>
  <c r="D366" i="3" s="1"/>
  <c r="E365" i="3"/>
  <c r="G365" i="3" s="1"/>
  <c r="C366" i="3" s="1"/>
  <c r="G366" i="2"/>
  <c r="C367" i="2" s="1"/>
  <c r="E367" i="2" s="1"/>
  <c r="H366" i="2"/>
  <c r="D367" i="2" s="1"/>
  <c r="F367" i="2" s="1"/>
  <c r="G184" i="6" l="1"/>
  <c r="H184" i="6"/>
  <c r="F365" i="5"/>
  <c r="H365" i="5" s="1"/>
  <c r="D366" i="5" s="1"/>
  <c r="E365" i="5"/>
  <c r="G365" i="5" s="1"/>
  <c r="C366" i="5" s="1"/>
  <c r="F365" i="4"/>
  <c r="H365" i="4" s="1"/>
  <c r="D366" i="4" s="1"/>
  <c r="A366" i="4" s="1"/>
  <c r="G365" i="4"/>
  <c r="I365" i="4" s="1"/>
  <c r="E366" i="4" s="1"/>
  <c r="F366" i="3"/>
  <c r="H366" i="3" s="1"/>
  <c r="D367" i="3" s="1"/>
  <c r="E366" i="3"/>
  <c r="G366" i="3" s="1"/>
  <c r="C367" i="3" s="1"/>
  <c r="H367" i="2"/>
  <c r="G367" i="2"/>
  <c r="D185" i="6" l="1"/>
  <c r="F185" i="6" s="1"/>
  <c r="K184" i="6"/>
  <c r="L184" i="6" s="1"/>
  <c r="C185" i="6"/>
  <c r="E185" i="6" s="1"/>
  <c r="I184" i="6"/>
  <c r="J184" i="6" s="1"/>
  <c r="F366" i="5"/>
  <c r="H366" i="5" s="1"/>
  <c r="D367" i="5" s="1"/>
  <c r="E366" i="5"/>
  <c r="G366" i="5" s="1"/>
  <c r="C367" i="5" s="1"/>
  <c r="G366" i="4"/>
  <c r="I366" i="4" s="1"/>
  <c r="E367" i="4" s="1"/>
  <c r="F366" i="4"/>
  <c r="H366" i="4" s="1"/>
  <c r="D367" i="4" s="1"/>
  <c r="A367" i="4" s="1"/>
  <c r="F367" i="3"/>
  <c r="H367" i="3" s="1"/>
  <c r="E367" i="3"/>
  <c r="G367" i="3" s="1"/>
  <c r="H185" i="6" l="1"/>
  <c r="G185" i="6"/>
  <c r="F367" i="5"/>
  <c r="H367" i="5" s="1"/>
  <c r="E367" i="5"/>
  <c r="G367" i="5" s="1"/>
  <c r="G367" i="4"/>
  <c r="I367" i="4" s="1"/>
  <c r="F367" i="4"/>
  <c r="H367" i="4" s="1"/>
  <c r="C186" i="6" l="1"/>
  <c r="E186" i="6" s="1"/>
  <c r="I185" i="6"/>
  <c r="J185" i="6" s="1"/>
  <c r="D186" i="6"/>
  <c r="F186" i="6" s="1"/>
  <c r="K185" i="6"/>
  <c r="L185" i="6" s="1"/>
  <c r="G186" i="6" l="1"/>
  <c r="H186" i="6"/>
  <c r="D187" i="6" l="1"/>
  <c r="F187" i="6" s="1"/>
  <c r="K186" i="6"/>
  <c r="L186" i="6" s="1"/>
  <c r="C187" i="6"/>
  <c r="E187" i="6" s="1"/>
  <c r="I186" i="6"/>
  <c r="J186" i="6" s="1"/>
  <c r="H187" i="6" l="1"/>
  <c r="G187" i="6"/>
  <c r="C188" i="6" l="1"/>
  <c r="E188" i="6" s="1"/>
  <c r="I187" i="6"/>
  <c r="J187" i="6" s="1"/>
  <c r="D188" i="6"/>
  <c r="F188" i="6" s="1"/>
  <c r="K187" i="6"/>
  <c r="L187" i="6" s="1"/>
  <c r="H188" i="6" l="1"/>
  <c r="G188" i="6"/>
  <c r="C189" i="6" l="1"/>
  <c r="E189" i="6" s="1"/>
  <c r="I188" i="6"/>
  <c r="J188" i="6" s="1"/>
  <c r="D189" i="6"/>
  <c r="F189" i="6" s="1"/>
  <c r="K188" i="6"/>
  <c r="L188" i="6" s="1"/>
  <c r="H189" i="6" l="1"/>
  <c r="G189" i="6"/>
  <c r="C190" i="6" l="1"/>
  <c r="E190" i="6" s="1"/>
  <c r="I189" i="6"/>
  <c r="J189" i="6" s="1"/>
  <c r="D190" i="6"/>
  <c r="F190" i="6" s="1"/>
  <c r="K189" i="6"/>
  <c r="L189" i="6" s="1"/>
  <c r="G190" i="6" l="1"/>
  <c r="H190" i="6"/>
  <c r="D191" i="6" l="1"/>
  <c r="F191" i="6" s="1"/>
  <c r="K190" i="6"/>
  <c r="L190" i="6" s="1"/>
  <c r="C191" i="6"/>
  <c r="E191" i="6" s="1"/>
  <c r="I190" i="6"/>
  <c r="J190" i="6" s="1"/>
  <c r="H191" i="6" l="1"/>
  <c r="G191" i="6"/>
  <c r="C192" i="6" l="1"/>
  <c r="E192" i="6" s="1"/>
  <c r="I191" i="6"/>
  <c r="J191" i="6" s="1"/>
  <c r="D192" i="6"/>
  <c r="F192" i="6" s="1"/>
  <c r="K191" i="6"/>
  <c r="L191" i="6" s="1"/>
  <c r="G192" i="6" l="1"/>
  <c r="H192" i="6"/>
  <c r="D193" i="6" l="1"/>
  <c r="F193" i="6" s="1"/>
  <c r="K192" i="6"/>
  <c r="L192" i="6" s="1"/>
  <c r="C193" i="6"/>
  <c r="E193" i="6" s="1"/>
  <c r="I192" i="6"/>
  <c r="J192" i="6" s="1"/>
  <c r="H193" i="6" l="1"/>
  <c r="G193" i="6"/>
  <c r="C194" i="6" l="1"/>
  <c r="E194" i="6" s="1"/>
  <c r="I193" i="6"/>
  <c r="J193" i="6" s="1"/>
  <c r="D194" i="6"/>
  <c r="F194" i="6" s="1"/>
  <c r="K193" i="6"/>
  <c r="L193" i="6" s="1"/>
  <c r="H194" i="6" l="1"/>
  <c r="G194" i="6"/>
  <c r="C195" i="6" l="1"/>
  <c r="E195" i="6" s="1"/>
  <c r="I194" i="6"/>
  <c r="J194" i="6" s="1"/>
  <c r="D195" i="6"/>
  <c r="F195" i="6" s="1"/>
  <c r="K194" i="6"/>
  <c r="L194" i="6" s="1"/>
  <c r="H195" i="6" l="1"/>
  <c r="G195" i="6"/>
  <c r="C196" i="6" l="1"/>
  <c r="E196" i="6" s="1"/>
  <c r="I195" i="6"/>
  <c r="J195" i="6" s="1"/>
  <c r="D196" i="6"/>
  <c r="F196" i="6" s="1"/>
  <c r="K195" i="6"/>
  <c r="L195" i="6" s="1"/>
  <c r="H196" i="6" l="1"/>
  <c r="G196" i="6"/>
  <c r="C197" i="6" l="1"/>
  <c r="E197" i="6" s="1"/>
  <c r="I196" i="6"/>
  <c r="J196" i="6" s="1"/>
  <c r="D197" i="6"/>
  <c r="F197" i="6" s="1"/>
  <c r="K196" i="6"/>
  <c r="L196" i="6" s="1"/>
  <c r="H197" i="6" l="1"/>
  <c r="G197" i="6"/>
  <c r="C198" i="6" l="1"/>
  <c r="E198" i="6" s="1"/>
  <c r="I197" i="6"/>
  <c r="J197" i="6" s="1"/>
  <c r="D198" i="6"/>
  <c r="F198" i="6" s="1"/>
  <c r="K197" i="6"/>
  <c r="L197" i="6" s="1"/>
  <c r="H198" i="6" l="1"/>
  <c r="G198" i="6"/>
  <c r="C199" i="6" l="1"/>
  <c r="E199" i="6" s="1"/>
  <c r="I198" i="6"/>
  <c r="J198" i="6" s="1"/>
  <c r="D199" i="6"/>
  <c r="F199" i="6" s="1"/>
  <c r="K198" i="6"/>
  <c r="L198" i="6" s="1"/>
  <c r="G199" i="6" l="1"/>
  <c r="H199" i="6"/>
  <c r="D200" i="6" l="1"/>
  <c r="F200" i="6" s="1"/>
  <c r="K199" i="6"/>
  <c r="L199" i="6" s="1"/>
  <c r="C200" i="6"/>
  <c r="E200" i="6" s="1"/>
  <c r="I199" i="6"/>
  <c r="J199" i="6" s="1"/>
  <c r="G200" i="6" l="1"/>
  <c r="H200" i="6"/>
  <c r="D201" i="6" l="1"/>
  <c r="F201" i="6" s="1"/>
  <c r="K200" i="6"/>
  <c r="L200" i="6" s="1"/>
  <c r="C201" i="6"/>
  <c r="E201" i="6" s="1"/>
  <c r="I200" i="6"/>
  <c r="J200" i="6" s="1"/>
  <c r="G201" i="6" l="1"/>
  <c r="H201" i="6"/>
  <c r="D202" i="6" l="1"/>
  <c r="F202" i="6" s="1"/>
  <c r="K201" i="6"/>
  <c r="L201" i="6" s="1"/>
  <c r="C202" i="6"/>
  <c r="E202" i="6" s="1"/>
  <c r="I201" i="6"/>
  <c r="J201" i="6" s="1"/>
  <c r="G202" i="6" l="1"/>
  <c r="H202" i="6"/>
  <c r="D203" i="6" l="1"/>
  <c r="F203" i="6" s="1"/>
  <c r="K202" i="6"/>
  <c r="L202" i="6" s="1"/>
  <c r="C203" i="6"/>
  <c r="E203" i="6" s="1"/>
  <c r="I202" i="6"/>
  <c r="J202" i="6" s="1"/>
  <c r="G203" i="6" l="1"/>
  <c r="H203" i="6"/>
  <c r="D204" i="6" l="1"/>
  <c r="F204" i="6" s="1"/>
  <c r="K203" i="6"/>
  <c r="L203" i="6" s="1"/>
  <c r="C204" i="6"/>
  <c r="E204" i="6" s="1"/>
  <c r="I203" i="6"/>
  <c r="J203" i="6" s="1"/>
  <c r="H204" i="6" l="1"/>
  <c r="G204" i="6"/>
  <c r="C205" i="6" l="1"/>
  <c r="E205" i="6" s="1"/>
  <c r="I204" i="6"/>
  <c r="J204" i="6" s="1"/>
  <c r="D205" i="6"/>
  <c r="F205" i="6" s="1"/>
  <c r="K204" i="6"/>
  <c r="L204" i="6" s="1"/>
  <c r="H205" i="6" l="1"/>
  <c r="G205" i="6"/>
  <c r="C206" i="6" l="1"/>
  <c r="E206" i="6" s="1"/>
  <c r="I205" i="6"/>
  <c r="J205" i="6" s="1"/>
  <c r="D206" i="6"/>
  <c r="F206" i="6" s="1"/>
  <c r="K205" i="6"/>
  <c r="L205" i="6" s="1"/>
  <c r="H206" i="6" l="1"/>
  <c r="G206" i="6"/>
  <c r="C207" i="6" l="1"/>
  <c r="E207" i="6" s="1"/>
  <c r="I206" i="6"/>
  <c r="J206" i="6" s="1"/>
  <c r="D207" i="6"/>
  <c r="F207" i="6" s="1"/>
  <c r="K206" i="6"/>
  <c r="L206" i="6" s="1"/>
  <c r="H207" i="6" l="1"/>
  <c r="G207" i="6"/>
  <c r="C208" i="6" l="1"/>
  <c r="E208" i="6" s="1"/>
  <c r="I207" i="6"/>
  <c r="J207" i="6" s="1"/>
  <c r="D208" i="6"/>
  <c r="F208" i="6" s="1"/>
  <c r="K207" i="6"/>
  <c r="L207" i="6" s="1"/>
  <c r="G208" i="6" l="1"/>
  <c r="H208" i="6"/>
  <c r="D209" i="6" l="1"/>
  <c r="F209" i="6" s="1"/>
  <c r="K208" i="6"/>
  <c r="L208" i="6" s="1"/>
  <c r="C209" i="6"/>
  <c r="E209" i="6" s="1"/>
  <c r="I208" i="6"/>
  <c r="J208" i="6" s="1"/>
  <c r="H209" i="6" l="1"/>
  <c r="G209" i="6"/>
  <c r="C210" i="6" l="1"/>
  <c r="E210" i="6" s="1"/>
  <c r="I209" i="6"/>
  <c r="J209" i="6" s="1"/>
  <c r="D210" i="6"/>
  <c r="F210" i="6" s="1"/>
  <c r="K209" i="6"/>
  <c r="L209" i="6" s="1"/>
  <c r="H210" i="6" l="1"/>
  <c r="G210" i="6"/>
  <c r="C211" i="6" l="1"/>
  <c r="E211" i="6" s="1"/>
  <c r="I210" i="6"/>
  <c r="J210" i="6" s="1"/>
  <c r="D211" i="6"/>
  <c r="F211" i="6" s="1"/>
  <c r="K210" i="6"/>
  <c r="L210" i="6" s="1"/>
  <c r="G211" i="6" l="1"/>
  <c r="H211" i="6"/>
  <c r="D212" i="6" l="1"/>
  <c r="F212" i="6" s="1"/>
  <c r="K211" i="6"/>
  <c r="L211" i="6" s="1"/>
  <c r="C212" i="6"/>
  <c r="E212" i="6" s="1"/>
  <c r="I211" i="6"/>
  <c r="J211" i="6" s="1"/>
  <c r="H212" i="6" l="1"/>
  <c r="G212" i="6"/>
  <c r="C213" i="6" l="1"/>
  <c r="E213" i="6" s="1"/>
  <c r="I212" i="6"/>
  <c r="J212" i="6" s="1"/>
  <c r="D213" i="6"/>
  <c r="F213" i="6" s="1"/>
  <c r="K212" i="6"/>
  <c r="L212" i="6" s="1"/>
  <c r="H213" i="6" l="1"/>
  <c r="G213" i="6"/>
  <c r="C214" i="6" l="1"/>
  <c r="E214" i="6" s="1"/>
  <c r="I213" i="6"/>
  <c r="J213" i="6" s="1"/>
  <c r="D214" i="6"/>
  <c r="F214" i="6" s="1"/>
  <c r="K213" i="6"/>
  <c r="L213" i="6" s="1"/>
  <c r="H214" i="6" l="1"/>
  <c r="G214" i="6"/>
  <c r="C215" i="6" l="1"/>
  <c r="E215" i="6" s="1"/>
  <c r="I214" i="6"/>
  <c r="J214" i="6" s="1"/>
  <c r="D215" i="6"/>
  <c r="F215" i="6" s="1"/>
  <c r="K214" i="6"/>
  <c r="L214" i="6" s="1"/>
  <c r="H215" i="6" l="1"/>
  <c r="G215" i="6"/>
  <c r="C216" i="6" l="1"/>
  <c r="E216" i="6" s="1"/>
  <c r="I215" i="6"/>
  <c r="J215" i="6" s="1"/>
  <c r="D216" i="6"/>
  <c r="F216" i="6" s="1"/>
  <c r="K215" i="6"/>
  <c r="L215" i="6" s="1"/>
  <c r="H216" i="6" l="1"/>
  <c r="G216" i="6"/>
  <c r="C217" i="6" l="1"/>
  <c r="E217" i="6" s="1"/>
  <c r="I216" i="6"/>
  <c r="J216" i="6" s="1"/>
  <c r="D217" i="6"/>
  <c r="F217" i="6" s="1"/>
  <c r="K216" i="6"/>
  <c r="L216" i="6" s="1"/>
  <c r="G217" i="6" l="1"/>
  <c r="H217" i="6"/>
  <c r="D218" i="6" l="1"/>
  <c r="F218" i="6" s="1"/>
  <c r="K217" i="6"/>
  <c r="L217" i="6" s="1"/>
  <c r="C218" i="6"/>
  <c r="E218" i="6" s="1"/>
  <c r="I217" i="6"/>
  <c r="J217" i="6" s="1"/>
  <c r="G218" i="6" l="1"/>
  <c r="H218" i="6"/>
  <c r="D219" i="6" l="1"/>
  <c r="F219" i="6" s="1"/>
  <c r="K218" i="6"/>
  <c r="L218" i="6" s="1"/>
  <c r="C219" i="6"/>
  <c r="E219" i="6" s="1"/>
  <c r="I218" i="6"/>
  <c r="J218" i="6" s="1"/>
  <c r="H219" i="6" l="1"/>
  <c r="G219" i="6"/>
  <c r="C220" i="6" l="1"/>
  <c r="E220" i="6" s="1"/>
  <c r="I219" i="6"/>
  <c r="J219" i="6" s="1"/>
  <c r="D220" i="6"/>
  <c r="F220" i="6" s="1"/>
  <c r="K219" i="6"/>
  <c r="L219" i="6" s="1"/>
  <c r="G220" i="6" l="1"/>
  <c r="H220" i="6"/>
  <c r="D221" i="6" l="1"/>
  <c r="F221" i="6" s="1"/>
  <c r="K220" i="6"/>
  <c r="L220" i="6" s="1"/>
  <c r="C221" i="6"/>
  <c r="E221" i="6" s="1"/>
  <c r="I220" i="6"/>
  <c r="J220" i="6" s="1"/>
  <c r="H221" i="6" l="1"/>
  <c r="G221" i="6"/>
  <c r="C222" i="6" l="1"/>
  <c r="E222" i="6" s="1"/>
  <c r="I221" i="6"/>
  <c r="J221" i="6" s="1"/>
  <c r="D222" i="6"/>
  <c r="F222" i="6" s="1"/>
  <c r="K221" i="6"/>
  <c r="L221" i="6" s="1"/>
  <c r="G222" i="6" l="1"/>
  <c r="H222" i="6"/>
  <c r="D223" i="6" l="1"/>
  <c r="F223" i="6" s="1"/>
  <c r="K222" i="6"/>
  <c r="L222" i="6" s="1"/>
  <c r="C223" i="6"/>
  <c r="E223" i="6" s="1"/>
  <c r="I222" i="6"/>
  <c r="J222" i="6" s="1"/>
  <c r="H223" i="6" l="1"/>
  <c r="G223" i="6"/>
  <c r="C224" i="6" l="1"/>
  <c r="E224" i="6" s="1"/>
  <c r="I223" i="6"/>
  <c r="J223" i="6" s="1"/>
  <c r="D224" i="6"/>
  <c r="F224" i="6" s="1"/>
  <c r="K223" i="6"/>
  <c r="L223" i="6" s="1"/>
  <c r="H224" i="6" l="1"/>
  <c r="G224" i="6"/>
  <c r="C225" i="6" l="1"/>
  <c r="E225" i="6" s="1"/>
  <c r="I224" i="6"/>
  <c r="J224" i="6" s="1"/>
  <c r="D225" i="6"/>
  <c r="F225" i="6" s="1"/>
  <c r="K224" i="6"/>
  <c r="L224" i="6" s="1"/>
  <c r="H225" i="6" l="1"/>
  <c r="G225" i="6"/>
  <c r="C226" i="6" l="1"/>
  <c r="E226" i="6" s="1"/>
  <c r="I225" i="6"/>
  <c r="J225" i="6" s="1"/>
  <c r="D226" i="6"/>
  <c r="F226" i="6" s="1"/>
  <c r="K225" i="6"/>
  <c r="L225" i="6" s="1"/>
  <c r="G226" i="6" l="1"/>
  <c r="H226" i="6"/>
  <c r="D227" i="6" l="1"/>
  <c r="F227" i="6" s="1"/>
  <c r="K226" i="6"/>
  <c r="L226" i="6" s="1"/>
  <c r="C227" i="6"/>
  <c r="E227" i="6" s="1"/>
  <c r="I226" i="6"/>
  <c r="J226" i="6" s="1"/>
  <c r="H227" i="6" l="1"/>
  <c r="G227" i="6"/>
  <c r="C228" i="6" l="1"/>
  <c r="E228" i="6" s="1"/>
  <c r="I227" i="6"/>
  <c r="J227" i="6" s="1"/>
  <c r="D228" i="6"/>
  <c r="F228" i="6" s="1"/>
  <c r="K227" i="6"/>
  <c r="L227" i="6" s="1"/>
  <c r="G228" i="6" l="1"/>
  <c r="H228" i="6"/>
  <c r="D229" i="6" l="1"/>
  <c r="F229" i="6" s="1"/>
  <c r="K228" i="6"/>
  <c r="L228" i="6" s="1"/>
  <c r="C229" i="6"/>
  <c r="E229" i="6" s="1"/>
  <c r="I228" i="6"/>
  <c r="J228" i="6" s="1"/>
  <c r="H229" i="6" l="1"/>
  <c r="G229" i="6"/>
  <c r="C230" i="6" l="1"/>
  <c r="E230" i="6" s="1"/>
  <c r="I229" i="6"/>
  <c r="J229" i="6" s="1"/>
  <c r="D230" i="6"/>
  <c r="F230" i="6" s="1"/>
  <c r="K229" i="6"/>
  <c r="L229" i="6" s="1"/>
  <c r="G230" i="6" l="1"/>
  <c r="H230" i="6"/>
  <c r="D231" i="6" l="1"/>
  <c r="F231" i="6" s="1"/>
  <c r="K230" i="6"/>
  <c r="L230" i="6" s="1"/>
  <c r="C231" i="6"/>
  <c r="E231" i="6" s="1"/>
  <c r="I230" i="6"/>
  <c r="J230" i="6" s="1"/>
  <c r="H231" i="6" l="1"/>
  <c r="G231" i="6"/>
  <c r="C232" i="6" l="1"/>
  <c r="E232" i="6" s="1"/>
  <c r="I231" i="6"/>
  <c r="J231" i="6" s="1"/>
  <c r="D232" i="6"/>
  <c r="F232" i="6" s="1"/>
  <c r="K231" i="6"/>
  <c r="L231" i="6" s="1"/>
  <c r="G232" i="6" l="1"/>
  <c r="H232" i="6"/>
  <c r="D233" i="6" l="1"/>
  <c r="F233" i="6" s="1"/>
  <c r="K232" i="6"/>
  <c r="L232" i="6" s="1"/>
  <c r="C233" i="6"/>
  <c r="E233" i="6" s="1"/>
  <c r="I232" i="6"/>
  <c r="J232" i="6" s="1"/>
  <c r="H233" i="6" l="1"/>
  <c r="G233" i="6"/>
  <c r="C234" i="6" l="1"/>
  <c r="E234" i="6" s="1"/>
  <c r="I233" i="6"/>
  <c r="J233" i="6" s="1"/>
  <c r="D234" i="6"/>
  <c r="F234" i="6" s="1"/>
  <c r="K233" i="6"/>
  <c r="L233" i="6" s="1"/>
  <c r="H234" i="6" l="1"/>
  <c r="G234" i="6"/>
  <c r="C235" i="6" l="1"/>
  <c r="E235" i="6" s="1"/>
  <c r="I234" i="6"/>
  <c r="J234" i="6" s="1"/>
  <c r="D235" i="6"/>
  <c r="F235" i="6" s="1"/>
  <c r="K234" i="6"/>
  <c r="L234" i="6" s="1"/>
  <c r="H235" i="6" l="1"/>
  <c r="G235" i="6"/>
  <c r="C236" i="6" l="1"/>
  <c r="E236" i="6" s="1"/>
  <c r="I235" i="6"/>
  <c r="J235" i="6" s="1"/>
  <c r="D236" i="6"/>
  <c r="F236" i="6" s="1"/>
  <c r="K235" i="6"/>
  <c r="L235" i="6" s="1"/>
  <c r="H236" i="6" l="1"/>
  <c r="G236" i="6"/>
  <c r="C237" i="6" l="1"/>
  <c r="E237" i="6" s="1"/>
  <c r="I236" i="6"/>
  <c r="J236" i="6" s="1"/>
  <c r="D237" i="6"/>
  <c r="F237" i="6" s="1"/>
  <c r="K236" i="6"/>
  <c r="L236" i="6" s="1"/>
  <c r="H237" i="6" l="1"/>
  <c r="G237" i="6"/>
  <c r="C238" i="6" l="1"/>
  <c r="E238" i="6" s="1"/>
  <c r="I237" i="6"/>
  <c r="J237" i="6" s="1"/>
  <c r="D238" i="6"/>
  <c r="F238" i="6" s="1"/>
  <c r="K237" i="6"/>
  <c r="L237" i="6" s="1"/>
  <c r="G238" i="6" l="1"/>
  <c r="H238" i="6"/>
  <c r="D239" i="6" l="1"/>
  <c r="F239" i="6" s="1"/>
  <c r="K238" i="6"/>
  <c r="L238" i="6" s="1"/>
  <c r="C239" i="6"/>
  <c r="E239" i="6" s="1"/>
  <c r="I238" i="6"/>
  <c r="J238" i="6" s="1"/>
  <c r="G239" i="6" l="1"/>
  <c r="H239" i="6"/>
  <c r="D240" i="6" l="1"/>
  <c r="F240" i="6" s="1"/>
  <c r="K239" i="6"/>
  <c r="L239" i="6" s="1"/>
  <c r="C240" i="6"/>
  <c r="E240" i="6" s="1"/>
  <c r="I239" i="6"/>
  <c r="J239" i="6" s="1"/>
  <c r="G240" i="6" l="1"/>
  <c r="H240" i="6"/>
  <c r="D241" i="6" l="1"/>
  <c r="F241" i="6" s="1"/>
  <c r="K240" i="6"/>
  <c r="L240" i="6" s="1"/>
  <c r="C241" i="6"/>
  <c r="E241" i="6" s="1"/>
  <c r="I240" i="6"/>
  <c r="J240" i="6" s="1"/>
  <c r="G241" i="6" l="1"/>
  <c r="H241" i="6"/>
  <c r="D242" i="6" l="1"/>
  <c r="F242" i="6" s="1"/>
  <c r="K241" i="6"/>
  <c r="L241" i="6" s="1"/>
  <c r="C242" i="6"/>
  <c r="E242" i="6" s="1"/>
  <c r="I241" i="6"/>
  <c r="J241" i="6" s="1"/>
  <c r="H242" i="6" l="1"/>
  <c r="G242" i="6"/>
  <c r="C243" i="6" l="1"/>
  <c r="E243" i="6" s="1"/>
  <c r="I242" i="6"/>
  <c r="J242" i="6" s="1"/>
  <c r="D243" i="6"/>
  <c r="F243" i="6" s="1"/>
  <c r="K242" i="6"/>
  <c r="L242" i="6" s="1"/>
  <c r="G243" i="6" l="1"/>
  <c r="H243" i="6"/>
  <c r="D244" i="6" l="1"/>
  <c r="F244" i="6" s="1"/>
  <c r="K243" i="6"/>
  <c r="L243" i="6" s="1"/>
  <c r="C244" i="6"/>
  <c r="E244" i="6" s="1"/>
  <c r="I243" i="6"/>
  <c r="J243" i="6" s="1"/>
  <c r="H244" i="6" l="1"/>
  <c r="G244" i="6"/>
  <c r="C245" i="6" l="1"/>
  <c r="E245" i="6" s="1"/>
  <c r="I244" i="6"/>
  <c r="J244" i="6" s="1"/>
  <c r="D245" i="6"/>
  <c r="F245" i="6" s="1"/>
  <c r="K244" i="6"/>
  <c r="L244" i="6" s="1"/>
  <c r="G245" i="6" l="1"/>
  <c r="H245" i="6"/>
  <c r="D246" i="6" l="1"/>
  <c r="F246" i="6" s="1"/>
  <c r="K245" i="6"/>
  <c r="L245" i="6" s="1"/>
  <c r="C246" i="6"/>
  <c r="E246" i="6" s="1"/>
  <c r="I245" i="6"/>
  <c r="J245" i="6" s="1"/>
  <c r="G246" i="6" l="1"/>
  <c r="H246" i="6"/>
  <c r="D247" i="6" l="1"/>
  <c r="F247" i="6" s="1"/>
  <c r="K246" i="6"/>
  <c r="L246" i="6" s="1"/>
  <c r="C247" i="6"/>
  <c r="E247" i="6" s="1"/>
  <c r="I246" i="6"/>
  <c r="J246" i="6" s="1"/>
  <c r="H247" i="6" l="1"/>
  <c r="G247" i="6"/>
  <c r="C248" i="6" l="1"/>
  <c r="E248" i="6" s="1"/>
  <c r="I247" i="6"/>
  <c r="J247" i="6" s="1"/>
  <c r="D248" i="6"/>
  <c r="F248" i="6" s="1"/>
  <c r="K247" i="6"/>
  <c r="L247" i="6" s="1"/>
  <c r="H248" i="6" l="1"/>
  <c r="G248" i="6"/>
  <c r="C249" i="6" l="1"/>
  <c r="E249" i="6" s="1"/>
  <c r="I248" i="6"/>
  <c r="J248" i="6" s="1"/>
  <c r="D249" i="6"/>
  <c r="F249" i="6" s="1"/>
  <c r="K248" i="6"/>
  <c r="L248" i="6" s="1"/>
  <c r="G249" i="6" l="1"/>
  <c r="H249" i="6"/>
  <c r="D250" i="6" l="1"/>
  <c r="F250" i="6" s="1"/>
  <c r="K249" i="6"/>
  <c r="L249" i="6" s="1"/>
  <c r="C250" i="6"/>
  <c r="E250" i="6" s="1"/>
  <c r="I249" i="6"/>
  <c r="J249" i="6" s="1"/>
  <c r="G250" i="6" l="1"/>
  <c r="H250" i="6"/>
  <c r="D251" i="6" l="1"/>
  <c r="F251" i="6" s="1"/>
  <c r="K250" i="6"/>
  <c r="L250" i="6" s="1"/>
  <c r="C251" i="6"/>
  <c r="E251" i="6" s="1"/>
  <c r="I250" i="6"/>
  <c r="J250" i="6" s="1"/>
  <c r="G251" i="6" l="1"/>
  <c r="H251" i="6"/>
  <c r="D252" i="6" l="1"/>
  <c r="F252" i="6" s="1"/>
  <c r="K251" i="6"/>
  <c r="L251" i="6" s="1"/>
  <c r="C252" i="6"/>
  <c r="E252" i="6" s="1"/>
  <c r="I251" i="6"/>
  <c r="J251" i="6" s="1"/>
  <c r="G252" i="6" l="1"/>
  <c r="H252" i="6"/>
  <c r="D253" i="6" l="1"/>
  <c r="F253" i="6" s="1"/>
  <c r="K252" i="6"/>
  <c r="L252" i="6" s="1"/>
  <c r="C253" i="6"/>
  <c r="E253" i="6" s="1"/>
  <c r="I252" i="6"/>
  <c r="J252" i="6" s="1"/>
  <c r="G253" i="6" l="1"/>
  <c r="H253" i="6"/>
  <c r="D254" i="6" l="1"/>
  <c r="F254" i="6" s="1"/>
  <c r="K253" i="6"/>
  <c r="L253" i="6" s="1"/>
  <c r="C254" i="6"/>
  <c r="E254" i="6" s="1"/>
  <c r="I253" i="6"/>
  <c r="J253" i="6" s="1"/>
  <c r="H254" i="6" l="1"/>
  <c r="G254" i="6"/>
  <c r="C255" i="6" l="1"/>
  <c r="E255" i="6" s="1"/>
  <c r="I254" i="6"/>
  <c r="J254" i="6" s="1"/>
  <c r="D255" i="6"/>
  <c r="F255" i="6" s="1"/>
  <c r="K254" i="6"/>
  <c r="L254" i="6" s="1"/>
  <c r="G255" i="6" l="1"/>
  <c r="H255" i="6"/>
  <c r="D256" i="6" l="1"/>
  <c r="F256" i="6" s="1"/>
  <c r="K255" i="6"/>
  <c r="L255" i="6" s="1"/>
  <c r="C256" i="6"/>
  <c r="E256" i="6" s="1"/>
  <c r="I255" i="6"/>
  <c r="J255" i="6" s="1"/>
  <c r="G256" i="6" l="1"/>
  <c r="H256" i="6"/>
  <c r="D257" i="6" l="1"/>
  <c r="F257" i="6" s="1"/>
  <c r="K256" i="6"/>
  <c r="L256" i="6" s="1"/>
  <c r="C257" i="6"/>
  <c r="E257" i="6" s="1"/>
  <c r="I256" i="6"/>
  <c r="J256" i="6" s="1"/>
  <c r="H257" i="6" l="1"/>
  <c r="G257" i="6"/>
  <c r="C258" i="6" l="1"/>
  <c r="E258" i="6" s="1"/>
  <c r="I257" i="6"/>
  <c r="J257" i="6" s="1"/>
  <c r="D258" i="6"/>
  <c r="F258" i="6" s="1"/>
  <c r="K257" i="6"/>
  <c r="L257" i="6" s="1"/>
  <c r="H258" i="6" l="1"/>
  <c r="G258" i="6"/>
  <c r="C259" i="6" l="1"/>
  <c r="E259" i="6" s="1"/>
  <c r="I258" i="6"/>
  <c r="J258" i="6" s="1"/>
  <c r="D259" i="6"/>
  <c r="F259" i="6" s="1"/>
  <c r="K258" i="6"/>
  <c r="L258" i="6" s="1"/>
  <c r="G259" i="6" l="1"/>
  <c r="H259" i="6"/>
  <c r="D260" i="6" l="1"/>
  <c r="F260" i="6" s="1"/>
  <c r="K259" i="6"/>
  <c r="L259" i="6" s="1"/>
  <c r="C260" i="6"/>
  <c r="E260" i="6" s="1"/>
  <c r="I259" i="6"/>
  <c r="J259" i="6" s="1"/>
  <c r="G260" i="6" l="1"/>
  <c r="H260" i="6"/>
  <c r="D261" i="6" l="1"/>
  <c r="F261" i="6" s="1"/>
  <c r="K260" i="6"/>
  <c r="L260" i="6" s="1"/>
  <c r="C261" i="6"/>
  <c r="E261" i="6" s="1"/>
  <c r="I260" i="6"/>
  <c r="J260" i="6" s="1"/>
  <c r="G261" i="6" l="1"/>
  <c r="H261" i="6"/>
  <c r="D262" i="6" l="1"/>
  <c r="F262" i="6" s="1"/>
  <c r="K261" i="6"/>
  <c r="L261" i="6" s="1"/>
  <c r="C262" i="6"/>
  <c r="E262" i="6" s="1"/>
  <c r="I261" i="6"/>
  <c r="J261" i="6" s="1"/>
  <c r="G262" i="6" l="1"/>
  <c r="H262" i="6"/>
  <c r="D263" i="6" l="1"/>
  <c r="F263" i="6" s="1"/>
  <c r="K262" i="6"/>
  <c r="L262" i="6" s="1"/>
  <c r="C263" i="6"/>
  <c r="E263" i="6" s="1"/>
  <c r="I262" i="6"/>
  <c r="J262" i="6" s="1"/>
  <c r="H263" i="6" l="1"/>
  <c r="G263" i="6"/>
  <c r="C264" i="6" l="1"/>
  <c r="E264" i="6" s="1"/>
  <c r="I263" i="6"/>
  <c r="J263" i="6" s="1"/>
  <c r="D264" i="6"/>
  <c r="F264" i="6" s="1"/>
  <c r="K263" i="6"/>
  <c r="L263" i="6" s="1"/>
  <c r="H264" i="6" l="1"/>
  <c r="G264" i="6"/>
  <c r="C265" i="6" l="1"/>
  <c r="E265" i="6" s="1"/>
  <c r="I264" i="6"/>
  <c r="J264" i="6" s="1"/>
  <c r="D265" i="6"/>
  <c r="F265" i="6" s="1"/>
  <c r="K264" i="6"/>
  <c r="L264" i="6" s="1"/>
  <c r="H265" i="6" l="1"/>
  <c r="G265" i="6"/>
  <c r="C266" i="6" l="1"/>
  <c r="E266" i="6" s="1"/>
  <c r="I265" i="6"/>
  <c r="J265" i="6" s="1"/>
  <c r="D266" i="6"/>
  <c r="F266" i="6" s="1"/>
  <c r="K265" i="6"/>
  <c r="L265" i="6" s="1"/>
  <c r="G266" i="6" l="1"/>
  <c r="H266" i="6"/>
  <c r="D267" i="6" l="1"/>
  <c r="F267" i="6" s="1"/>
  <c r="K266" i="6"/>
  <c r="L266" i="6" s="1"/>
  <c r="C267" i="6"/>
  <c r="E267" i="6" s="1"/>
  <c r="I266" i="6"/>
  <c r="J266" i="6" s="1"/>
  <c r="G267" i="6" l="1"/>
  <c r="H267" i="6"/>
  <c r="D268" i="6" l="1"/>
  <c r="F268" i="6" s="1"/>
  <c r="K267" i="6"/>
  <c r="L267" i="6" s="1"/>
  <c r="C268" i="6"/>
  <c r="E268" i="6" s="1"/>
  <c r="I267" i="6"/>
  <c r="J267" i="6" s="1"/>
  <c r="G268" i="6" l="1"/>
  <c r="H268" i="6"/>
  <c r="D269" i="6" l="1"/>
  <c r="F269" i="6" s="1"/>
  <c r="K268" i="6"/>
  <c r="L268" i="6" s="1"/>
  <c r="C269" i="6"/>
  <c r="E269" i="6" s="1"/>
  <c r="I268" i="6"/>
  <c r="J268" i="6" s="1"/>
  <c r="G269" i="6" l="1"/>
  <c r="H269" i="6"/>
  <c r="D270" i="6" l="1"/>
  <c r="F270" i="6" s="1"/>
  <c r="K269" i="6"/>
  <c r="L269" i="6" s="1"/>
  <c r="C270" i="6"/>
  <c r="E270" i="6" s="1"/>
  <c r="I269" i="6"/>
  <c r="J269" i="6" s="1"/>
  <c r="G270" i="6" l="1"/>
  <c r="H270" i="6"/>
  <c r="D271" i="6" l="1"/>
  <c r="F271" i="6" s="1"/>
  <c r="K270" i="6"/>
  <c r="L270" i="6" s="1"/>
  <c r="C271" i="6"/>
  <c r="E271" i="6" s="1"/>
  <c r="I270" i="6"/>
  <c r="J270" i="6" s="1"/>
  <c r="G271" i="6" l="1"/>
  <c r="H271" i="6"/>
  <c r="D272" i="6" l="1"/>
  <c r="F272" i="6" s="1"/>
  <c r="K271" i="6"/>
  <c r="L271" i="6" s="1"/>
  <c r="C272" i="6"/>
  <c r="E272" i="6" s="1"/>
  <c r="I271" i="6"/>
  <c r="J271" i="6" s="1"/>
  <c r="G272" i="6" l="1"/>
  <c r="H272" i="6"/>
  <c r="D273" i="6" l="1"/>
  <c r="F273" i="6" s="1"/>
  <c r="K272" i="6"/>
  <c r="L272" i="6" s="1"/>
  <c r="C273" i="6"/>
  <c r="E273" i="6" s="1"/>
  <c r="I272" i="6"/>
  <c r="J272" i="6" s="1"/>
  <c r="G273" i="6" l="1"/>
  <c r="H273" i="6"/>
  <c r="D274" i="6" l="1"/>
  <c r="F274" i="6" s="1"/>
  <c r="K273" i="6"/>
  <c r="L273" i="6" s="1"/>
  <c r="C274" i="6"/>
  <c r="E274" i="6" s="1"/>
  <c r="I273" i="6"/>
  <c r="J273" i="6" s="1"/>
  <c r="G274" i="6" l="1"/>
  <c r="H274" i="6"/>
  <c r="D275" i="6" l="1"/>
  <c r="F275" i="6" s="1"/>
  <c r="K274" i="6"/>
  <c r="L274" i="6" s="1"/>
  <c r="C275" i="6"/>
  <c r="E275" i="6" s="1"/>
  <c r="I274" i="6"/>
  <c r="J274" i="6" s="1"/>
  <c r="G275" i="6" l="1"/>
  <c r="H275" i="6"/>
  <c r="D276" i="6" l="1"/>
  <c r="F276" i="6" s="1"/>
  <c r="K275" i="6"/>
  <c r="L275" i="6" s="1"/>
  <c r="C276" i="6"/>
  <c r="E276" i="6" s="1"/>
  <c r="I275" i="6"/>
  <c r="J275" i="6" s="1"/>
  <c r="G276" i="6" l="1"/>
  <c r="H276" i="6"/>
  <c r="D277" i="6" l="1"/>
  <c r="F277" i="6" s="1"/>
  <c r="K276" i="6"/>
  <c r="L276" i="6" s="1"/>
  <c r="C277" i="6"/>
  <c r="E277" i="6" s="1"/>
  <c r="I276" i="6"/>
  <c r="J276" i="6" s="1"/>
  <c r="H277" i="6" l="1"/>
  <c r="G277" i="6"/>
  <c r="C278" i="6" l="1"/>
  <c r="E278" i="6" s="1"/>
  <c r="I277" i="6"/>
  <c r="J277" i="6" s="1"/>
  <c r="D278" i="6"/>
  <c r="F278" i="6" s="1"/>
  <c r="K277" i="6"/>
  <c r="L277" i="6" s="1"/>
  <c r="H278" i="6" l="1"/>
  <c r="G278" i="6"/>
  <c r="C279" i="6" l="1"/>
  <c r="E279" i="6" s="1"/>
  <c r="I278" i="6"/>
  <c r="J278" i="6" s="1"/>
  <c r="D279" i="6"/>
  <c r="F279" i="6" s="1"/>
  <c r="K278" i="6"/>
  <c r="L278" i="6" s="1"/>
  <c r="G279" i="6" l="1"/>
  <c r="H279" i="6"/>
  <c r="D280" i="6" l="1"/>
  <c r="F280" i="6" s="1"/>
  <c r="K279" i="6"/>
  <c r="L279" i="6" s="1"/>
  <c r="C280" i="6"/>
  <c r="E280" i="6" s="1"/>
  <c r="I279" i="6"/>
  <c r="J279" i="6" s="1"/>
  <c r="H280" i="6" l="1"/>
  <c r="G280" i="6"/>
  <c r="C281" i="6" l="1"/>
  <c r="E281" i="6" s="1"/>
  <c r="I280" i="6"/>
  <c r="J280" i="6" s="1"/>
  <c r="D281" i="6"/>
  <c r="F281" i="6" s="1"/>
  <c r="K280" i="6"/>
  <c r="L280" i="6" s="1"/>
  <c r="H281" i="6" l="1"/>
  <c r="G281" i="6"/>
  <c r="C282" i="6" l="1"/>
  <c r="E282" i="6" s="1"/>
  <c r="I281" i="6"/>
  <c r="J281" i="6" s="1"/>
  <c r="D282" i="6"/>
  <c r="F282" i="6" s="1"/>
  <c r="K281" i="6"/>
  <c r="L281" i="6" s="1"/>
  <c r="H282" i="6" l="1"/>
  <c r="G282" i="6"/>
  <c r="C283" i="6" l="1"/>
  <c r="E283" i="6" s="1"/>
  <c r="I282" i="6"/>
  <c r="J282" i="6" s="1"/>
  <c r="D283" i="6"/>
  <c r="F283" i="6" s="1"/>
  <c r="K282" i="6"/>
  <c r="L282" i="6" s="1"/>
  <c r="H283" i="6" l="1"/>
  <c r="G283" i="6"/>
  <c r="C284" i="6" l="1"/>
  <c r="E284" i="6" s="1"/>
  <c r="I283" i="6"/>
  <c r="J283" i="6" s="1"/>
  <c r="D284" i="6"/>
  <c r="F284" i="6" s="1"/>
  <c r="K283" i="6"/>
  <c r="L283" i="6" s="1"/>
  <c r="H284" i="6" l="1"/>
  <c r="G284" i="6"/>
  <c r="C285" i="6" l="1"/>
  <c r="E285" i="6" s="1"/>
  <c r="I284" i="6"/>
  <c r="J284" i="6" s="1"/>
  <c r="D285" i="6"/>
  <c r="F285" i="6" s="1"/>
  <c r="K284" i="6"/>
  <c r="L284" i="6" s="1"/>
  <c r="G285" i="6" l="1"/>
  <c r="H285" i="6"/>
  <c r="D286" i="6" l="1"/>
  <c r="F286" i="6" s="1"/>
  <c r="K285" i="6"/>
  <c r="L285" i="6" s="1"/>
  <c r="C286" i="6"/>
  <c r="E286" i="6" s="1"/>
  <c r="I285" i="6"/>
  <c r="J285" i="6" s="1"/>
  <c r="H286" i="6" l="1"/>
  <c r="G286" i="6"/>
  <c r="C287" i="6" l="1"/>
  <c r="E287" i="6" s="1"/>
  <c r="I286" i="6"/>
  <c r="J286" i="6" s="1"/>
  <c r="D287" i="6"/>
  <c r="F287" i="6" s="1"/>
  <c r="K286" i="6"/>
  <c r="L286" i="6" s="1"/>
  <c r="H287" i="6" l="1"/>
  <c r="G287" i="6"/>
  <c r="C288" i="6" l="1"/>
  <c r="E288" i="6" s="1"/>
  <c r="I287" i="6"/>
  <c r="J287" i="6" s="1"/>
  <c r="D288" i="6"/>
  <c r="F288" i="6" s="1"/>
  <c r="K287" i="6"/>
  <c r="L287" i="6" s="1"/>
  <c r="H288" i="6" l="1"/>
  <c r="G288" i="6"/>
  <c r="C289" i="6" l="1"/>
  <c r="E289" i="6" s="1"/>
  <c r="I288" i="6"/>
  <c r="J288" i="6" s="1"/>
  <c r="D289" i="6"/>
  <c r="F289" i="6" s="1"/>
  <c r="K288" i="6"/>
  <c r="L288" i="6" s="1"/>
  <c r="H289" i="6" l="1"/>
  <c r="G289" i="6"/>
  <c r="C290" i="6" l="1"/>
  <c r="E290" i="6" s="1"/>
  <c r="I289" i="6"/>
  <c r="J289" i="6" s="1"/>
  <c r="D290" i="6"/>
  <c r="F290" i="6" s="1"/>
  <c r="K289" i="6"/>
  <c r="L289" i="6" s="1"/>
  <c r="H290" i="6" l="1"/>
  <c r="G290" i="6"/>
  <c r="C291" i="6" l="1"/>
  <c r="E291" i="6" s="1"/>
  <c r="I290" i="6"/>
  <c r="J290" i="6" s="1"/>
  <c r="D291" i="6"/>
  <c r="F291" i="6" s="1"/>
  <c r="K290" i="6"/>
  <c r="L290" i="6" s="1"/>
  <c r="H291" i="6" l="1"/>
  <c r="G291" i="6"/>
  <c r="C292" i="6" l="1"/>
  <c r="E292" i="6" s="1"/>
  <c r="I291" i="6"/>
  <c r="J291" i="6" s="1"/>
  <c r="D292" i="6"/>
  <c r="F292" i="6" s="1"/>
  <c r="K291" i="6"/>
  <c r="L291" i="6" s="1"/>
  <c r="H292" i="6" l="1"/>
  <c r="G292" i="6"/>
  <c r="C293" i="6" l="1"/>
  <c r="E293" i="6" s="1"/>
  <c r="I292" i="6"/>
  <c r="J292" i="6" s="1"/>
  <c r="D293" i="6"/>
  <c r="F293" i="6" s="1"/>
  <c r="K292" i="6"/>
  <c r="L292" i="6" s="1"/>
  <c r="H293" i="6" l="1"/>
  <c r="G293" i="6"/>
  <c r="C294" i="6" l="1"/>
  <c r="E294" i="6" s="1"/>
  <c r="I293" i="6"/>
  <c r="J293" i="6" s="1"/>
  <c r="D294" i="6"/>
  <c r="F294" i="6" s="1"/>
  <c r="K293" i="6"/>
  <c r="L293" i="6" s="1"/>
  <c r="H294" i="6" l="1"/>
  <c r="G294" i="6"/>
  <c r="C295" i="6" l="1"/>
  <c r="E295" i="6" s="1"/>
  <c r="I294" i="6"/>
  <c r="J294" i="6" s="1"/>
  <c r="D295" i="6"/>
  <c r="F295" i="6" s="1"/>
  <c r="K294" i="6"/>
  <c r="L294" i="6" s="1"/>
  <c r="G295" i="6" l="1"/>
  <c r="H295" i="6"/>
  <c r="D296" i="6" l="1"/>
  <c r="F296" i="6" s="1"/>
  <c r="K295" i="6"/>
  <c r="L295" i="6" s="1"/>
  <c r="C296" i="6"/>
  <c r="E296" i="6" s="1"/>
  <c r="I295" i="6"/>
  <c r="J295" i="6" s="1"/>
  <c r="H296" i="6" l="1"/>
  <c r="G296" i="6"/>
  <c r="C297" i="6" l="1"/>
  <c r="E297" i="6" s="1"/>
  <c r="I296" i="6"/>
  <c r="J296" i="6" s="1"/>
  <c r="D297" i="6"/>
  <c r="F297" i="6" s="1"/>
  <c r="K296" i="6"/>
  <c r="L296" i="6" s="1"/>
  <c r="H297" i="6" l="1"/>
  <c r="G297" i="6"/>
  <c r="C298" i="6" l="1"/>
  <c r="E298" i="6" s="1"/>
  <c r="I297" i="6"/>
  <c r="J297" i="6" s="1"/>
  <c r="D298" i="6"/>
  <c r="F298" i="6" s="1"/>
  <c r="K297" i="6"/>
  <c r="L297" i="6" s="1"/>
  <c r="H298" i="6" l="1"/>
  <c r="G298" i="6"/>
  <c r="C299" i="6" l="1"/>
  <c r="E299" i="6" s="1"/>
  <c r="I298" i="6"/>
  <c r="J298" i="6" s="1"/>
  <c r="D299" i="6"/>
  <c r="F299" i="6" s="1"/>
  <c r="K298" i="6"/>
  <c r="L298" i="6" s="1"/>
  <c r="H299" i="6" l="1"/>
  <c r="G299" i="6"/>
  <c r="C300" i="6" l="1"/>
  <c r="E300" i="6" s="1"/>
  <c r="I299" i="6"/>
  <c r="J299" i="6" s="1"/>
  <c r="D300" i="6"/>
  <c r="F300" i="6" s="1"/>
  <c r="K299" i="6"/>
  <c r="L299" i="6" s="1"/>
  <c r="G300" i="6" l="1"/>
  <c r="H300" i="6"/>
  <c r="D301" i="6" l="1"/>
  <c r="F301" i="6" s="1"/>
  <c r="K300" i="6"/>
  <c r="L300" i="6" s="1"/>
  <c r="C301" i="6"/>
  <c r="E301" i="6" s="1"/>
  <c r="I300" i="6"/>
  <c r="J300" i="6" s="1"/>
  <c r="G301" i="6" l="1"/>
  <c r="H301" i="6"/>
  <c r="D302" i="6" l="1"/>
  <c r="F302" i="6" s="1"/>
  <c r="K301" i="6"/>
  <c r="L301" i="6" s="1"/>
  <c r="C302" i="6"/>
  <c r="E302" i="6" s="1"/>
  <c r="I301" i="6"/>
  <c r="J301" i="6" s="1"/>
  <c r="H302" i="6" l="1"/>
  <c r="G302" i="6"/>
  <c r="C303" i="6" l="1"/>
  <c r="E303" i="6" s="1"/>
  <c r="I302" i="6"/>
  <c r="J302" i="6" s="1"/>
  <c r="D303" i="6"/>
  <c r="F303" i="6" s="1"/>
  <c r="K302" i="6"/>
  <c r="L302" i="6" s="1"/>
  <c r="H303" i="6" l="1"/>
  <c r="G303" i="6"/>
  <c r="C304" i="6" l="1"/>
  <c r="E304" i="6" s="1"/>
  <c r="I303" i="6"/>
  <c r="J303" i="6" s="1"/>
  <c r="D304" i="6"/>
  <c r="F304" i="6" s="1"/>
  <c r="K303" i="6"/>
  <c r="L303" i="6" s="1"/>
  <c r="G304" i="6" l="1"/>
  <c r="H304" i="6"/>
  <c r="D305" i="6" l="1"/>
  <c r="F305" i="6" s="1"/>
  <c r="K304" i="6"/>
  <c r="L304" i="6" s="1"/>
  <c r="C305" i="6"/>
  <c r="E305" i="6" s="1"/>
  <c r="I304" i="6"/>
  <c r="J304" i="6" s="1"/>
  <c r="G305" i="6" l="1"/>
  <c r="H305" i="6"/>
  <c r="D306" i="6" l="1"/>
  <c r="F306" i="6" s="1"/>
  <c r="K305" i="6"/>
  <c r="L305" i="6" s="1"/>
  <c r="C306" i="6"/>
  <c r="E306" i="6" s="1"/>
  <c r="I305" i="6"/>
  <c r="J305" i="6" s="1"/>
  <c r="G306" i="6" l="1"/>
  <c r="H306" i="6"/>
  <c r="D307" i="6" l="1"/>
  <c r="F307" i="6" s="1"/>
  <c r="K306" i="6"/>
  <c r="L306" i="6" s="1"/>
  <c r="C307" i="6"/>
  <c r="E307" i="6" s="1"/>
  <c r="I306" i="6"/>
  <c r="J306" i="6" s="1"/>
  <c r="H307" i="6" l="1"/>
  <c r="G307" i="6"/>
  <c r="C308" i="6" l="1"/>
  <c r="E308" i="6" s="1"/>
  <c r="I307" i="6"/>
  <c r="J307" i="6" s="1"/>
  <c r="D308" i="6"/>
  <c r="F308" i="6" s="1"/>
  <c r="K307" i="6"/>
  <c r="L307" i="6" s="1"/>
  <c r="H308" i="6" l="1"/>
  <c r="G308" i="6"/>
  <c r="C309" i="6" l="1"/>
  <c r="E309" i="6" s="1"/>
  <c r="I308" i="6"/>
  <c r="J308" i="6" s="1"/>
  <c r="D309" i="6"/>
  <c r="F309" i="6" s="1"/>
  <c r="K308" i="6"/>
  <c r="L308" i="6" s="1"/>
  <c r="H309" i="6" l="1"/>
  <c r="G309" i="6"/>
  <c r="C310" i="6" l="1"/>
  <c r="E310" i="6" s="1"/>
  <c r="I309" i="6"/>
  <c r="J309" i="6" s="1"/>
  <c r="D310" i="6"/>
  <c r="F310" i="6" s="1"/>
  <c r="K309" i="6"/>
  <c r="L309" i="6" s="1"/>
  <c r="H310" i="6" l="1"/>
  <c r="G310" i="6"/>
  <c r="C311" i="6" l="1"/>
  <c r="E311" i="6" s="1"/>
  <c r="I310" i="6"/>
  <c r="J310" i="6" s="1"/>
  <c r="D311" i="6"/>
  <c r="F311" i="6" s="1"/>
  <c r="K310" i="6"/>
  <c r="L310" i="6" s="1"/>
  <c r="G311" i="6" l="1"/>
  <c r="H311" i="6"/>
  <c r="D312" i="6" l="1"/>
  <c r="F312" i="6" s="1"/>
  <c r="K311" i="6"/>
  <c r="L311" i="6" s="1"/>
  <c r="C312" i="6"/>
  <c r="E312" i="6" s="1"/>
  <c r="I311" i="6"/>
  <c r="J311" i="6" s="1"/>
  <c r="H312" i="6" l="1"/>
  <c r="G312" i="6"/>
  <c r="C313" i="6" l="1"/>
  <c r="E313" i="6" s="1"/>
  <c r="I312" i="6"/>
  <c r="J312" i="6" s="1"/>
  <c r="D313" i="6"/>
  <c r="F313" i="6" s="1"/>
  <c r="K312" i="6"/>
  <c r="L312" i="6" s="1"/>
  <c r="G313" i="6" l="1"/>
  <c r="H313" i="6"/>
  <c r="D314" i="6" l="1"/>
  <c r="F314" i="6" s="1"/>
  <c r="K313" i="6"/>
  <c r="L313" i="6" s="1"/>
  <c r="C314" i="6"/>
  <c r="E314" i="6" s="1"/>
  <c r="I313" i="6"/>
  <c r="J313" i="6" s="1"/>
  <c r="H314" i="6" l="1"/>
  <c r="G314" i="6"/>
  <c r="C315" i="6" l="1"/>
  <c r="E315" i="6" s="1"/>
  <c r="I314" i="6"/>
  <c r="J314" i="6" s="1"/>
  <c r="D315" i="6"/>
  <c r="F315" i="6" s="1"/>
  <c r="K314" i="6"/>
  <c r="L314" i="6" s="1"/>
  <c r="G315" i="6" l="1"/>
  <c r="H315" i="6"/>
  <c r="D316" i="6" l="1"/>
  <c r="F316" i="6" s="1"/>
  <c r="K315" i="6"/>
  <c r="L315" i="6" s="1"/>
  <c r="C316" i="6"/>
  <c r="E316" i="6" s="1"/>
  <c r="I315" i="6"/>
  <c r="J315" i="6" s="1"/>
  <c r="G316" i="6" l="1"/>
  <c r="H316" i="6"/>
  <c r="D317" i="6" l="1"/>
  <c r="F317" i="6" s="1"/>
  <c r="K316" i="6"/>
  <c r="L316" i="6" s="1"/>
  <c r="C317" i="6"/>
  <c r="E317" i="6" s="1"/>
  <c r="I316" i="6"/>
  <c r="J316" i="6" s="1"/>
  <c r="G317" i="6" l="1"/>
  <c r="H317" i="6"/>
  <c r="D318" i="6" l="1"/>
  <c r="F318" i="6" s="1"/>
  <c r="K317" i="6"/>
  <c r="L317" i="6" s="1"/>
  <c r="C318" i="6"/>
  <c r="E318" i="6" s="1"/>
  <c r="I317" i="6"/>
  <c r="J317" i="6" s="1"/>
  <c r="G318" i="6" l="1"/>
  <c r="H318" i="6"/>
  <c r="D319" i="6" l="1"/>
  <c r="F319" i="6" s="1"/>
  <c r="K318" i="6"/>
  <c r="L318" i="6" s="1"/>
  <c r="C319" i="6"/>
  <c r="E319" i="6" s="1"/>
  <c r="I318" i="6"/>
  <c r="J318" i="6" s="1"/>
  <c r="H319" i="6" l="1"/>
  <c r="G319" i="6"/>
  <c r="C320" i="6" l="1"/>
  <c r="E320" i="6" s="1"/>
  <c r="I319" i="6"/>
  <c r="J319" i="6" s="1"/>
  <c r="D320" i="6"/>
  <c r="F320" i="6" s="1"/>
  <c r="K319" i="6"/>
  <c r="L319" i="6" s="1"/>
  <c r="G320" i="6" l="1"/>
  <c r="H320" i="6"/>
  <c r="D321" i="6" l="1"/>
  <c r="F321" i="6" s="1"/>
  <c r="K320" i="6"/>
  <c r="L320" i="6" s="1"/>
  <c r="C321" i="6"/>
  <c r="E321" i="6" s="1"/>
  <c r="I320" i="6"/>
  <c r="J320" i="6" s="1"/>
  <c r="G321" i="6" l="1"/>
  <c r="H321" i="6"/>
  <c r="D322" i="6" l="1"/>
  <c r="F322" i="6" s="1"/>
  <c r="K321" i="6"/>
  <c r="L321" i="6" s="1"/>
  <c r="C322" i="6"/>
  <c r="E322" i="6" s="1"/>
  <c r="I321" i="6"/>
  <c r="J321" i="6" s="1"/>
  <c r="H322" i="6" l="1"/>
  <c r="G322" i="6"/>
  <c r="C323" i="6" l="1"/>
  <c r="E323" i="6" s="1"/>
  <c r="I322" i="6"/>
  <c r="J322" i="6" s="1"/>
  <c r="D323" i="6"/>
  <c r="F323" i="6" s="1"/>
  <c r="K322" i="6"/>
  <c r="L322" i="6" s="1"/>
  <c r="H323" i="6" l="1"/>
  <c r="G323" i="6"/>
  <c r="C324" i="6" l="1"/>
  <c r="E324" i="6" s="1"/>
  <c r="I323" i="6"/>
  <c r="J323" i="6" s="1"/>
  <c r="D324" i="6"/>
  <c r="F324" i="6" s="1"/>
  <c r="K323" i="6"/>
  <c r="L323" i="6" s="1"/>
  <c r="G324" i="6" l="1"/>
  <c r="H324" i="6"/>
  <c r="D325" i="6" l="1"/>
  <c r="F325" i="6" s="1"/>
  <c r="K324" i="6"/>
  <c r="L324" i="6" s="1"/>
  <c r="C325" i="6"/>
  <c r="E325" i="6" s="1"/>
  <c r="I324" i="6"/>
  <c r="J324" i="6" s="1"/>
  <c r="G325" i="6" l="1"/>
  <c r="H325" i="6"/>
  <c r="D326" i="6" l="1"/>
  <c r="F326" i="6" s="1"/>
  <c r="K325" i="6"/>
  <c r="L325" i="6" s="1"/>
  <c r="C326" i="6"/>
  <c r="E326" i="6" s="1"/>
  <c r="I325" i="6"/>
  <c r="J325" i="6" s="1"/>
  <c r="G326" i="6" l="1"/>
  <c r="H326" i="6"/>
  <c r="D327" i="6" l="1"/>
  <c r="F327" i="6" s="1"/>
  <c r="K326" i="6"/>
  <c r="L326" i="6" s="1"/>
  <c r="C327" i="6"/>
  <c r="E327" i="6" s="1"/>
  <c r="I326" i="6"/>
  <c r="J326" i="6" s="1"/>
  <c r="G327" i="6" l="1"/>
  <c r="H327" i="6"/>
  <c r="D328" i="6" l="1"/>
  <c r="F328" i="6" s="1"/>
  <c r="K327" i="6"/>
  <c r="L327" i="6" s="1"/>
  <c r="C328" i="6"/>
  <c r="E328" i="6" s="1"/>
  <c r="I327" i="6"/>
  <c r="J327" i="6" s="1"/>
  <c r="H328" i="6" l="1"/>
  <c r="G328" i="6"/>
  <c r="C329" i="6" l="1"/>
  <c r="E329" i="6" s="1"/>
  <c r="I328" i="6"/>
  <c r="J328" i="6" s="1"/>
  <c r="D329" i="6"/>
  <c r="F329" i="6" s="1"/>
  <c r="K328" i="6"/>
  <c r="L328" i="6" s="1"/>
  <c r="G329" i="6" l="1"/>
  <c r="H329" i="6"/>
  <c r="D330" i="6" l="1"/>
  <c r="F330" i="6" s="1"/>
  <c r="K329" i="6"/>
  <c r="L329" i="6" s="1"/>
  <c r="C330" i="6"/>
  <c r="E330" i="6" s="1"/>
  <c r="I329" i="6"/>
  <c r="J329" i="6" s="1"/>
  <c r="H330" i="6" l="1"/>
  <c r="G330" i="6"/>
  <c r="C331" i="6" l="1"/>
  <c r="E331" i="6" s="1"/>
  <c r="I330" i="6"/>
  <c r="J330" i="6" s="1"/>
  <c r="D331" i="6"/>
  <c r="F331" i="6" s="1"/>
  <c r="K330" i="6"/>
  <c r="L330" i="6" s="1"/>
  <c r="G331" i="6" l="1"/>
  <c r="H331" i="6"/>
  <c r="D332" i="6" l="1"/>
  <c r="F332" i="6" s="1"/>
  <c r="K331" i="6"/>
  <c r="L331" i="6" s="1"/>
  <c r="C332" i="6"/>
  <c r="E332" i="6" s="1"/>
  <c r="I331" i="6"/>
  <c r="J331" i="6" s="1"/>
  <c r="H332" i="6" l="1"/>
  <c r="G332" i="6"/>
  <c r="C333" i="6" l="1"/>
  <c r="E333" i="6" s="1"/>
  <c r="I332" i="6"/>
  <c r="J332" i="6" s="1"/>
  <c r="D333" i="6"/>
  <c r="F333" i="6" s="1"/>
  <c r="K332" i="6"/>
  <c r="L332" i="6" s="1"/>
  <c r="G333" i="6" l="1"/>
  <c r="H333" i="6"/>
  <c r="D334" i="6" l="1"/>
  <c r="F334" i="6" s="1"/>
  <c r="K333" i="6"/>
  <c r="L333" i="6" s="1"/>
  <c r="C334" i="6"/>
  <c r="E334" i="6" s="1"/>
  <c r="I333" i="6"/>
  <c r="J333" i="6" s="1"/>
  <c r="H334" i="6" l="1"/>
  <c r="G334" i="6"/>
  <c r="C335" i="6" l="1"/>
  <c r="E335" i="6" s="1"/>
  <c r="I334" i="6"/>
  <c r="J334" i="6" s="1"/>
  <c r="D335" i="6"/>
  <c r="F335" i="6" s="1"/>
  <c r="K334" i="6"/>
  <c r="L334" i="6" s="1"/>
  <c r="H335" i="6" l="1"/>
  <c r="G335" i="6"/>
  <c r="C336" i="6" l="1"/>
  <c r="E336" i="6" s="1"/>
  <c r="I335" i="6"/>
  <c r="J335" i="6" s="1"/>
  <c r="D336" i="6"/>
  <c r="F336" i="6" s="1"/>
  <c r="K335" i="6"/>
  <c r="L335" i="6" s="1"/>
  <c r="G336" i="6" l="1"/>
  <c r="H336" i="6"/>
  <c r="D337" i="6" l="1"/>
  <c r="F337" i="6" s="1"/>
  <c r="K336" i="6"/>
  <c r="L336" i="6" s="1"/>
  <c r="C337" i="6"/>
  <c r="E337" i="6" s="1"/>
  <c r="I336" i="6"/>
  <c r="J336" i="6" s="1"/>
  <c r="G337" i="6" l="1"/>
  <c r="H337" i="6"/>
  <c r="D338" i="6" l="1"/>
  <c r="F338" i="6" s="1"/>
  <c r="K337" i="6"/>
  <c r="L337" i="6" s="1"/>
  <c r="C338" i="6"/>
  <c r="E338" i="6" s="1"/>
  <c r="I337" i="6"/>
  <c r="J337" i="6" s="1"/>
  <c r="H338" i="6" l="1"/>
  <c r="G338" i="6"/>
  <c r="C339" i="6" l="1"/>
  <c r="E339" i="6" s="1"/>
  <c r="I338" i="6"/>
  <c r="J338" i="6" s="1"/>
  <c r="D339" i="6"/>
  <c r="F339" i="6" s="1"/>
  <c r="K338" i="6"/>
  <c r="L338" i="6" s="1"/>
  <c r="H339" i="6" l="1"/>
  <c r="G339" i="6"/>
  <c r="C340" i="6" l="1"/>
  <c r="E340" i="6" s="1"/>
  <c r="I339" i="6"/>
  <c r="J339" i="6" s="1"/>
  <c r="D340" i="6"/>
  <c r="F340" i="6" s="1"/>
  <c r="K339" i="6"/>
  <c r="L339" i="6" s="1"/>
  <c r="G340" i="6" l="1"/>
  <c r="H340" i="6"/>
  <c r="D341" i="6" l="1"/>
  <c r="F341" i="6" s="1"/>
  <c r="K340" i="6"/>
  <c r="L340" i="6" s="1"/>
  <c r="C341" i="6"/>
  <c r="E341" i="6" s="1"/>
  <c r="I340" i="6"/>
  <c r="J340" i="6" s="1"/>
  <c r="H341" i="6" l="1"/>
  <c r="G341" i="6"/>
  <c r="C342" i="6" l="1"/>
  <c r="E342" i="6" s="1"/>
  <c r="I341" i="6"/>
  <c r="J341" i="6" s="1"/>
  <c r="D342" i="6"/>
  <c r="F342" i="6" s="1"/>
  <c r="K341" i="6"/>
  <c r="L341" i="6" s="1"/>
  <c r="H342" i="6" l="1"/>
  <c r="G342" i="6"/>
  <c r="C343" i="6" l="1"/>
  <c r="E343" i="6" s="1"/>
  <c r="I342" i="6"/>
  <c r="J342" i="6" s="1"/>
  <c r="D343" i="6"/>
  <c r="F343" i="6" s="1"/>
  <c r="K342" i="6"/>
  <c r="L342" i="6" s="1"/>
  <c r="G343" i="6" l="1"/>
  <c r="H343" i="6"/>
  <c r="D344" i="6" l="1"/>
  <c r="F344" i="6" s="1"/>
  <c r="K343" i="6"/>
  <c r="L343" i="6" s="1"/>
  <c r="C344" i="6"/>
  <c r="E344" i="6" s="1"/>
  <c r="I343" i="6"/>
  <c r="J343" i="6" s="1"/>
  <c r="G344" i="6" l="1"/>
  <c r="H344" i="6"/>
  <c r="D345" i="6" l="1"/>
  <c r="F345" i="6" s="1"/>
  <c r="K344" i="6"/>
  <c r="L344" i="6" s="1"/>
  <c r="C345" i="6"/>
  <c r="E345" i="6" s="1"/>
  <c r="I344" i="6"/>
  <c r="J344" i="6" s="1"/>
  <c r="G345" i="6" l="1"/>
  <c r="H345" i="6"/>
  <c r="D346" i="6" l="1"/>
  <c r="F346" i="6" s="1"/>
  <c r="K345" i="6"/>
  <c r="L345" i="6" s="1"/>
  <c r="C346" i="6"/>
  <c r="E346" i="6" s="1"/>
  <c r="I345" i="6"/>
  <c r="J345" i="6" s="1"/>
  <c r="H346" i="6" l="1"/>
  <c r="G346" i="6"/>
  <c r="C347" i="6" l="1"/>
  <c r="E347" i="6" s="1"/>
  <c r="I346" i="6"/>
  <c r="J346" i="6" s="1"/>
  <c r="D347" i="6"/>
  <c r="F347" i="6" s="1"/>
  <c r="K346" i="6"/>
  <c r="L346" i="6" s="1"/>
  <c r="G347" i="6" l="1"/>
  <c r="H347" i="6"/>
  <c r="D348" i="6" l="1"/>
  <c r="F348" i="6" s="1"/>
  <c r="K347" i="6"/>
  <c r="L347" i="6" s="1"/>
  <c r="C348" i="6"/>
  <c r="E348" i="6" s="1"/>
  <c r="I347" i="6"/>
  <c r="J347" i="6" s="1"/>
  <c r="H348" i="6" l="1"/>
  <c r="G348" i="6"/>
  <c r="C349" i="6" l="1"/>
  <c r="E349" i="6" s="1"/>
  <c r="I348" i="6"/>
  <c r="J348" i="6" s="1"/>
  <c r="D349" i="6"/>
  <c r="F349" i="6" s="1"/>
  <c r="K348" i="6"/>
  <c r="L348" i="6" s="1"/>
  <c r="G349" i="6" l="1"/>
  <c r="H349" i="6"/>
  <c r="D350" i="6" l="1"/>
  <c r="F350" i="6" s="1"/>
  <c r="K349" i="6"/>
  <c r="L349" i="6" s="1"/>
  <c r="C350" i="6"/>
  <c r="E350" i="6" s="1"/>
  <c r="I349" i="6"/>
  <c r="J349" i="6" s="1"/>
  <c r="H350" i="6" l="1"/>
  <c r="G350" i="6"/>
  <c r="C351" i="6" l="1"/>
  <c r="E351" i="6" s="1"/>
  <c r="I350" i="6"/>
  <c r="J350" i="6" s="1"/>
  <c r="D351" i="6"/>
  <c r="F351" i="6" s="1"/>
  <c r="K350" i="6"/>
  <c r="L350" i="6" s="1"/>
  <c r="G351" i="6" l="1"/>
  <c r="H351" i="6"/>
  <c r="D352" i="6" l="1"/>
  <c r="F352" i="6" s="1"/>
  <c r="K351" i="6"/>
  <c r="L351" i="6" s="1"/>
  <c r="C352" i="6"/>
  <c r="E352" i="6" s="1"/>
  <c r="I351" i="6"/>
  <c r="J351" i="6" s="1"/>
  <c r="H352" i="6" l="1"/>
  <c r="G352" i="6"/>
  <c r="C353" i="6" l="1"/>
  <c r="E353" i="6" s="1"/>
  <c r="I352" i="6"/>
  <c r="J352" i="6" s="1"/>
  <c r="D353" i="6"/>
  <c r="F353" i="6" s="1"/>
  <c r="K352" i="6"/>
  <c r="L352" i="6" s="1"/>
  <c r="H353" i="6" l="1"/>
  <c r="G353" i="6"/>
  <c r="C354" i="6" l="1"/>
  <c r="E354" i="6" s="1"/>
  <c r="I353" i="6"/>
  <c r="J353" i="6" s="1"/>
  <c r="D354" i="6"/>
  <c r="F354" i="6" s="1"/>
  <c r="K353" i="6"/>
  <c r="L353" i="6" s="1"/>
  <c r="H354" i="6" l="1"/>
  <c r="G354" i="6"/>
  <c r="C355" i="6" l="1"/>
  <c r="E355" i="6" s="1"/>
  <c r="I354" i="6"/>
  <c r="J354" i="6" s="1"/>
  <c r="D355" i="6"/>
  <c r="F355" i="6" s="1"/>
  <c r="K354" i="6"/>
  <c r="L354" i="6" s="1"/>
  <c r="G355" i="6" l="1"/>
  <c r="H355" i="6"/>
  <c r="D356" i="6" l="1"/>
  <c r="F356" i="6" s="1"/>
  <c r="K355" i="6"/>
  <c r="L355" i="6" s="1"/>
  <c r="C356" i="6"/>
  <c r="E356" i="6" s="1"/>
  <c r="I355" i="6"/>
  <c r="J355" i="6" s="1"/>
  <c r="H356" i="6" l="1"/>
  <c r="G356" i="6"/>
  <c r="C357" i="6" l="1"/>
  <c r="E357" i="6" s="1"/>
  <c r="I356" i="6"/>
  <c r="J356" i="6" s="1"/>
  <c r="D357" i="6"/>
  <c r="F357" i="6" s="1"/>
  <c r="K356" i="6"/>
  <c r="L356" i="6" s="1"/>
  <c r="H357" i="6" l="1"/>
  <c r="G357" i="6"/>
  <c r="C358" i="6" l="1"/>
  <c r="E358" i="6" s="1"/>
  <c r="I357" i="6"/>
  <c r="J357" i="6" s="1"/>
  <c r="D358" i="6"/>
  <c r="F358" i="6" s="1"/>
  <c r="K357" i="6"/>
  <c r="L357" i="6" s="1"/>
  <c r="H358" i="6" l="1"/>
  <c r="G358" i="6"/>
  <c r="C359" i="6" l="1"/>
  <c r="E359" i="6" s="1"/>
  <c r="I358" i="6"/>
  <c r="J358" i="6" s="1"/>
  <c r="D359" i="6"/>
  <c r="F359" i="6" s="1"/>
  <c r="K358" i="6"/>
  <c r="L358" i="6" s="1"/>
  <c r="G359" i="6" l="1"/>
  <c r="H359" i="6"/>
  <c r="D360" i="6" l="1"/>
  <c r="F360" i="6" s="1"/>
  <c r="K359" i="6"/>
  <c r="L359" i="6" s="1"/>
  <c r="C360" i="6"/>
  <c r="E360" i="6" s="1"/>
  <c r="I359" i="6"/>
  <c r="J359" i="6" s="1"/>
  <c r="G360" i="6" l="1"/>
  <c r="H360" i="6"/>
  <c r="D361" i="6" l="1"/>
  <c r="F361" i="6" s="1"/>
  <c r="K360" i="6"/>
  <c r="L360" i="6" s="1"/>
  <c r="C361" i="6"/>
  <c r="E361" i="6" s="1"/>
  <c r="I360" i="6"/>
  <c r="J360" i="6" s="1"/>
  <c r="G361" i="6" l="1"/>
  <c r="H361" i="6"/>
  <c r="D362" i="6" l="1"/>
  <c r="F362" i="6" s="1"/>
  <c r="K361" i="6"/>
  <c r="L361" i="6" s="1"/>
  <c r="C362" i="6"/>
  <c r="E362" i="6" s="1"/>
  <c r="I361" i="6"/>
  <c r="J361" i="6" s="1"/>
  <c r="G362" i="6" l="1"/>
  <c r="H362" i="6"/>
  <c r="D363" i="6" l="1"/>
  <c r="F363" i="6" s="1"/>
  <c r="K362" i="6"/>
  <c r="L362" i="6" s="1"/>
  <c r="C363" i="6"/>
  <c r="E363" i="6" s="1"/>
  <c r="I362" i="6"/>
  <c r="J362" i="6" s="1"/>
  <c r="G363" i="6" l="1"/>
  <c r="H363" i="6"/>
  <c r="D364" i="6" l="1"/>
  <c r="F364" i="6" s="1"/>
  <c r="K363" i="6"/>
  <c r="L363" i="6" s="1"/>
  <c r="C364" i="6"/>
  <c r="E364" i="6" s="1"/>
  <c r="I363" i="6"/>
  <c r="J363" i="6" s="1"/>
  <c r="H364" i="6" l="1"/>
  <c r="G364" i="6"/>
  <c r="C365" i="6" l="1"/>
  <c r="E365" i="6" s="1"/>
  <c r="I364" i="6"/>
  <c r="J364" i="6" s="1"/>
  <c r="D365" i="6"/>
  <c r="F365" i="6" s="1"/>
  <c r="K364" i="6"/>
  <c r="L364" i="6" s="1"/>
  <c r="G365" i="6" l="1"/>
  <c r="H365" i="6"/>
  <c r="D366" i="6" l="1"/>
  <c r="F366" i="6" s="1"/>
  <c r="K365" i="6"/>
  <c r="L365" i="6" s="1"/>
  <c r="C366" i="6"/>
  <c r="E366" i="6" s="1"/>
  <c r="I365" i="6"/>
  <c r="J365" i="6" s="1"/>
  <c r="H366" i="6" l="1"/>
  <c r="G366" i="6"/>
  <c r="C367" i="6" l="1"/>
  <c r="E367" i="6" s="1"/>
  <c r="I366" i="6"/>
  <c r="J366" i="6" s="1"/>
  <c r="D367" i="6"/>
  <c r="F367" i="6" s="1"/>
  <c r="K366" i="6"/>
  <c r="L366" i="6" s="1"/>
  <c r="G367" i="6" l="1"/>
  <c r="I367" i="6" s="1"/>
  <c r="J367" i="6" s="1"/>
  <c r="Q11" i="6" s="1"/>
  <c r="R11" i="6" s="1"/>
  <c r="H367" i="6"/>
  <c r="K367" i="6" s="1"/>
  <c r="L367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CBF1BA-86DC-46B5-854F-27045E06F25E}" name="lpg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  <connection id="2" xr16:uid="{36EF17A3-BC1B-4847-902C-040DC0A75958}" name="lpg1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  <connection id="3" xr16:uid="{94D2C519-E65D-4E37-B3B6-1980C5176BDF}" name="lpg11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  <connection id="4" xr16:uid="{4ECCC4E1-00E4-4C13-BEFE-D05DD23461A9}" name="lpg12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  <connection id="5" xr16:uid="{F5E305A4-9187-4F96-8348-5EAE2A018E4F}" name="lpg13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  <connection id="6" xr16:uid="{8DBEA754-14A9-4C5D-9724-469C8FBE286E}" name="lpg14" type="6" refreshedVersion="6" background="1" saveData="1">
    <textPr codePage="852" sourceFile="C:\Users\ignac\Desktop\my_exam_practice\Matury\zbiór cke\84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<sst xmlns="http://schemas.openxmlformats.org/spreadsheetml/2006/main" count="86" uniqueCount="31">
  <si>
    <t>data</t>
  </si>
  <si>
    <t>km</t>
  </si>
  <si>
    <t>Paliwo</t>
  </si>
  <si>
    <t>Pb95</t>
  </si>
  <si>
    <t>LPG</t>
  </si>
  <si>
    <t>Pojemnosc</t>
  </si>
  <si>
    <t>Spalanie /100</t>
  </si>
  <si>
    <t>LPG rano</t>
  </si>
  <si>
    <t>PB95 rano</t>
  </si>
  <si>
    <t>LPG po trasie</t>
  </si>
  <si>
    <t>PB95 po trasie</t>
  </si>
  <si>
    <t>LPG po tan</t>
  </si>
  <si>
    <t>PB po tank</t>
  </si>
  <si>
    <t>Czy tank lpg</t>
  </si>
  <si>
    <t>Czy tank pb</t>
  </si>
  <si>
    <t>Trasa LPG</t>
  </si>
  <si>
    <t>PB</t>
  </si>
  <si>
    <t>Ile tankowan</t>
  </si>
  <si>
    <t>Dni tylko lpg</t>
  </si>
  <si>
    <t>Mniej lpg</t>
  </si>
  <si>
    <t>Dzień</t>
  </si>
  <si>
    <t>Cena</t>
  </si>
  <si>
    <t>ZATANKOWANO LPG</t>
  </si>
  <si>
    <t>CENA</t>
  </si>
  <si>
    <t>Eksploatacja z lpg</t>
  </si>
  <si>
    <t>montaż</t>
  </si>
  <si>
    <t>spalone</t>
  </si>
  <si>
    <t>razem</t>
  </si>
  <si>
    <t>Eksploatacja samego pb</t>
  </si>
  <si>
    <t>Zatank PB</t>
  </si>
  <si>
    <t>Cena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</si>
</sst>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5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LPG w ciągu dnia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zad3!$O$1</c:f>
              <c:strCache>
                <c:ptCount val="1"/>
                <c:pt idx="0">
                  <c:v>LPG 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zad3!$N$2:$N$33</c:f>
              <c:numCache>
                <c:formatCode>0</c:formatCode>
                <c:ptCount val="3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zad3!$O$2:$O$33</c:f>
              <c:numCache>
                <c:formatCode>0.00</c:formatCode>
                <c:ptCount val="32"/>
                <c:pt idx="1">
                  <c:v>30</c:v>
                </c:pt>
                <c:pt idx="2">
                  <c:v>15.69</c:v>
                </c:pt>
                <c:pt idx="3">
                  <c:v>8.3099999999999987</c:v>
                </c:pt>
                <c:pt idx="4">
                  <c:v>30</c:v>
                </c:pt>
                <c:pt idx="5">
                  <c:v>16.59</c:v>
                </c:pt>
                <c:pt idx="6">
                  <c:v>5.9700000000000006</c:v>
                </c:pt>
                <c:pt idx="7">
                  <c:v>30</c:v>
                </c:pt>
                <c:pt idx="8">
                  <c:v>23.97</c:v>
                </c:pt>
                <c:pt idx="9">
                  <c:v>10.29</c:v>
                </c:pt>
                <c:pt idx="10">
                  <c:v>6.51</c:v>
                </c:pt>
                <c:pt idx="11">
                  <c:v>30</c:v>
                </c:pt>
                <c:pt idx="12">
                  <c:v>28.56</c:v>
                </c:pt>
                <c:pt idx="13">
                  <c:v>17.399999999999999</c:v>
                </c:pt>
                <c:pt idx="14">
                  <c:v>11.549999999999999</c:v>
                </c:pt>
                <c:pt idx="15">
                  <c:v>7.004999999999999</c:v>
                </c:pt>
                <c:pt idx="16">
                  <c:v>6.1499999999999986</c:v>
                </c:pt>
                <c:pt idx="17">
                  <c:v>30</c:v>
                </c:pt>
                <c:pt idx="18">
                  <c:v>20.189999999999998</c:v>
                </c:pt>
                <c:pt idx="19">
                  <c:v>16.589999999999996</c:v>
                </c:pt>
                <c:pt idx="20">
                  <c:v>10.289999999999996</c:v>
                </c:pt>
                <c:pt idx="21">
                  <c:v>8.7599999999999962</c:v>
                </c:pt>
                <c:pt idx="22">
                  <c:v>30</c:v>
                </c:pt>
                <c:pt idx="23">
                  <c:v>18.75</c:v>
                </c:pt>
                <c:pt idx="24">
                  <c:v>11.91</c:v>
                </c:pt>
                <c:pt idx="25">
                  <c:v>6.2850000000000001</c:v>
                </c:pt>
                <c:pt idx="26">
                  <c:v>5.25</c:v>
                </c:pt>
                <c:pt idx="27">
                  <c:v>30</c:v>
                </c:pt>
                <c:pt idx="28">
                  <c:v>20.009999999999998</c:v>
                </c:pt>
                <c:pt idx="29">
                  <c:v>15.329999999999998</c:v>
                </c:pt>
                <c:pt idx="30">
                  <c:v>9.4799999999999986</c:v>
                </c:pt>
                <c:pt idx="3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C-4D94-9121-D9A2CC139421}"/>
            </c:ext>
          </c:extLst>
        </c:ser>
        <c:ser>
          <c:idx val="1"/>
          <c:order val="1"/>
          <c:tx>
            <c:strRef>
              <c:f>zad3!$P$1</c:f>
              <c:strCache>
                <c:ptCount val="1"/>
                <c:pt idx="0">
                  <c:v>LPG po trasie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zad3!$N$2:$N$33</c:f>
              <c:numCache>
                <c:formatCode>0</c:formatCode>
                <c:ptCount val="3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zad3!$P$2:$P$33</c:f>
              <c:numCache>
                <c:formatCode>0.00</c:formatCode>
                <c:ptCount val="32"/>
                <c:pt idx="1">
                  <c:v>15.69</c:v>
                </c:pt>
                <c:pt idx="2">
                  <c:v>8.3099999999999987</c:v>
                </c:pt>
                <c:pt idx="3">
                  <c:v>3.4499999999999984</c:v>
                </c:pt>
                <c:pt idx="4">
                  <c:v>16.59</c:v>
                </c:pt>
                <c:pt idx="5">
                  <c:v>5.9700000000000006</c:v>
                </c:pt>
                <c:pt idx="6">
                  <c:v>1.5150000000000006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2.9999999999999361E-2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7.004999999999999</c:v>
                </c:pt>
                <c:pt idx="15">
                  <c:v>6.1499999999999986</c:v>
                </c:pt>
                <c:pt idx="16">
                  <c:v>4.754999999999999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3.7649999999999961</c:v>
                </c:pt>
                <c:pt idx="22">
                  <c:v>18.75</c:v>
                </c:pt>
                <c:pt idx="23">
                  <c:v>11.91</c:v>
                </c:pt>
                <c:pt idx="24">
                  <c:v>6.2850000000000001</c:v>
                </c:pt>
                <c:pt idx="25">
                  <c:v>5.25</c:v>
                </c:pt>
                <c:pt idx="26">
                  <c:v>1.0650000000000004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4.0799999999999983</c:v>
                </c:pt>
                <c:pt idx="31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C-4D94-9121-D9A2CC139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74623"/>
        <c:axId val="1941128159"/>
      </c:barChart>
      <c:catAx>
        <c:axId val="20773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128159"/>
        <c:crosses val="autoZero"/>
        <c:auto val="1"/>
        <c:lblAlgn val="ctr"/>
        <c:lblOffset val="100"/>
        <c:noMultiLvlLbl val="0"/>
      </c:catAx>
      <c:valAx>
        <c:axId val="19411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Litrów</a:t>
                </a:r>
                <a:r>
                  <a:rPr lang="pl-PL" baseline="0"/>
                  <a:t> w zbiorniku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3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28575</xdr:rowOff>
    </xdr:from>
    <xdr:to>
      <xdr:col>11</xdr:col>
      <xdr:colOff>1066800</xdr:colOff>
      <xdr:row>25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8F77E7B-07B5-40A9-BB2C-5F7C0E7A2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FF1C594D-FA39-47A0-8E79-9D420DAF90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2" xr16:uid="{BFF24F62-BC27-4032-898F-7E3F396A238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3" xr16:uid="{CC180D35-B492-4A19-B497-B45B4739013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4" xr16:uid="{7E1058BA-2781-41B5-9D61-D492177731C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5" xr16:uid="{A509AAC4-3458-4E6C-AED0-EC4D33483FF2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6" xr16:uid="{9B6DC547-AA2A-443C-B1EF-B5A484CAFFC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workbookViewId="0">
      <selection sqref="A1:G1048576"/>
    </sheetView>
  </sheetViews>
  <sheetFormatPr defaultRowHeight="15" x14ac:dyDescent="0.25"/>
  <cols>
    <col min="1" max="1" width="13.7109375" customWidth="1"/>
    <col min="2" max="2" width="15.5703125" customWidth="1"/>
    <col min="6" max="6" width="14.28515625" customWidth="1"/>
    <col min="7" max="7" width="17.42578125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5</v>
      </c>
      <c r="G1" t="s">
        <v>6</v>
      </c>
    </row>
    <row r="2" spans="1:7" x14ac:dyDescent="0.25">
      <c r="A2" s="1">
        <v>41640</v>
      </c>
      <c r="B2">
        <v>159</v>
      </c>
      <c r="E2" t="s">
        <v>3</v>
      </c>
      <c r="F2">
        <v>45</v>
      </c>
      <c r="G2">
        <v>6</v>
      </c>
    </row>
    <row r="3" spans="1:7" x14ac:dyDescent="0.25">
      <c r="A3" s="1">
        <v>41641</v>
      </c>
      <c r="B3">
        <v>82</v>
      </c>
      <c r="E3" t="s">
        <v>4</v>
      </c>
      <c r="F3">
        <v>30</v>
      </c>
      <c r="G3">
        <v>9</v>
      </c>
    </row>
    <row r="4" spans="1:7" x14ac:dyDescent="0.25">
      <c r="A4" s="1">
        <v>41642</v>
      </c>
      <c r="B4">
        <v>108</v>
      </c>
    </row>
    <row r="5" spans="1:7" x14ac:dyDescent="0.25">
      <c r="A5" s="1">
        <v>41643</v>
      </c>
      <c r="B5">
        <v>149</v>
      </c>
    </row>
    <row r="6" spans="1:7" x14ac:dyDescent="0.25">
      <c r="A6" s="1">
        <v>41644</v>
      </c>
      <c r="B6">
        <v>118</v>
      </c>
    </row>
    <row r="7" spans="1:7" x14ac:dyDescent="0.25">
      <c r="A7" s="1">
        <v>41645</v>
      </c>
      <c r="B7">
        <v>99</v>
      </c>
    </row>
    <row r="8" spans="1:7" x14ac:dyDescent="0.25">
      <c r="A8" s="1">
        <v>41646</v>
      </c>
      <c r="B8">
        <v>67</v>
      </c>
    </row>
    <row r="9" spans="1:7" x14ac:dyDescent="0.25">
      <c r="A9" s="1">
        <v>41647</v>
      </c>
      <c r="B9">
        <v>152</v>
      </c>
    </row>
    <row r="10" spans="1:7" x14ac:dyDescent="0.25">
      <c r="A10" s="1">
        <v>41648</v>
      </c>
      <c r="B10">
        <v>84</v>
      </c>
    </row>
    <row r="11" spans="1:7" x14ac:dyDescent="0.25">
      <c r="A11" s="1">
        <v>41649</v>
      </c>
      <c r="B11">
        <v>144</v>
      </c>
    </row>
    <row r="12" spans="1:7" x14ac:dyDescent="0.25">
      <c r="A12" s="1">
        <v>41650</v>
      </c>
      <c r="B12">
        <v>16</v>
      </c>
    </row>
    <row r="13" spans="1:7" x14ac:dyDescent="0.25">
      <c r="A13" s="1">
        <v>41651</v>
      </c>
      <c r="B13">
        <v>124</v>
      </c>
    </row>
    <row r="14" spans="1:7" x14ac:dyDescent="0.25">
      <c r="A14" s="1">
        <v>41652</v>
      </c>
      <c r="B14">
        <v>65</v>
      </c>
    </row>
    <row r="15" spans="1:7" x14ac:dyDescent="0.25">
      <c r="A15" s="1">
        <v>41653</v>
      </c>
      <c r="B15">
        <v>101</v>
      </c>
    </row>
    <row r="16" spans="1:7" x14ac:dyDescent="0.25">
      <c r="A16" s="1">
        <v>41654</v>
      </c>
      <c r="B16">
        <v>19</v>
      </c>
    </row>
    <row r="17" spans="1:2" x14ac:dyDescent="0.25">
      <c r="A17" s="1">
        <v>41655</v>
      </c>
      <c r="B17">
        <v>31</v>
      </c>
    </row>
    <row r="18" spans="1:2" x14ac:dyDescent="0.25">
      <c r="A18" s="1">
        <v>41656</v>
      </c>
      <c r="B18">
        <v>109</v>
      </c>
    </row>
    <row r="19" spans="1:2" x14ac:dyDescent="0.25">
      <c r="A19" s="1">
        <v>41657</v>
      </c>
      <c r="B19">
        <v>40</v>
      </c>
    </row>
    <row r="20" spans="1:2" x14ac:dyDescent="0.25">
      <c r="A20" s="1">
        <v>41658</v>
      </c>
      <c r="B20">
        <v>70</v>
      </c>
    </row>
    <row r="21" spans="1:2" x14ac:dyDescent="0.25">
      <c r="A21" s="1">
        <v>41659</v>
      </c>
      <c r="B21">
        <v>34</v>
      </c>
    </row>
    <row r="22" spans="1:2" x14ac:dyDescent="0.25">
      <c r="A22" s="1">
        <v>41660</v>
      </c>
      <c r="B22">
        <v>111</v>
      </c>
    </row>
    <row r="23" spans="1:2" x14ac:dyDescent="0.25">
      <c r="A23" s="1">
        <v>41661</v>
      </c>
      <c r="B23">
        <v>125</v>
      </c>
    </row>
    <row r="24" spans="1:2" x14ac:dyDescent="0.25">
      <c r="A24" s="1">
        <v>41662</v>
      </c>
      <c r="B24">
        <v>76</v>
      </c>
    </row>
    <row r="25" spans="1:2" x14ac:dyDescent="0.25">
      <c r="A25" s="1">
        <v>41663</v>
      </c>
      <c r="B25">
        <v>125</v>
      </c>
    </row>
    <row r="26" spans="1:2" x14ac:dyDescent="0.25">
      <c r="A26" s="1">
        <v>41664</v>
      </c>
      <c r="B26">
        <v>23</v>
      </c>
    </row>
    <row r="27" spans="1:2" x14ac:dyDescent="0.25">
      <c r="A27" s="1">
        <v>41665</v>
      </c>
      <c r="B27">
        <v>93</v>
      </c>
    </row>
    <row r="28" spans="1:2" x14ac:dyDescent="0.25">
      <c r="A28" s="1">
        <v>41666</v>
      </c>
      <c r="B28">
        <v>111</v>
      </c>
    </row>
    <row r="29" spans="1:2" x14ac:dyDescent="0.25">
      <c r="A29" s="1">
        <v>41667</v>
      </c>
      <c r="B29">
        <v>52</v>
      </c>
    </row>
    <row r="30" spans="1:2" x14ac:dyDescent="0.25">
      <c r="A30" s="1">
        <v>41668</v>
      </c>
      <c r="B30">
        <v>65</v>
      </c>
    </row>
    <row r="31" spans="1:2" x14ac:dyDescent="0.25">
      <c r="A31" s="1">
        <v>41669</v>
      </c>
      <c r="B31">
        <v>120</v>
      </c>
    </row>
    <row r="32" spans="1:2" x14ac:dyDescent="0.25">
      <c r="A32" s="1">
        <v>41670</v>
      </c>
      <c r="B32">
        <v>113</v>
      </c>
    </row>
    <row r="33" spans="1:2" x14ac:dyDescent="0.25">
      <c r="A33" s="1">
        <v>41671</v>
      </c>
      <c r="B33">
        <v>110</v>
      </c>
    </row>
    <row r="34" spans="1:2" x14ac:dyDescent="0.25">
      <c r="A34" s="1">
        <v>41672</v>
      </c>
      <c r="B34">
        <v>135</v>
      </c>
    </row>
    <row r="35" spans="1:2" x14ac:dyDescent="0.25">
      <c r="A35" s="1">
        <v>41673</v>
      </c>
      <c r="B35">
        <v>37</v>
      </c>
    </row>
    <row r="36" spans="1:2" x14ac:dyDescent="0.25">
      <c r="A36" s="1">
        <v>41674</v>
      </c>
      <c r="B36">
        <v>113</v>
      </c>
    </row>
    <row r="37" spans="1:2" x14ac:dyDescent="0.25">
      <c r="A37" s="1">
        <v>41675</v>
      </c>
      <c r="B37">
        <v>79</v>
      </c>
    </row>
    <row r="38" spans="1:2" x14ac:dyDescent="0.25">
      <c r="A38" s="1">
        <v>41676</v>
      </c>
      <c r="B38">
        <v>94</v>
      </c>
    </row>
    <row r="39" spans="1:2" x14ac:dyDescent="0.25">
      <c r="A39" s="1">
        <v>41677</v>
      </c>
      <c r="B39">
        <v>35</v>
      </c>
    </row>
    <row r="40" spans="1:2" x14ac:dyDescent="0.25">
      <c r="A40" s="1">
        <v>41678</v>
      </c>
      <c r="B40">
        <v>54</v>
      </c>
    </row>
    <row r="41" spans="1:2" x14ac:dyDescent="0.25">
      <c r="A41" s="1">
        <v>41679</v>
      </c>
      <c r="B41">
        <v>57</v>
      </c>
    </row>
    <row r="42" spans="1:2" x14ac:dyDescent="0.25">
      <c r="A42" s="1">
        <v>41680</v>
      </c>
      <c r="B42">
        <v>147</v>
      </c>
    </row>
    <row r="43" spans="1:2" x14ac:dyDescent="0.25">
      <c r="A43" s="1">
        <v>41681</v>
      </c>
      <c r="B43">
        <v>144</v>
      </c>
    </row>
    <row r="44" spans="1:2" x14ac:dyDescent="0.25">
      <c r="A44" s="1">
        <v>41682</v>
      </c>
      <c r="B44">
        <v>50</v>
      </c>
    </row>
    <row r="45" spans="1:2" x14ac:dyDescent="0.25">
      <c r="A45" s="1">
        <v>41683</v>
      </c>
      <c r="B45">
        <v>129</v>
      </c>
    </row>
    <row r="46" spans="1:2" x14ac:dyDescent="0.25">
      <c r="A46" s="1">
        <v>41684</v>
      </c>
      <c r="B46">
        <v>71</v>
      </c>
    </row>
    <row r="47" spans="1:2" x14ac:dyDescent="0.25">
      <c r="A47" s="1">
        <v>41685</v>
      </c>
      <c r="B47">
        <v>125</v>
      </c>
    </row>
    <row r="48" spans="1:2" x14ac:dyDescent="0.25">
      <c r="A48" s="1">
        <v>41686</v>
      </c>
      <c r="B48">
        <v>97</v>
      </c>
    </row>
    <row r="49" spans="1:2" x14ac:dyDescent="0.25">
      <c r="A49" s="1">
        <v>41687</v>
      </c>
      <c r="B49">
        <v>104</v>
      </c>
    </row>
    <row r="50" spans="1:2" x14ac:dyDescent="0.25">
      <c r="A50" s="1">
        <v>41688</v>
      </c>
      <c r="B50">
        <v>108</v>
      </c>
    </row>
    <row r="51" spans="1:2" x14ac:dyDescent="0.25">
      <c r="A51" s="1">
        <v>41689</v>
      </c>
      <c r="B51">
        <v>61</v>
      </c>
    </row>
    <row r="52" spans="1:2" x14ac:dyDescent="0.25">
      <c r="A52" s="1">
        <v>41690</v>
      </c>
      <c r="B52">
        <v>35</v>
      </c>
    </row>
    <row r="53" spans="1:2" x14ac:dyDescent="0.25">
      <c r="A53" s="1">
        <v>41691</v>
      </c>
      <c r="B53">
        <v>40</v>
      </c>
    </row>
    <row r="54" spans="1:2" x14ac:dyDescent="0.25">
      <c r="A54" s="1">
        <v>41692</v>
      </c>
      <c r="B54">
        <v>23</v>
      </c>
    </row>
    <row r="55" spans="1:2" x14ac:dyDescent="0.25">
      <c r="A55" s="1">
        <v>41693</v>
      </c>
      <c r="B55">
        <v>116</v>
      </c>
    </row>
    <row r="56" spans="1:2" x14ac:dyDescent="0.25">
      <c r="A56" s="1">
        <v>41694</v>
      </c>
      <c r="B56">
        <v>77</v>
      </c>
    </row>
    <row r="57" spans="1:2" x14ac:dyDescent="0.25">
      <c r="A57" s="1">
        <v>41695</v>
      </c>
      <c r="B57">
        <v>126</v>
      </c>
    </row>
    <row r="58" spans="1:2" x14ac:dyDescent="0.25">
      <c r="A58" s="1">
        <v>41696</v>
      </c>
      <c r="B58">
        <v>123</v>
      </c>
    </row>
    <row r="59" spans="1:2" x14ac:dyDescent="0.25">
      <c r="A59" s="1">
        <v>41697</v>
      </c>
      <c r="B59">
        <v>33</v>
      </c>
    </row>
    <row r="60" spans="1:2" x14ac:dyDescent="0.25">
      <c r="A60" s="1">
        <v>41698</v>
      </c>
      <c r="B60">
        <v>34</v>
      </c>
    </row>
    <row r="61" spans="1:2" x14ac:dyDescent="0.25">
      <c r="A61" s="1">
        <v>41699</v>
      </c>
      <c r="B61">
        <v>137</v>
      </c>
    </row>
    <row r="62" spans="1:2" x14ac:dyDescent="0.25">
      <c r="A62" s="1">
        <v>41700</v>
      </c>
      <c r="B62">
        <v>39</v>
      </c>
    </row>
    <row r="63" spans="1:2" x14ac:dyDescent="0.25">
      <c r="A63" s="1">
        <v>41701</v>
      </c>
      <c r="B63">
        <v>99</v>
      </c>
    </row>
    <row r="64" spans="1:2" x14ac:dyDescent="0.25">
      <c r="A64" s="1">
        <v>41702</v>
      </c>
      <c r="B64">
        <v>65</v>
      </c>
    </row>
    <row r="65" spans="1:2" x14ac:dyDescent="0.25">
      <c r="A65" s="1">
        <v>41703</v>
      </c>
      <c r="B65">
        <v>81</v>
      </c>
    </row>
    <row r="66" spans="1:2" x14ac:dyDescent="0.25">
      <c r="A66" s="1">
        <v>41704</v>
      </c>
      <c r="B66">
        <v>42</v>
      </c>
    </row>
    <row r="67" spans="1:2" x14ac:dyDescent="0.25">
      <c r="A67" s="1">
        <v>41705</v>
      </c>
      <c r="B67">
        <v>73</v>
      </c>
    </row>
    <row r="68" spans="1:2" x14ac:dyDescent="0.25">
      <c r="A68" s="1">
        <v>41706</v>
      </c>
      <c r="B68">
        <v>95</v>
      </c>
    </row>
    <row r="69" spans="1:2" x14ac:dyDescent="0.25">
      <c r="A69" s="1">
        <v>41707</v>
      </c>
      <c r="B69">
        <v>70</v>
      </c>
    </row>
    <row r="70" spans="1:2" x14ac:dyDescent="0.25">
      <c r="A70" s="1">
        <v>41708</v>
      </c>
      <c r="B70">
        <v>18</v>
      </c>
    </row>
    <row r="71" spans="1:2" x14ac:dyDescent="0.25">
      <c r="A71" s="1">
        <v>41709</v>
      </c>
      <c r="B71">
        <v>140</v>
      </c>
    </row>
    <row r="72" spans="1:2" x14ac:dyDescent="0.25">
      <c r="A72" s="1">
        <v>41710</v>
      </c>
      <c r="B72">
        <v>35</v>
      </c>
    </row>
    <row r="73" spans="1:2" x14ac:dyDescent="0.25">
      <c r="A73" s="1">
        <v>41711</v>
      </c>
      <c r="B73">
        <v>65</v>
      </c>
    </row>
    <row r="74" spans="1:2" x14ac:dyDescent="0.25">
      <c r="A74" s="1">
        <v>41712</v>
      </c>
      <c r="B74">
        <v>225</v>
      </c>
    </row>
    <row r="75" spans="1:2" x14ac:dyDescent="0.25">
      <c r="A75" s="1">
        <v>41713</v>
      </c>
      <c r="B75">
        <v>138</v>
      </c>
    </row>
    <row r="76" spans="1:2" x14ac:dyDescent="0.25">
      <c r="A76" s="1">
        <v>41714</v>
      </c>
      <c r="B76">
        <v>64</v>
      </c>
    </row>
    <row r="77" spans="1:2" x14ac:dyDescent="0.25">
      <c r="A77" s="1">
        <v>41715</v>
      </c>
      <c r="B77">
        <v>73</v>
      </c>
    </row>
    <row r="78" spans="1:2" x14ac:dyDescent="0.25">
      <c r="A78" s="1">
        <v>41716</v>
      </c>
      <c r="B78">
        <v>109</v>
      </c>
    </row>
    <row r="79" spans="1:2" x14ac:dyDescent="0.25">
      <c r="A79" s="1">
        <v>41717</v>
      </c>
      <c r="B79">
        <v>69</v>
      </c>
    </row>
    <row r="80" spans="1:2" x14ac:dyDescent="0.25">
      <c r="A80" s="1">
        <v>41718</v>
      </c>
      <c r="B80">
        <v>21</v>
      </c>
    </row>
    <row r="81" spans="1:2" x14ac:dyDescent="0.25">
      <c r="A81" s="1">
        <v>41719</v>
      </c>
      <c r="B81">
        <v>116</v>
      </c>
    </row>
    <row r="82" spans="1:2" x14ac:dyDescent="0.25">
      <c r="A82" s="1">
        <v>41720</v>
      </c>
      <c r="B82">
        <v>47</v>
      </c>
    </row>
    <row r="83" spans="1:2" x14ac:dyDescent="0.25">
      <c r="A83" s="1">
        <v>41721</v>
      </c>
      <c r="B83">
        <v>59</v>
      </c>
    </row>
    <row r="84" spans="1:2" x14ac:dyDescent="0.25">
      <c r="A84" s="1">
        <v>41722</v>
      </c>
      <c r="B84">
        <v>85</v>
      </c>
    </row>
    <row r="85" spans="1:2" x14ac:dyDescent="0.25">
      <c r="A85" s="1">
        <v>41723</v>
      </c>
      <c r="B85">
        <v>46</v>
      </c>
    </row>
    <row r="86" spans="1:2" x14ac:dyDescent="0.25">
      <c r="A86" s="1">
        <v>41724</v>
      </c>
      <c r="B86">
        <v>41</v>
      </c>
    </row>
    <row r="87" spans="1:2" x14ac:dyDescent="0.25">
      <c r="A87" s="1">
        <v>41725</v>
      </c>
      <c r="B87">
        <v>102</v>
      </c>
    </row>
    <row r="88" spans="1:2" x14ac:dyDescent="0.25">
      <c r="A88" s="1">
        <v>41726</v>
      </c>
      <c r="B88">
        <v>129</v>
      </c>
    </row>
    <row r="89" spans="1:2" x14ac:dyDescent="0.25">
      <c r="A89" s="1">
        <v>41727</v>
      </c>
      <c r="B89">
        <v>22</v>
      </c>
    </row>
    <row r="90" spans="1:2" x14ac:dyDescent="0.25">
      <c r="A90" s="1">
        <v>41728</v>
      </c>
      <c r="B90">
        <v>25</v>
      </c>
    </row>
    <row r="91" spans="1:2" x14ac:dyDescent="0.25">
      <c r="A91" s="1">
        <v>41729</v>
      </c>
      <c r="B91">
        <v>26</v>
      </c>
    </row>
    <row r="92" spans="1:2" x14ac:dyDescent="0.25">
      <c r="A92" s="1">
        <v>41730</v>
      </c>
      <c r="B92">
        <v>84</v>
      </c>
    </row>
    <row r="93" spans="1:2" x14ac:dyDescent="0.25">
      <c r="A93" s="1">
        <v>41731</v>
      </c>
      <c r="B93">
        <v>129</v>
      </c>
    </row>
    <row r="94" spans="1:2" x14ac:dyDescent="0.25">
      <c r="A94" s="1">
        <v>41732</v>
      </c>
      <c r="B94">
        <v>18</v>
      </c>
    </row>
    <row r="95" spans="1:2" x14ac:dyDescent="0.25">
      <c r="A95" s="1">
        <v>41733</v>
      </c>
      <c r="B95">
        <v>60</v>
      </c>
    </row>
    <row r="96" spans="1:2" x14ac:dyDescent="0.25">
      <c r="A96" s="1">
        <v>41734</v>
      </c>
      <c r="B96">
        <v>25</v>
      </c>
    </row>
    <row r="97" spans="1:2" x14ac:dyDescent="0.25">
      <c r="A97" s="1">
        <v>41735</v>
      </c>
      <c r="B97">
        <v>126</v>
      </c>
    </row>
    <row r="98" spans="1:2" x14ac:dyDescent="0.25">
      <c r="A98" s="1">
        <v>41736</v>
      </c>
      <c r="B98">
        <v>35</v>
      </c>
    </row>
    <row r="99" spans="1:2" x14ac:dyDescent="0.25">
      <c r="A99" s="1">
        <v>41737</v>
      </c>
      <c r="B99">
        <v>143</v>
      </c>
    </row>
    <row r="100" spans="1:2" x14ac:dyDescent="0.25">
      <c r="A100" s="1">
        <v>41738</v>
      </c>
      <c r="B100">
        <v>89</v>
      </c>
    </row>
    <row r="101" spans="1:2" x14ac:dyDescent="0.25">
      <c r="A101" s="1">
        <v>41739</v>
      </c>
      <c r="B101">
        <v>60</v>
      </c>
    </row>
    <row r="102" spans="1:2" x14ac:dyDescent="0.25">
      <c r="A102" s="1">
        <v>41740</v>
      </c>
      <c r="B102">
        <v>52</v>
      </c>
    </row>
    <row r="103" spans="1:2" x14ac:dyDescent="0.25">
      <c r="A103" s="1">
        <v>41741</v>
      </c>
      <c r="B103">
        <v>24</v>
      </c>
    </row>
    <row r="104" spans="1:2" x14ac:dyDescent="0.25">
      <c r="A104" s="1">
        <v>41742</v>
      </c>
      <c r="B104">
        <v>80</v>
      </c>
    </row>
    <row r="105" spans="1:2" x14ac:dyDescent="0.25">
      <c r="A105" s="1">
        <v>41743</v>
      </c>
      <c r="B105">
        <v>79</v>
      </c>
    </row>
    <row r="106" spans="1:2" x14ac:dyDescent="0.25">
      <c r="A106" s="1">
        <v>41744</v>
      </c>
      <c r="B106">
        <v>115</v>
      </c>
    </row>
    <row r="107" spans="1:2" x14ac:dyDescent="0.25">
      <c r="A107" s="1">
        <v>41745</v>
      </c>
      <c r="B107">
        <v>55</v>
      </c>
    </row>
    <row r="108" spans="1:2" x14ac:dyDescent="0.25">
      <c r="A108" s="1">
        <v>41746</v>
      </c>
      <c r="B108">
        <v>124</v>
      </c>
    </row>
    <row r="109" spans="1:2" x14ac:dyDescent="0.25">
      <c r="A109" s="1">
        <v>41747</v>
      </c>
      <c r="B109">
        <v>104</v>
      </c>
    </row>
    <row r="110" spans="1:2" x14ac:dyDescent="0.25">
      <c r="A110" s="1">
        <v>41748</v>
      </c>
      <c r="B110">
        <v>20</v>
      </c>
    </row>
    <row r="111" spans="1:2" x14ac:dyDescent="0.25">
      <c r="A111" s="1">
        <v>41749</v>
      </c>
      <c r="B111">
        <v>68</v>
      </c>
    </row>
    <row r="112" spans="1:2" x14ac:dyDescent="0.25">
      <c r="A112" s="1">
        <v>41750</v>
      </c>
      <c r="B112">
        <v>25</v>
      </c>
    </row>
    <row r="113" spans="1:2" x14ac:dyDescent="0.25">
      <c r="A113" s="1">
        <v>41751</v>
      </c>
      <c r="B113">
        <v>93</v>
      </c>
    </row>
    <row r="114" spans="1:2" x14ac:dyDescent="0.25">
      <c r="A114" s="1">
        <v>41752</v>
      </c>
      <c r="B114">
        <v>49</v>
      </c>
    </row>
    <row r="115" spans="1:2" x14ac:dyDescent="0.25">
      <c r="A115" s="1">
        <v>41753</v>
      </c>
      <c r="B115">
        <v>29</v>
      </c>
    </row>
    <row r="116" spans="1:2" x14ac:dyDescent="0.25">
      <c r="A116" s="1">
        <v>41754</v>
      </c>
      <c r="B116">
        <v>59</v>
      </c>
    </row>
    <row r="117" spans="1:2" x14ac:dyDescent="0.25">
      <c r="A117" s="1">
        <v>41755</v>
      </c>
      <c r="B117">
        <v>65</v>
      </c>
    </row>
    <row r="118" spans="1:2" x14ac:dyDescent="0.25">
      <c r="A118" s="1">
        <v>41756</v>
      </c>
      <c r="B118">
        <v>25</v>
      </c>
    </row>
    <row r="119" spans="1:2" x14ac:dyDescent="0.25">
      <c r="A119" s="1">
        <v>41757</v>
      </c>
      <c r="B119">
        <v>3</v>
      </c>
    </row>
    <row r="120" spans="1:2" x14ac:dyDescent="0.25">
      <c r="A120" s="1">
        <v>41758</v>
      </c>
      <c r="B120">
        <v>58</v>
      </c>
    </row>
    <row r="121" spans="1:2" x14ac:dyDescent="0.25">
      <c r="A121" s="1">
        <v>41759</v>
      </c>
      <c r="B121">
        <v>35</v>
      </c>
    </row>
    <row r="122" spans="1:2" x14ac:dyDescent="0.25">
      <c r="A122" s="1">
        <v>41760</v>
      </c>
      <c r="B122">
        <v>146</v>
      </c>
    </row>
    <row r="123" spans="1:2" x14ac:dyDescent="0.25">
      <c r="A123" s="1">
        <v>41761</v>
      </c>
      <c r="B123">
        <v>45</v>
      </c>
    </row>
    <row r="124" spans="1:2" x14ac:dyDescent="0.25">
      <c r="A124" s="1">
        <v>41762</v>
      </c>
      <c r="B124">
        <v>127</v>
      </c>
    </row>
    <row r="125" spans="1:2" x14ac:dyDescent="0.25">
      <c r="A125" s="1">
        <v>41763</v>
      </c>
      <c r="B125">
        <v>48</v>
      </c>
    </row>
    <row r="126" spans="1:2" x14ac:dyDescent="0.25">
      <c r="A126" s="1">
        <v>41764</v>
      </c>
      <c r="B126">
        <v>128</v>
      </c>
    </row>
    <row r="127" spans="1:2" x14ac:dyDescent="0.25">
      <c r="A127" s="1">
        <v>41765</v>
      </c>
      <c r="B127">
        <v>115</v>
      </c>
    </row>
    <row r="128" spans="1:2" x14ac:dyDescent="0.25">
      <c r="A128" s="1">
        <v>41766</v>
      </c>
      <c r="B128">
        <v>103</v>
      </c>
    </row>
    <row r="129" spans="1:2" x14ac:dyDescent="0.25">
      <c r="A129" s="1">
        <v>41767</v>
      </c>
      <c r="B129">
        <v>21</v>
      </c>
    </row>
    <row r="130" spans="1:2" x14ac:dyDescent="0.25">
      <c r="A130" s="1">
        <v>41768</v>
      </c>
      <c r="B130">
        <v>150</v>
      </c>
    </row>
    <row r="131" spans="1:2" x14ac:dyDescent="0.25">
      <c r="A131" s="1">
        <v>41769</v>
      </c>
      <c r="B131">
        <v>49</v>
      </c>
    </row>
    <row r="132" spans="1:2" x14ac:dyDescent="0.25">
      <c r="A132" s="1">
        <v>41770</v>
      </c>
      <c r="B132">
        <v>20</v>
      </c>
    </row>
    <row r="133" spans="1:2" x14ac:dyDescent="0.25">
      <c r="A133" s="1">
        <v>41771</v>
      </c>
      <c r="B133">
        <v>120</v>
      </c>
    </row>
    <row r="134" spans="1:2" x14ac:dyDescent="0.25">
      <c r="A134" s="1">
        <v>41772</v>
      </c>
      <c r="B134">
        <v>39</v>
      </c>
    </row>
    <row r="135" spans="1:2" x14ac:dyDescent="0.25">
      <c r="A135" s="1">
        <v>41773</v>
      </c>
      <c r="B135">
        <v>15</v>
      </c>
    </row>
    <row r="136" spans="1:2" x14ac:dyDescent="0.25">
      <c r="A136" s="1">
        <v>41774</v>
      </c>
      <c r="B136">
        <v>118</v>
      </c>
    </row>
    <row r="137" spans="1:2" x14ac:dyDescent="0.25">
      <c r="A137" s="1">
        <v>41775</v>
      </c>
      <c r="B137">
        <v>37</v>
      </c>
    </row>
    <row r="138" spans="1:2" x14ac:dyDescent="0.25">
      <c r="A138" s="1">
        <v>41776</v>
      </c>
      <c r="B138">
        <v>107</v>
      </c>
    </row>
    <row r="139" spans="1:2" x14ac:dyDescent="0.25">
      <c r="A139" s="1">
        <v>41777</v>
      </c>
      <c r="B139">
        <v>51</v>
      </c>
    </row>
    <row r="140" spans="1:2" x14ac:dyDescent="0.25">
      <c r="A140" s="1">
        <v>41778</v>
      </c>
      <c r="B140">
        <v>76</v>
      </c>
    </row>
    <row r="141" spans="1:2" x14ac:dyDescent="0.25">
      <c r="A141" s="1">
        <v>41779</v>
      </c>
      <c r="B141">
        <v>41</v>
      </c>
    </row>
    <row r="142" spans="1:2" x14ac:dyDescent="0.25">
      <c r="A142" s="1">
        <v>41780</v>
      </c>
      <c r="B142">
        <v>149</v>
      </c>
    </row>
    <row r="143" spans="1:2" x14ac:dyDescent="0.25">
      <c r="A143" s="1">
        <v>41781</v>
      </c>
      <c r="B143">
        <v>72</v>
      </c>
    </row>
    <row r="144" spans="1:2" x14ac:dyDescent="0.25">
      <c r="A144" s="1">
        <v>41782</v>
      </c>
      <c r="B144">
        <v>83</v>
      </c>
    </row>
    <row r="145" spans="1:2" x14ac:dyDescent="0.25">
      <c r="A145" s="1">
        <v>41783</v>
      </c>
      <c r="B145">
        <v>101</v>
      </c>
    </row>
    <row r="146" spans="1:2" x14ac:dyDescent="0.25">
      <c r="A146" s="1">
        <v>41784</v>
      </c>
      <c r="B146">
        <v>43</v>
      </c>
    </row>
    <row r="147" spans="1:2" x14ac:dyDescent="0.25">
      <c r="A147" s="1">
        <v>41785</v>
      </c>
      <c r="B147">
        <v>59</v>
      </c>
    </row>
    <row r="148" spans="1:2" x14ac:dyDescent="0.25">
      <c r="A148" s="1">
        <v>41786</v>
      </c>
      <c r="B148">
        <v>81</v>
      </c>
    </row>
    <row r="149" spans="1:2" x14ac:dyDescent="0.25">
      <c r="A149" s="1">
        <v>41787</v>
      </c>
      <c r="B149">
        <v>89</v>
      </c>
    </row>
    <row r="150" spans="1:2" x14ac:dyDescent="0.25">
      <c r="A150" s="1">
        <v>41788</v>
      </c>
      <c r="B150">
        <v>43</v>
      </c>
    </row>
    <row r="151" spans="1:2" x14ac:dyDescent="0.25">
      <c r="A151" s="1">
        <v>41789</v>
      </c>
      <c r="B151">
        <v>67</v>
      </c>
    </row>
    <row r="152" spans="1:2" x14ac:dyDescent="0.25">
      <c r="A152" s="1">
        <v>41790</v>
      </c>
      <c r="B152">
        <v>122</v>
      </c>
    </row>
    <row r="153" spans="1:2" x14ac:dyDescent="0.25">
      <c r="A153" s="1">
        <v>41791</v>
      </c>
      <c r="B153">
        <v>100</v>
      </c>
    </row>
    <row r="154" spans="1:2" x14ac:dyDescent="0.25">
      <c r="A154" s="1">
        <v>41792</v>
      </c>
      <c r="B154">
        <v>145</v>
      </c>
    </row>
    <row r="155" spans="1:2" x14ac:dyDescent="0.25">
      <c r="A155" s="1">
        <v>41793</v>
      </c>
      <c r="B155">
        <v>36</v>
      </c>
    </row>
    <row r="156" spans="1:2" x14ac:dyDescent="0.25">
      <c r="A156" s="1">
        <v>41794</v>
      </c>
      <c r="B156">
        <v>75</v>
      </c>
    </row>
    <row r="157" spans="1:2" x14ac:dyDescent="0.25">
      <c r="A157" s="1">
        <v>41795</v>
      </c>
      <c r="B157">
        <v>132</v>
      </c>
    </row>
    <row r="158" spans="1:2" x14ac:dyDescent="0.25">
      <c r="A158" s="1">
        <v>41796</v>
      </c>
      <c r="B158">
        <v>51</v>
      </c>
    </row>
    <row r="159" spans="1:2" x14ac:dyDescent="0.25">
      <c r="A159" s="1">
        <v>41797</v>
      </c>
      <c r="B159">
        <v>32</v>
      </c>
    </row>
    <row r="160" spans="1:2" x14ac:dyDescent="0.25">
      <c r="A160" s="1">
        <v>41798</v>
      </c>
      <c r="B160">
        <v>130</v>
      </c>
    </row>
    <row r="161" spans="1:2" x14ac:dyDescent="0.25">
      <c r="A161" s="1">
        <v>41799</v>
      </c>
      <c r="B161">
        <v>25</v>
      </c>
    </row>
    <row r="162" spans="1:2" x14ac:dyDescent="0.25">
      <c r="A162" s="1">
        <v>41800</v>
      </c>
      <c r="B162">
        <v>60</v>
      </c>
    </row>
    <row r="163" spans="1:2" x14ac:dyDescent="0.25">
      <c r="A163" s="1">
        <v>41801</v>
      </c>
      <c r="B163">
        <v>104</v>
      </c>
    </row>
    <row r="164" spans="1:2" x14ac:dyDescent="0.25">
      <c r="A164" s="1">
        <v>41802</v>
      </c>
      <c r="B164">
        <v>118</v>
      </c>
    </row>
    <row r="165" spans="1:2" x14ac:dyDescent="0.25">
      <c r="A165" s="1">
        <v>41803</v>
      </c>
      <c r="B165">
        <v>35</v>
      </c>
    </row>
    <row r="166" spans="1:2" x14ac:dyDescent="0.25">
      <c r="A166" s="1">
        <v>41804</v>
      </c>
      <c r="B166">
        <v>96</v>
      </c>
    </row>
    <row r="167" spans="1:2" x14ac:dyDescent="0.25">
      <c r="A167" s="1">
        <v>41805</v>
      </c>
      <c r="B167">
        <v>23</v>
      </c>
    </row>
    <row r="168" spans="1:2" x14ac:dyDescent="0.25">
      <c r="A168" s="1">
        <v>41806</v>
      </c>
      <c r="B168">
        <v>109</v>
      </c>
    </row>
    <row r="169" spans="1:2" x14ac:dyDescent="0.25">
      <c r="A169" s="1">
        <v>41807</v>
      </c>
      <c r="B169">
        <v>39</v>
      </c>
    </row>
    <row r="170" spans="1:2" x14ac:dyDescent="0.25">
      <c r="A170" s="1">
        <v>41808</v>
      </c>
      <c r="B170">
        <v>136</v>
      </c>
    </row>
    <row r="171" spans="1:2" x14ac:dyDescent="0.25">
      <c r="A171" s="1">
        <v>41809</v>
      </c>
      <c r="B171">
        <v>132</v>
      </c>
    </row>
    <row r="172" spans="1:2" x14ac:dyDescent="0.25">
      <c r="A172" s="1">
        <v>41810</v>
      </c>
      <c r="B172">
        <v>92</v>
      </c>
    </row>
    <row r="173" spans="1:2" x14ac:dyDescent="0.25">
      <c r="A173" s="1">
        <v>41811</v>
      </c>
      <c r="B173">
        <v>49</v>
      </c>
    </row>
    <row r="174" spans="1:2" x14ac:dyDescent="0.25">
      <c r="A174" s="1">
        <v>41812</v>
      </c>
      <c r="B174">
        <v>146</v>
      </c>
    </row>
    <row r="175" spans="1:2" x14ac:dyDescent="0.25">
      <c r="A175" s="1">
        <v>41813</v>
      </c>
      <c r="B175">
        <v>90</v>
      </c>
    </row>
    <row r="176" spans="1:2" x14ac:dyDescent="0.25">
      <c r="A176" s="1">
        <v>41814</v>
      </c>
      <c r="B176">
        <v>74</v>
      </c>
    </row>
    <row r="177" spans="1:2" x14ac:dyDescent="0.25">
      <c r="A177" s="1">
        <v>41815</v>
      </c>
      <c r="B177">
        <v>97</v>
      </c>
    </row>
    <row r="178" spans="1:2" x14ac:dyDescent="0.25">
      <c r="A178" s="1">
        <v>41816</v>
      </c>
      <c r="B178">
        <v>148</v>
      </c>
    </row>
    <row r="179" spans="1:2" x14ac:dyDescent="0.25">
      <c r="A179" s="1">
        <v>41817</v>
      </c>
      <c r="B179">
        <v>65</v>
      </c>
    </row>
    <row r="180" spans="1:2" x14ac:dyDescent="0.25">
      <c r="A180" s="1">
        <v>41818</v>
      </c>
      <c r="B180">
        <v>62</v>
      </c>
    </row>
    <row r="181" spans="1:2" x14ac:dyDescent="0.25">
      <c r="A181" s="1">
        <v>41819</v>
      </c>
      <c r="B181">
        <v>130</v>
      </c>
    </row>
    <row r="182" spans="1:2" x14ac:dyDescent="0.25">
      <c r="A182" s="1">
        <v>41820</v>
      </c>
      <c r="B182">
        <v>39</v>
      </c>
    </row>
    <row r="183" spans="1:2" x14ac:dyDescent="0.25">
      <c r="A183" s="1">
        <v>41821</v>
      </c>
      <c r="B183">
        <v>95</v>
      </c>
    </row>
    <row r="184" spans="1:2" x14ac:dyDescent="0.25">
      <c r="A184" s="1">
        <v>41822</v>
      </c>
      <c r="B184">
        <v>100</v>
      </c>
    </row>
    <row r="185" spans="1:2" x14ac:dyDescent="0.25">
      <c r="A185" s="1">
        <v>41823</v>
      </c>
      <c r="B185">
        <v>75</v>
      </c>
    </row>
    <row r="186" spans="1:2" x14ac:dyDescent="0.25">
      <c r="A186" s="1">
        <v>41824</v>
      </c>
      <c r="B186">
        <v>27</v>
      </c>
    </row>
    <row r="187" spans="1:2" x14ac:dyDescent="0.25">
      <c r="A187" s="1">
        <v>41825</v>
      </c>
      <c r="B187">
        <v>56</v>
      </c>
    </row>
    <row r="188" spans="1:2" x14ac:dyDescent="0.25">
      <c r="A188" s="1">
        <v>41826</v>
      </c>
      <c r="B188">
        <v>141</v>
      </c>
    </row>
    <row r="189" spans="1:2" x14ac:dyDescent="0.25">
      <c r="A189" s="1">
        <v>41827</v>
      </c>
      <c r="B189">
        <v>120</v>
      </c>
    </row>
    <row r="190" spans="1:2" x14ac:dyDescent="0.25">
      <c r="A190" s="1">
        <v>41828</v>
      </c>
      <c r="B190">
        <v>95</v>
      </c>
    </row>
    <row r="191" spans="1:2" x14ac:dyDescent="0.25">
      <c r="A191" s="1">
        <v>41829</v>
      </c>
      <c r="B191">
        <v>81</v>
      </c>
    </row>
    <row r="192" spans="1:2" x14ac:dyDescent="0.25">
      <c r="A192" s="1">
        <v>41830</v>
      </c>
      <c r="B192">
        <v>30</v>
      </c>
    </row>
    <row r="193" spans="1:2" x14ac:dyDescent="0.25">
      <c r="A193" s="1">
        <v>41831</v>
      </c>
      <c r="B193">
        <v>76</v>
      </c>
    </row>
    <row r="194" spans="1:2" x14ac:dyDescent="0.25">
      <c r="A194" s="1">
        <v>41832</v>
      </c>
      <c r="B194">
        <v>67</v>
      </c>
    </row>
    <row r="195" spans="1:2" x14ac:dyDescent="0.25">
      <c r="A195" s="1">
        <v>41833</v>
      </c>
      <c r="B195">
        <v>102</v>
      </c>
    </row>
    <row r="196" spans="1:2" x14ac:dyDescent="0.25">
      <c r="A196" s="1">
        <v>41834</v>
      </c>
      <c r="B196">
        <v>67</v>
      </c>
    </row>
    <row r="197" spans="1:2" x14ac:dyDescent="0.25">
      <c r="A197" s="1">
        <v>41835</v>
      </c>
      <c r="B197">
        <v>25</v>
      </c>
    </row>
    <row r="198" spans="1:2" x14ac:dyDescent="0.25">
      <c r="A198" s="1">
        <v>41836</v>
      </c>
      <c r="B198">
        <v>69</v>
      </c>
    </row>
    <row r="199" spans="1:2" x14ac:dyDescent="0.25">
      <c r="A199" s="1">
        <v>41837</v>
      </c>
      <c r="B199">
        <v>61</v>
      </c>
    </row>
    <row r="200" spans="1:2" x14ac:dyDescent="0.25">
      <c r="A200" s="1">
        <v>41838</v>
      </c>
      <c r="B200">
        <v>99</v>
      </c>
    </row>
    <row r="201" spans="1:2" x14ac:dyDescent="0.25">
      <c r="A201" s="1">
        <v>41839</v>
      </c>
      <c r="B201">
        <v>16</v>
      </c>
    </row>
    <row r="202" spans="1:2" x14ac:dyDescent="0.25">
      <c r="A202" s="1">
        <v>41840</v>
      </c>
      <c r="B202">
        <v>102</v>
      </c>
    </row>
    <row r="203" spans="1:2" x14ac:dyDescent="0.25">
      <c r="A203" s="1">
        <v>41841</v>
      </c>
      <c r="B203">
        <v>67</v>
      </c>
    </row>
    <row r="204" spans="1:2" x14ac:dyDescent="0.25">
      <c r="A204" s="1">
        <v>41842</v>
      </c>
      <c r="B204">
        <v>51</v>
      </c>
    </row>
    <row r="205" spans="1:2" x14ac:dyDescent="0.25">
      <c r="A205" s="1">
        <v>41843</v>
      </c>
      <c r="B205">
        <v>34</v>
      </c>
    </row>
    <row r="206" spans="1:2" x14ac:dyDescent="0.25">
      <c r="A206" s="1">
        <v>41844</v>
      </c>
      <c r="B206">
        <v>108</v>
      </c>
    </row>
    <row r="207" spans="1:2" x14ac:dyDescent="0.25">
      <c r="A207" s="1">
        <v>41845</v>
      </c>
      <c r="B207">
        <v>64</v>
      </c>
    </row>
    <row r="208" spans="1:2" x14ac:dyDescent="0.25">
      <c r="A208" s="1">
        <v>41846</v>
      </c>
      <c r="B208">
        <v>53</v>
      </c>
    </row>
    <row r="209" spans="1:2" x14ac:dyDescent="0.25">
      <c r="A209" s="1">
        <v>41847</v>
      </c>
      <c r="B209">
        <v>66</v>
      </c>
    </row>
    <row r="210" spans="1:2" x14ac:dyDescent="0.25">
      <c r="A210" s="1">
        <v>41848</v>
      </c>
      <c r="B210">
        <v>109</v>
      </c>
    </row>
    <row r="211" spans="1:2" x14ac:dyDescent="0.25">
      <c r="A211" s="1">
        <v>41849</v>
      </c>
      <c r="B211">
        <v>70</v>
      </c>
    </row>
    <row r="212" spans="1:2" x14ac:dyDescent="0.25">
      <c r="A212" s="1">
        <v>41850</v>
      </c>
      <c r="B212">
        <v>29</v>
      </c>
    </row>
    <row r="213" spans="1:2" x14ac:dyDescent="0.25">
      <c r="A213" s="1">
        <v>41851</v>
      </c>
      <c r="B213">
        <v>41</v>
      </c>
    </row>
    <row r="214" spans="1:2" x14ac:dyDescent="0.25">
      <c r="A214" s="1">
        <v>41852</v>
      </c>
      <c r="B214">
        <v>41</v>
      </c>
    </row>
    <row r="215" spans="1:2" x14ac:dyDescent="0.25">
      <c r="A215" s="1">
        <v>41853</v>
      </c>
      <c r="B215">
        <v>116</v>
      </c>
    </row>
    <row r="216" spans="1:2" x14ac:dyDescent="0.25">
      <c r="A216" s="1">
        <v>41854</v>
      </c>
      <c r="B216">
        <v>128</v>
      </c>
    </row>
    <row r="217" spans="1:2" x14ac:dyDescent="0.25">
      <c r="A217" s="1">
        <v>41855</v>
      </c>
      <c r="B217">
        <v>66</v>
      </c>
    </row>
    <row r="218" spans="1:2" x14ac:dyDescent="0.25">
      <c r="A218" s="1">
        <v>41856</v>
      </c>
      <c r="B218">
        <v>129</v>
      </c>
    </row>
    <row r="219" spans="1:2" x14ac:dyDescent="0.25">
      <c r="A219" s="1">
        <v>41857</v>
      </c>
      <c r="B219">
        <v>41</v>
      </c>
    </row>
    <row r="220" spans="1:2" x14ac:dyDescent="0.25">
      <c r="A220" s="1">
        <v>41858</v>
      </c>
      <c r="B220">
        <v>51</v>
      </c>
    </row>
    <row r="221" spans="1:2" x14ac:dyDescent="0.25">
      <c r="A221" s="1">
        <v>41859</v>
      </c>
      <c r="B221">
        <v>72</v>
      </c>
    </row>
    <row r="222" spans="1:2" x14ac:dyDescent="0.25">
      <c r="A222" s="1">
        <v>41860</v>
      </c>
      <c r="B222">
        <v>30</v>
      </c>
    </row>
    <row r="223" spans="1:2" x14ac:dyDescent="0.25">
      <c r="A223" s="1">
        <v>41861</v>
      </c>
      <c r="B223">
        <v>95</v>
      </c>
    </row>
    <row r="224" spans="1:2" x14ac:dyDescent="0.25">
      <c r="A224" s="1">
        <v>41862</v>
      </c>
      <c r="B224">
        <v>104</v>
      </c>
    </row>
    <row r="225" spans="1:2" x14ac:dyDescent="0.25">
      <c r="A225" s="1">
        <v>41863</v>
      </c>
      <c r="B225">
        <v>16</v>
      </c>
    </row>
    <row r="226" spans="1:2" x14ac:dyDescent="0.25">
      <c r="A226" s="1">
        <v>41864</v>
      </c>
      <c r="B226">
        <v>34</v>
      </c>
    </row>
    <row r="227" spans="1:2" x14ac:dyDescent="0.25">
      <c r="A227" s="1">
        <v>41865</v>
      </c>
      <c r="B227">
        <v>39</v>
      </c>
    </row>
    <row r="228" spans="1:2" x14ac:dyDescent="0.25">
      <c r="A228" s="1">
        <v>41866</v>
      </c>
      <c r="B228">
        <v>133</v>
      </c>
    </row>
    <row r="229" spans="1:2" x14ac:dyDescent="0.25">
      <c r="A229" s="1">
        <v>41867</v>
      </c>
      <c r="B229">
        <v>114</v>
      </c>
    </row>
    <row r="230" spans="1:2" x14ac:dyDescent="0.25">
      <c r="A230" s="1">
        <v>41868</v>
      </c>
      <c r="B230">
        <v>37</v>
      </c>
    </row>
    <row r="231" spans="1:2" x14ac:dyDescent="0.25">
      <c r="A231" s="1">
        <v>41869</v>
      </c>
      <c r="B231">
        <v>41</v>
      </c>
    </row>
    <row r="232" spans="1:2" x14ac:dyDescent="0.25">
      <c r="A232" s="1">
        <v>41870</v>
      </c>
      <c r="B232">
        <v>147</v>
      </c>
    </row>
    <row r="233" spans="1:2" x14ac:dyDescent="0.25">
      <c r="A233" s="1">
        <v>41871</v>
      </c>
      <c r="B233">
        <v>78</v>
      </c>
    </row>
    <row r="234" spans="1:2" x14ac:dyDescent="0.25">
      <c r="A234" s="1">
        <v>41872</v>
      </c>
      <c r="B234">
        <v>106</v>
      </c>
    </row>
    <row r="235" spans="1:2" x14ac:dyDescent="0.25">
      <c r="A235" s="1">
        <v>41873</v>
      </c>
      <c r="B235">
        <v>124</v>
      </c>
    </row>
    <row r="236" spans="1:2" x14ac:dyDescent="0.25">
      <c r="A236" s="1">
        <v>41874</v>
      </c>
      <c r="B236">
        <v>97</v>
      </c>
    </row>
    <row r="237" spans="1:2" x14ac:dyDescent="0.25">
      <c r="A237" s="1">
        <v>41875</v>
      </c>
      <c r="B237">
        <v>45</v>
      </c>
    </row>
    <row r="238" spans="1:2" x14ac:dyDescent="0.25">
      <c r="A238" s="1">
        <v>41876</v>
      </c>
      <c r="B238">
        <v>132</v>
      </c>
    </row>
    <row r="239" spans="1:2" x14ac:dyDescent="0.25">
      <c r="A239" s="1">
        <v>41877</v>
      </c>
      <c r="B239">
        <v>107</v>
      </c>
    </row>
    <row r="240" spans="1:2" x14ac:dyDescent="0.25">
      <c r="A240" s="1">
        <v>41878</v>
      </c>
      <c r="B240">
        <v>54</v>
      </c>
    </row>
    <row r="241" spans="1:2" x14ac:dyDescent="0.25">
      <c r="A241" s="1">
        <v>41879</v>
      </c>
      <c r="B241">
        <v>116</v>
      </c>
    </row>
    <row r="242" spans="1:2" x14ac:dyDescent="0.25">
      <c r="A242" s="1">
        <v>41880</v>
      </c>
      <c r="B242">
        <v>99</v>
      </c>
    </row>
    <row r="243" spans="1:2" x14ac:dyDescent="0.25">
      <c r="A243" s="1">
        <v>41881</v>
      </c>
      <c r="B243">
        <v>29</v>
      </c>
    </row>
    <row r="244" spans="1:2" x14ac:dyDescent="0.25">
      <c r="A244" s="1">
        <v>41882</v>
      </c>
      <c r="B244">
        <v>72</v>
      </c>
    </row>
    <row r="245" spans="1:2" x14ac:dyDescent="0.25">
      <c r="A245" s="1">
        <v>41883</v>
      </c>
      <c r="B245">
        <v>94</v>
      </c>
    </row>
    <row r="246" spans="1:2" x14ac:dyDescent="0.25">
      <c r="A246" s="1">
        <v>41884</v>
      </c>
      <c r="B246">
        <v>97</v>
      </c>
    </row>
    <row r="247" spans="1:2" x14ac:dyDescent="0.25">
      <c r="A247" s="1">
        <v>41885</v>
      </c>
      <c r="B247">
        <v>138</v>
      </c>
    </row>
    <row r="248" spans="1:2" x14ac:dyDescent="0.25">
      <c r="A248" s="1">
        <v>41886</v>
      </c>
      <c r="B248">
        <v>60</v>
      </c>
    </row>
    <row r="249" spans="1:2" x14ac:dyDescent="0.25">
      <c r="A249" s="1">
        <v>41887</v>
      </c>
      <c r="B249">
        <v>144</v>
      </c>
    </row>
    <row r="250" spans="1:2" x14ac:dyDescent="0.25">
      <c r="A250" s="1">
        <v>41888</v>
      </c>
      <c r="B250">
        <v>49</v>
      </c>
    </row>
    <row r="251" spans="1:2" x14ac:dyDescent="0.25">
      <c r="A251" s="1">
        <v>41889</v>
      </c>
      <c r="B251">
        <v>125</v>
      </c>
    </row>
    <row r="252" spans="1:2" x14ac:dyDescent="0.25">
      <c r="A252" s="1">
        <v>41890</v>
      </c>
      <c r="B252">
        <v>40</v>
      </c>
    </row>
    <row r="253" spans="1:2" x14ac:dyDescent="0.25">
      <c r="A253" s="1">
        <v>41891</v>
      </c>
      <c r="B253">
        <v>135</v>
      </c>
    </row>
    <row r="254" spans="1:2" x14ac:dyDescent="0.25">
      <c r="A254" s="1">
        <v>41892</v>
      </c>
      <c r="B254">
        <v>86</v>
      </c>
    </row>
    <row r="255" spans="1:2" x14ac:dyDescent="0.25">
      <c r="A255" s="1">
        <v>41893</v>
      </c>
      <c r="B255">
        <v>95</v>
      </c>
    </row>
    <row r="256" spans="1:2" x14ac:dyDescent="0.25">
      <c r="A256" s="1">
        <v>41894</v>
      </c>
      <c r="B256">
        <v>42</v>
      </c>
    </row>
    <row r="257" spans="1:2" x14ac:dyDescent="0.25">
      <c r="A257" s="1">
        <v>41895</v>
      </c>
      <c r="B257">
        <v>82</v>
      </c>
    </row>
    <row r="258" spans="1:2" x14ac:dyDescent="0.25">
      <c r="A258" s="1">
        <v>41896</v>
      </c>
      <c r="B258">
        <v>26</v>
      </c>
    </row>
    <row r="259" spans="1:2" x14ac:dyDescent="0.25">
      <c r="A259" s="1">
        <v>41897</v>
      </c>
      <c r="B259">
        <v>114</v>
      </c>
    </row>
    <row r="260" spans="1:2" x14ac:dyDescent="0.25">
      <c r="A260" s="1">
        <v>41898</v>
      </c>
      <c r="B260">
        <v>49</v>
      </c>
    </row>
    <row r="261" spans="1:2" x14ac:dyDescent="0.25">
      <c r="A261" s="1">
        <v>41899</v>
      </c>
      <c r="B261">
        <v>138</v>
      </c>
    </row>
    <row r="262" spans="1:2" x14ac:dyDescent="0.25">
      <c r="A262" s="1">
        <v>41900</v>
      </c>
      <c r="B262">
        <v>47</v>
      </c>
    </row>
    <row r="263" spans="1:2" x14ac:dyDescent="0.25">
      <c r="A263" s="1">
        <v>41901</v>
      </c>
      <c r="B263">
        <v>85</v>
      </c>
    </row>
    <row r="264" spans="1:2" x14ac:dyDescent="0.25">
      <c r="A264" s="1">
        <v>41902</v>
      </c>
      <c r="B264">
        <v>50</v>
      </c>
    </row>
    <row r="265" spans="1:2" x14ac:dyDescent="0.25">
      <c r="A265" s="1">
        <v>41903</v>
      </c>
      <c r="B265">
        <v>133</v>
      </c>
    </row>
    <row r="266" spans="1:2" x14ac:dyDescent="0.25">
      <c r="A266" s="1">
        <v>41904</v>
      </c>
      <c r="B266">
        <v>128</v>
      </c>
    </row>
    <row r="267" spans="1:2" x14ac:dyDescent="0.25">
      <c r="A267" s="1">
        <v>41905</v>
      </c>
      <c r="B267">
        <v>138</v>
      </c>
    </row>
    <row r="268" spans="1:2" x14ac:dyDescent="0.25">
      <c r="A268" s="1">
        <v>41906</v>
      </c>
      <c r="B268">
        <v>25</v>
      </c>
    </row>
    <row r="269" spans="1:2" x14ac:dyDescent="0.25">
      <c r="A269" s="1">
        <v>41907</v>
      </c>
      <c r="B269">
        <v>133</v>
      </c>
    </row>
    <row r="270" spans="1:2" x14ac:dyDescent="0.25">
      <c r="A270" s="1">
        <v>41908</v>
      </c>
      <c r="B270">
        <v>110</v>
      </c>
    </row>
    <row r="271" spans="1:2" x14ac:dyDescent="0.25">
      <c r="A271" s="1">
        <v>41909</v>
      </c>
      <c r="B271">
        <v>24</v>
      </c>
    </row>
    <row r="272" spans="1:2" x14ac:dyDescent="0.25">
      <c r="A272" s="1">
        <v>41910</v>
      </c>
      <c r="B272">
        <v>65</v>
      </c>
    </row>
    <row r="273" spans="1:2" x14ac:dyDescent="0.25">
      <c r="A273" s="1">
        <v>41911</v>
      </c>
      <c r="B273">
        <v>61</v>
      </c>
    </row>
    <row r="274" spans="1:2" x14ac:dyDescent="0.25">
      <c r="A274" s="1">
        <v>41912</v>
      </c>
      <c r="B274">
        <v>45</v>
      </c>
    </row>
    <row r="275" spans="1:2" x14ac:dyDescent="0.25">
      <c r="A275" s="1">
        <v>41913</v>
      </c>
      <c r="B275">
        <v>49</v>
      </c>
    </row>
    <row r="276" spans="1:2" x14ac:dyDescent="0.25">
      <c r="A276" s="1">
        <v>41914</v>
      </c>
      <c r="B276">
        <v>57</v>
      </c>
    </row>
    <row r="277" spans="1:2" x14ac:dyDescent="0.25">
      <c r="A277" s="1">
        <v>41915</v>
      </c>
      <c r="B277">
        <v>109</v>
      </c>
    </row>
    <row r="278" spans="1:2" x14ac:dyDescent="0.25">
      <c r="A278" s="1">
        <v>41916</v>
      </c>
      <c r="B278">
        <v>106</v>
      </c>
    </row>
    <row r="279" spans="1:2" x14ac:dyDescent="0.25">
      <c r="A279" s="1">
        <v>41917</v>
      </c>
      <c r="B279">
        <v>17</v>
      </c>
    </row>
    <row r="280" spans="1:2" x14ac:dyDescent="0.25">
      <c r="A280" s="1">
        <v>41918</v>
      </c>
      <c r="B280">
        <v>99</v>
      </c>
    </row>
    <row r="281" spans="1:2" x14ac:dyDescent="0.25">
      <c r="A281" s="1">
        <v>41919</v>
      </c>
      <c r="B281">
        <v>30</v>
      </c>
    </row>
    <row r="282" spans="1:2" x14ac:dyDescent="0.25">
      <c r="A282" s="1">
        <v>41920</v>
      </c>
      <c r="B282">
        <v>33</v>
      </c>
    </row>
    <row r="283" spans="1:2" x14ac:dyDescent="0.25">
      <c r="A283" s="1">
        <v>41921</v>
      </c>
      <c r="B283">
        <v>102</v>
      </c>
    </row>
    <row r="284" spans="1:2" x14ac:dyDescent="0.25">
      <c r="A284" s="1">
        <v>41922</v>
      </c>
      <c r="B284">
        <v>175</v>
      </c>
    </row>
    <row r="285" spans="1:2" x14ac:dyDescent="0.25">
      <c r="A285" s="1">
        <v>41923</v>
      </c>
      <c r="B285">
        <v>124</v>
      </c>
    </row>
    <row r="286" spans="1:2" x14ac:dyDescent="0.25">
      <c r="A286" s="1">
        <v>41924</v>
      </c>
      <c r="B286">
        <v>121</v>
      </c>
    </row>
    <row r="287" spans="1:2" x14ac:dyDescent="0.25">
      <c r="A287" s="1">
        <v>41925</v>
      </c>
      <c r="B287">
        <v>60</v>
      </c>
    </row>
    <row r="288" spans="1:2" x14ac:dyDescent="0.25">
      <c r="A288" s="1">
        <v>41926</v>
      </c>
      <c r="B288">
        <v>55</v>
      </c>
    </row>
    <row r="289" spans="1:2" x14ac:dyDescent="0.25">
      <c r="A289" s="1">
        <v>41927</v>
      </c>
      <c r="B289">
        <v>116</v>
      </c>
    </row>
    <row r="290" spans="1:2" x14ac:dyDescent="0.25">
      <c r="A290" s="1">
        <v>41928</v>
      </c>
      <c r="B290">
        <v>123</v>
      </c>
    </row>
    <row r="291" spans="1:2" x14ac:dyDescent="0.25">
      <c r="A291" s="1">
        <v>41929</v>
      </c>
      <c r="B291">
        <v>123</v>
      </c>
    </row>
    <row r="292" spans="1:2" x14ac:dyDescent="0.25">
      <c r="A292" s="1">
        <v>41930</v>
      </c>
      <c r="B292">
        <v>145</v>
      </c>
    </row>
    <row r="293" spans="1:2" x14ac:dyDescent="0.25">
      <c r="A293" s="1">
        <v>41931</v>
      </c>
      <c r="B293">
        <v>87</v>
      </c>
    </row>
    <row r="294" spans="1:2" x14ac:dyDescent="0.25">
      <c r="A294" s="1">
        <v>41932</v>
      </c>
      <c r="B294">
        <v>117</v>
      </c>
    </row>
    <row r="295" spans="1:2" x14ac:dyDescent="0.25">
      <c r="A295" s="1">
        <v>41933</v>
      </c>
      <c r="B295">
        <v>61</v>
      </c>
    </row>
    <row r="296" spans="1:2" x14ac:dyDescent="0.25">
      <c r="A296" s="1">
        <v>41934</v>
      </c>
      <c r="B296">
        <v>94</v>
      </c>
    </row>
    <row r="297" spans="1:2" x14ac:dyDescent="0.25">
      <c r="A297" s="1">
        <v>41935</v>
      </c>
      <c r="B297">
        <v>113</v>
      </c>
    </row>
    <row r="298" spans="1:2" x14ac:dyDescent="0.25">
      <c r="A298" s="1">
        <v>41936</v>
      </c>
      <c r="B298">
        <v>144</v>
      </c>
    </row>
    <row r="299" spans="1:2" x14ac:dyDescent="0.25">
      <c r="A299" s="1">
        <v>41937</v>
      </c>
      <c r="B299">
        <v>66</v>
      </c>
    </row>
    <row r="300" spans="1:2" x14ac:dyDescent="0.25">
      <c r="A300" s="1">
        <v>41938</v>
      </c>
      <c r="B300">
        <v>69</v>
      </c>
    </row>
    <row r="301" spans="1:2" x14ac:dyDescent="0.25">
      <c r="A301" s="1">
        <v>41939</v>
      </c>
      <c r="B301">
        <v>127</v>
      </c>
    </row>
    <row r="302" spans="1:2" x14ac:dyDescent="0.25">
      <c r="A302" s="1">
        <v>41940</v>
      </c>
      <c r="B302">
        <v>112</v>
      </c>
    </row>
    <row r="303" spans="1:2" x14ac:dyDescent="0.25">
      <c r="A303" s="1">
        <v>41941</v>
      </c>
      <c r="B303">
        <v>99</v>
      </c>
    </row>
    <row r="304" spans="1:2" x14ac:dyDescent="0.25">
      <c r="A304" s="1">
        <v>41942</v>
      </c>
      <c r="B304">
        <v>60</v>
      </c>
    </row>
    <row r="305" spans="1:2" x14ac:dyDescent="0.25">
      <c r="A305" s="1">
        <v>41943</v>
      </c>
      <c r="B305">
        <v>118</v>
      </c>
    </row>
    <row r="306" spans="1:2" x14ac:dyDescent="0.25">
      <c r="A306" s="1">
        <v>41944</v>
      </c>
      <c r="B306">
        <v>55</v>
      </c>
    </row>
    <row r="307" spans="1:2" x14ac:dyDescent="0.25">
      <c r="A307" s="1">
        <v>41945</v>
      </c>
      <c r="B307">
        <v>133</v>
      </c>
    </row>
    <row r="308" spans="1:2" x14ac:dyDescent="0.25">
      <c r="A308" s="1">
        <v>41946</v>
      </c>
      <c r="B308">
        <v>110</v>
      </c>
    </row>
    <row r="309" spans="1:2" x14ac:dyDescent="0.25">
      <c r="A309" s="1">
        <v>41947</v>
      </c>
      <c r="B309">
        <v>145</v>
      </c>
    </row>
    <row r="310" spans="1:2" x14ac:dyDescent="0.25">
      <c r="A310" s="1">
        <v>41948</v>
      </c>
      <c r="B310">
        <v>125</v>
      </c>
    </row>
    <row r="311" spans="1:2" x14ac:dyDescent="0.25">
      <c r="A311" s="1">
        <v>41949</v>
      </c>
      <c r="B311">
        <v>103</v>
      </c>
    </row>
    <row r="312" spans="1:2" x14ac:dyDescent="0.25">
      <c r="A312" s="1">
        <v>41950</v>
      </c>
      <c r="B312">
        <v>143</v>
      </c>
    </row>
    <row r="313" spans="1:2" x14ac:dyDescent="0.25">
      <c r="A313" s="1">
        <v>41951</v>
      </c>
      <c r="B313">
        <v>50</v>
      </c>
    </row>
    <row r="314" spans="1:2" x14ac:dyDescent="0.25">
      <c r="A314" s="1">
        <v>41952</v>
      </c>
      <c r="B314">
        <v>105</v>
      </c>
    </row>
    <row r="315" spans="1:2" x14ac:dyDescent="0.25">
      <c r="A315" s="1">
        <v>41953</v>
      </c>
      <c r="B315">
        <v>101</v>
      </c>
    </row>
    <row r="316" spans="1:2" x14ac:dyDescent="0.25">
      <c r="A316" s="1">
        <v>41954</v>
      </c>
      <c r="B316">
        <v>114</v>
      </c>
    </row>
    <row r="317" spans="1:2" x14ac:dyDescent="0.25">
      <c r="A317" s="1">
        <v>41955</v>
      </c>
      <c r="B317">
        <v>106</v>
      </c>
    </row>
    <row r="318" spans="1:2" x14ac:dyDescent="0.25">
      <c r="A318" s="1">
        <v>41956</v>
      </c>
      <c r="B318">
        <v>79</v>
      </c>
    </row>
    <row r="319" spans="1:2" x14ac:dyDescent="0.25">
      <c r="A319" s="1">
        <v>41957</v>
      </c>
      <c r="B319">
        <v>20</v>
      </c>
    </row>
    <row r="320" spans="1:2" x14ac:dyDescent="0.25">
      <c r="A320" s="1">
        <v>41958</v>
      </c>
      <c r="B320">
        <v>27</v>
      </c>
    </row>
    <row r="321" spans="1:2" x14ac:dyDescent="0.25">
      <c r="A321" s="1">
        <v>41959</v>
      </c>
      <c r="B321">
        <v>23</v>
      </c>
    </row>
    <row r="322" spans="1:2" x14ac:dyDescent="0.25">
      <c r="A322" s="1">
        <v>41960</v>
      </c>
      <c r="B322">
        <v>106</v>
      </c>
    </row>
    <row r="323" spans="1:2" x14ac:dyDescent="0.25">
      <c r="A323" s="1">
        <v>41961</v>
      </c>
      <c r="B323">
        <v>90</v>
      </c>
    </row>
    <row r="324" spans="1:2" x14ac:dyDescent="0.25">
      <c r="A324" s="1">
        <v>41962</v>
      </c>
      <c r="B324">
        <v>119</v>
      </c>
    </row>
    <row r="325" spans="1:2" x14ac:dyDescent="0.25">
      <c r="A325" s="1">
        <v>41963</v>
      </c>
      <c r="B325">
        <v>110</v>
      </c>
    </row>
    <row r="326" spans="1:2" x14ac:dyDescent="0.25">
      <c r="A326" s="1">
        <v>41964</v>
      </c>
      <c r="B326">
        <v>23</v>
      </c>
    </row>
    <row r="327" spans="1:2" x14ac:dyDescent="0.25">
      <c r="A327" s="1">
        <v>41965</v>
      </c>
      <c r="B327">
        <v>53</v>
      </c>
    </row>
    <row r="328" spans="1:2" x14ac:dyDescent="0.25">
      <c r="A328" s="1">
        <v>41966</v>
      </c>
      <c r="B328">
        <v>89</v>
      </c>
    </row>
    <row r="329" spans="1:2" x14ac:dyDescent="0.25">
      <c r="A329" s="1">
        <v>41967</v>
      </c>
      <c r="B329">
        <v>150</v>
      </c>
    </row>
    <row r="330" spans="1:2" x14ac:dyDescent="0.25">
      <c r="A330" s="1">
        <v>41968</v>
      </c>
      <c r="B330">
        <v>44</v>
      </c>
    </row>
    <row r="331" spans="1:2" x14ac:dyDescent="0.25">
      <c r="A331" s="1">
        <v>41969</v>
      </c>
      <c r="B331">
        <v>137</v>
      </c>
    </row>
    <row r="332" spans="1:2" x14ac:dyDescent="0.25">
      <c r="A332" s="1">
        <v>41970</v>
      </c>
      <c r="B332">
        <v>49</v>
      </c>
    </row>
    <row r="333" spans="1:2" x14ac:dyDescent="0.25">
      <c r="A333" s="1">
        <v>41971</v>
      </c>
      <c r="B333">
        <v>24</v>
      </c>
    </row>
    <row r="334" spans="1:2" x14ac:dyDescent="0.25">
      <c r="A334" s="1">
        <v>41972</v>
      </c>
      <c r="B334">
        <v>36</v>
      </c>
    </row>
    <row r="335" spans="1:2" x14ac:dyDescent="0.25">
      <c r="A335" s="1">
        <v>41973</v>
      </c>
      <c r="B335">
        <v>33</v>
      </c>
    </row>
    <row r="336" spans="1:2" x14ac:dyDescent="0.25">
      <c r="A336" s="1">
        <v>41974</v>
      </c>
      <c r="B336">
        <v>81</v>
      </c>
    </row>
    <row r="337" spans="1:2" x14ac:dyDescent="0.25">
      <c r="A337" s="1">
        <v>41975</v>
      </c>
      <c r="B337">
        <v>70</v>
      </c>
    </row>
    <row r="338" spans="1:2" x14ac:dyDescent="0.25">
      <c r="A338" s="1">
        <v>41976</v>
      </c>
      <c r="B338">
        <v>48</v>
      </c>
    </row>
    <row r="339" spans="1:2" x14ac:dyDescent="0.25">
      <c r="A339" s="1">
        <v>41977</v>
      </c>
      <c r="B339">
        <v>72</v>
      </c>
    </row>
    <row r="340" spans="1:2" x14ac:dyDescent="0.25">
      <c r="A340" s="1">
        <v>41978</v>
      </c>
      <c r="B340">
        <v>121</v>
      </c>
    </row>
    <row r="341" spans="1:2" x14ac:dyDescent="0.25">
      <c r="A341" s="1">
        <v>41979</v>
      </c>
      <c r="B341">
        <v>16</v>
      </c>
    </row>
    <row r="342" spans="1:2" x14ac:dyDescent="0.25">
      <c r="A342" s="1">
        <v>41980</v>
      </c>
      <c r="B342">
        <v>94</v>
      </c>
    </row>
    <row r="343" spans="1:2" x14ac:dyDescent="0.25">
      <c r="A343" s="1">
        <v>41981</v>
      </c>
      <c r="B343">
        <v>120</v>
      </c>
    </row>
    <row r="344" spans="1:2" x14ac:dyDescent="0.25">
      <c r="A344" s="1">
        <v>41982</v>
      </c>
      <c r="B344">
        <v>49</v>
      </c>
    </row>
    <row r="345" spans="1:2" x14ac:dyDescent="0.25">
      <c r="A345" s="1">
        <v>41983</v>
      </c>
      <c r="B345">
        <v>106</v>
      </c>
    </row>
    <row r="346" spans="1:2" x14ac:dyDescent="0.25">
      <c r="A346" s="1">
        <v>41984</v>
      </c>
      <c r="B346">
        <v>128</v>
      </c>
    </row>
    <row r="347" spans="1:2" x14ac:dyDescent="0.25">
      <c r="A347" s="1">
        <v>41985</v>
      </c>
      <c r="B347">
        <v>100</v>
      </c>
    </row>
    <row r="348" spans="1:2" x14ac:dyDescent="0.25">
      <c r="A348" s="1">
        <v>41986</v>
      </c>
      <c r="B348">
        <v>78</v>
      </c>
    </row>
    <row r="349" spans="1:2" x14ac:dyDescent="0.25">
      <c r="A349" s="1">
        <v>41987</v>
      </c>
      <c r="B349">
        <v>39</v>
      </c>
    </row>
    <row r="350" spans="1:2" x14ac:dyDescent="0.25">
      <c r="A350" s="1">
        <v>41988</v>
      </c>
      <c r="B350">
        <v>125</v>
      </c>
    </row>
    <row r="351" spans="1:2" x14ac:dyDescent="0.25">
      <c r="A351" s="1">
        <v>41989</v>
      </c>
      <c r="B351">
        <v>34</v>
      </c>
    </row>
    <row r="352" spans="1:2" x14ac:dyDescent="0.25">
      <c r="A352" s="1">
        <v>41990</v>
      </c>
      <c r="B352">
        <v>129</v>
      </c>
    </row>
    <row r="353" spans="1:2" x14ac:dyDescent="0.25">
      <c r="A353" s="1">
        <v>41991</v>
      </c>
      <c r="B353">
        <v>112</v>
      </c>
    </row>
    <row r="354" spans="1:2" x14ac:dyDescent="0.25">
      <c r="A354" s="1">
        <v>41992</v>
      </c>
      <c r="B354">
        <v>78</v>
      </c>
    </row>
    <row r="355" spans="1:2" x14ac:dyDescent="0.25">
      <c r="A355" s="1">
        <v>41993</v>
      </c>
      <c r="B355">
        <v>114</v>
      </c>
    </row>
    <row r="356" spans="1:2" x14ac:dyDescent="0.25">
      <c r="A356" s="1">
        <v>41994</v>
      </c>
      <c r="B356">
        <v>122</v>
      </c>
    </row>
    <row r="357" spans="1:2" x14ac:dyDescent="0.25">
      <c r="A357" s="1">
        <v>41995</v>
      </c>
      <c r="B357">
        <v>42</v>
      </c>
    </row>
    <row r="358" spans="1:2" x14ac:dyDescent="0.25">
      <c r="A358" s="1">
        <v>41996</v>
      </c>
      <c r="B358">
        <v>149</v>
      </c>
    </row>
    <row r="359" spans="1:2" x14ac:dyDescent="0.25">
      <c r="A359" s="1">
        <v>41997</v>
      </c>
      <c r="B359">
        <v>113</v>
      </c>
    </row>
    <row r="360" spans="1:2" x14ac:dyDescent="0.25">
      <c r="A360" s="1">
        <v>41998</v>
      </c>
      <c r="B360">
        <v>133</v>
      </c>
    </row>
    <row r="361" spans="1:2" x14ac:dyDescent="0.25">
      <c r="A361" s="1">
        <v>41999</v>
      </c>
      <c r="B361">
        <v>57</v>
      </c>
    </row>
    <row r="362" spans="1:2" x14ac:dyDescent="0.25">
      <c r="A362" s="1">
        <v>42000</v>
      </c>
      <c r="B362">
        <v>27</v>
      </c>
    </row>
    <row r="363" spans="1:2" x14ac:dyDescent="0.25">
      <c r="A363" s="1">
        <v>42001</v>
      </c>
      <c r="B363">
        <v>142</v>
      </c>
    </row>
    <row r="364" spans="1:2" x14ac:dyDescent="0.25">
      <c r="A364" s="1">
        <v>42002</v>
      </c>
      <c r="B364">
        <v>24</v>
      </c>
    </row>
    <row r="365" spans="1:2" x14ac:dyDescent="0.25">
      <c r="A365" s="1">
        <v>42003</v>
      </c>
      <c r="B365">
        <v>156</v>
      </c>
    </row>
    <row r="366" spans="1:2" x14ac:dyDescent="0.25">
      <c r="A366" s="1">
        <v>42004</v>
      </c>
      <c r="B366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9B3C-378C-461B-B288-A5F64440DB5A}">
  <dimension ref="A1:L367"/>
  <sheetViews>
    <sheetView tabSelected="1" workbookViewId="0">
      <selection activeCell="M10" sqref="M10"/>
    </sheetView>
  </sheetViews>
  <sheetFormatPr defaultRowHeight="15" x14ac:dyDescent="0.25"/>
  <cols>
    <col min="1" max="1" width="13.7109375" customWidth="1"/>
    <col min="2" max="2" width="15.5703125" customWidth="1"/>
    <col min="3" max="3" width="16.7109375" style="2" customWidth="1"/>
    <col min="4" max="4" width="9.140625" style="2"/>
    <col min="5" max="5" width="13" style="2" customWidth="1"/>
    <col min="6" max="6" width="15.28515625" style="2" customWidth="1"/>
    <col min="7" max="7" width="13.7109375" style="2" customWidth="1"/>
    <col min="8" max="8" width="14.7109375" style="2" customWidth="1"/>
    <col min="11" max="11" width="14.28515625" customWidth="1"/>
    <col min="12" max="12" width="17.42578125" customWidth="1"/>
  </cols>
  <sheetData>
    <row r="1" spans="1:12" x14ac:dyDescent="0.25">
      <c r="A1" t="s">
        <v>0</v>
      </c>
      <c r="B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J1" t="s">
        <v>2</v>
      </c>
      <c r="K1" t="s">
        <v>5</v>
      </c>
      <c r="L1" t="s">
        <v>6</v>
      </c>
    </row>
    <row r="2" spans="1:12" x14ac:dyDescent="0.25">
      <c r="C2" s="2">
        <v>30</v>
      </c>
      <c r="D2" s="2">
        <v>45</v>
      </c>
      <c r="J2" t="s">
        <v>3</v>
      </c>
      <c r="K2">
        <v>45</v>
      </c>
      <c r="L2">
        <v>6</v>
      </c>
    </row>
    <row r="3" spans="1:12" x14ac:dyDescent="0.25">
      <c r="A3" s="1">
        <v>41640</v>
      </c>
      <c r="B3">
        <v>159</v>
      </c>
      <c r="C3" s="2">
        <v>30</v>
      </c>
      <c r="D3" s="2">
        <v>45</v>
      </c>
      <c r="E3" s="2">
        <f>IF(C3&gt;15,  C3 - $L$3*B3/100, C3 - $L$3*B3/200)</f>
        <v>15.69</v>
      </c>
      <c r="F3" s="2">
        <f>IF(C3&lt;=15, D3 - B3*$L$2/200, D3)</f>
        <v>45</v>
      </c>
      <c r="G3" s="2">
        <f>IF(E3&lt;5,30,E3)</f>
        <v>15.69</v>
      </c>
      <c r="H3" s="2">
        <f>IF(AND(WEEKDAY(A3) = 4, F3&lt;40), 45,F3)</f>
        <v>45</v>
      </c>
      <c r="J3" t="s">
        <v>4</v>
      </c>
      <c r="K3">
        <v>30</v>
      </c>
      <c r="L3">
        <v>9</v>
      </c>
    </row>
    <row r="4" spans="1:12" x14ac:dyDescent="0.25">
      <c r="A4" s="1">
        <v>41641</v>
      </c>
      <c r="B4">
        <v>82</v>
      </c>
      <c r="C4" s="2">
        <f>G3</f>
        <v>15.69</v>
      </c>
      <c r="D4" s="2">
        <f>H3</f>
        <v>45</v>
      </c>
      <c r="E4" s="2">
        <f>IF(C4&gt;15,  C4 - $L$3*B4/100, C4 - $L$3*B4/200)</f>
        <v>8.3099999999999987</v>
      </c>
      <c r="F4" s="2">
        <f>IF(C4&lt;=15, D4 - B4*$L$2/200, D4)</f>
        <v>45</v>
      </c>
      <c r="G4" s="2">
        <f>IF(E4&lt;5,30,E4)</f>
        <v>8.3099999999999987</v>
      </c>
      <c r="H4" s="2">
        <f>IF(AND(WEEKDAY(A4) = 4, F4&lt;40), 45,F4)</f>
        <v>45</v>
      </c>
    </row>
    <row r="5" spans="1:12" x14ac:dyDescent="0.25">
      <c r="A5" s="1">
        <v>41642</v>
      </c>
      <c r="B5">
        <v>108</v>
      </c>
      <c r="C5" s="2">
        <f t="shared" ref="C5:C68" si="0">G4</f>
        <v>8.3099999999999987</v>
      </c>
      <c r="D5" s="2">
        <f t="shared" ref="D5:D68" si="1">H4</f>
        <v>45</v>
      </c>
      <c r="E5" s="2">
        <f t="shared" ref="E5:E68" si="2">IF(C5&gt;15,  C5 - $L$3*B5/100, C5 - $L$3*B5/200)</f>
        <v>3.4499999999999984</v>
      </c>
      <c r="F5" s="2">
        <f t="shared" ref="F5:F68" si="3">IF(C5&lt;=15, D5 - B5*$L$2/200, D5)</f>
        <v>41.76</v>
      </c>
      <c r="G5" s="2">
        <f t="shared" ref="G5:G68" si="4">IF(E5&lt;5,30,E5)</f>
        <v>30</v>
      </c>
      <c r="H5" s="2">
        <f t="shared" ref="H5:H68" si="5">IF(AND(WEEKDAY(A5) = 4, F5&lt;40), 45,F5)</f>
        <v>41.76</v>
      </c>
    </row>
    <row r="6" spans="1:12" x14ac:dyDescent="0.25">
      <c r="A6" s="1">
        <v>41643</v>
      </c>
      <c r="B6">
        <v>149</v>
      </c>
      <c r="C6" s="2">
        <f t="shared" si="0"/>
        <v>30</v>
      </c>
      <c r="D6" s="2">
        <f t="shared" si="1"/>
        <v>41.76</v>
      </c>
      <c r="E6" s="2">
        <f t="shared" si="2"/>
        <v>16.59</v>
      </c>
      <c r="F6" s="2">
        <f t="shared" si="3"/>
        <v>41.76</v>
      </c>
      <c r="G6" s="2">
        <f t="shared" si="4"/>
        <v>16.59</v>
      </c>
      <c r="H6" s="2">
        <f t="shared" si="5"/>
        <v>41.76</v>
      </c>
    </row>
    <row r="7" spans="1:12" x14ac:dyDescent="0.25">
      <c r="A7" s="1">
        <v>41644</v>
      </c>
      <c r="B7">
        <v>118</v>
      </c>
      <c r="C7" s="2">
        <f t="shared" si="0"/>
        <v>16.59</v>
      </c>
      <c r="D7" s="2">
        <f t="shared" si="1"/>
        <v>41.76</v>
      </c>
      <c r="E7" s="2">
        <f t="shared" si="2"/>
        <v>5.9700000000000006</v>
      </c>
      <c r="F7" s="2">
        <f t="shared" si="3"/>
        <v>41.76</v>
      </c>
      <c r="G7" s="2">
        <f t="shared" si="4"/>
        <v>5.9700000000000006</v>
      </c>
      <c r="H7" s="2">
        <f t="shared" si="5"/>
        <v>41.76</v>
      </c>
    </row>
    <row r="8" spans="1:12" x14ac:dyDescent="0.25">
      <c r="A8" s="1">
        <v>41645</v>
      </c>
      <c r="B8">
        <v>99</v>
      </c>
      <c r="C8" s="2">
        <f t="shared" si="0"/>
        <v>5.9700000000000006</v>
      </c>
      <c r="D8" s="2">
        <f t="shared" si="1"/>
        <v>41.76</v>
      </c>
      <c r="E8" s="2">
        <f t="shared" si="2"/>
        <v>1.5150000000000006</v>
      </c>
      <c r="F8" s="2">
        <f t="shared" si="3"/>
        <v>38.79</v>
      </c>
      <c r="G8" s="2">
        <f t="shared" si="4"/>
        <v>30</v>
      </c>
      <c r="H8" s="2">
        <f t="shared" si="5"/>
        <v>38.79</v>
      </c>
    </row>
    <row r="9" spans="1:12" x14ac:dyDescent="0.25">
      <c r="A9" s="1">
        <v>41646</v>
      </c>
      <c r="B9">
        <v>67</v>
      </c>
      <c r="C9" s="2">
        <f t="shared" si="0"/>
        <v>30</v>
      </c>
      <c r="D9" s="2">
        <f t="shared" si="1"/>
        <v>38.79</v>
      </c>
      <c r="E9" s="2">
        <f t="shared" si="2"/>
        <v>23.97</v>
      </c>
      <c r="F9" s="2">
        <f t="shared" si="3"/>
        <v>38.79</v>
      </c>
      <c r="G9" s="2">
        <f t="shared" si="4"/>
        <v>23.97</v>
      </c>
      <c r="H9" s="2">
        <f t="shared" si="5"/>
        <v>38.79</v>
      </c>
    </row>
    <row r="10" spans="1:12" x14ac:dyDescent="0.25">
      <c r="A10" s="1">
        <v>41647</v>
      </c>
      <c r="B10">
        <v>152</v>
      </c>
      <c r="C10" s="2">
        <f t="shared" si="0"/>
        <v>23.97</v>
      </c>
      <c r="D10" s="2">
        <f t="shared" si="1"/>
        <v>38.79</v>
      </c>
      <c r="E10" s="2">
        <f t="shared" si="2"/>
        <v>10.29</v>
      </c>
      <c r="F10" s="2">
        <f t="shared" si="3"/>
        <v>38.79</v>
      </c>
      <c r="G10" s="2">
        <f t="shared" si="4"/>
        <v>10.29</v>
      </c>
      <c r="H10" s="2">
        <f t="shared" si="5"/>
        <v>45</v>
      </c>
    </row>
    <row r="11" spans="1:12" x14ac:dyDescent="0.25">
      <c r="A11" s="1">
        <v>41648</v>
      </c>
      <c r="B11">
        <v>84</v>
      </c>
      <c r="C11" s="2">
        <f t="shared" si="0"/>
        <v>10.29</v>
      </c>
      <c r="D11" s="2">
        <f t="shared" si="1"/>
        <v>45</v>
      </c>
      <c r="E11" s="2">
        <f t="shared" si="2"/>
        <v>6.51</v>
      </c>
      <c r="F11" s="2">
        <f t="shared" si="3"/>
        <v>42.48</v>
      </c>
      <c r="G11" s="2">
        <f t="shared" si="4"/>
        <v>6.51</v>
      </c>
      <c r="H11" s="2">
        <f t="shared" si="5"/>
        <v>42.48</v>
      </c>
    </row>
    <row r="12" spans="1:12" x14ac:dyDescent="0.25">
      <c r="A12" s="1">
        <v>41649</v>
      </c>
      <c r="B12">
        <v>144</v>
      </c>
      <c r="C12" s="2">
        <f t="shared" si="0"/>
        <v>6.51</v>
      </c>
      <c r="D12" s="2">
        <f t="shared" si="1"/>
        <v>42.48</v>
      </c>
      <c r="E12" s="2">
        <f t="shared" si="2"/>
        <v>2.9999999999999361E-2</v>
      </c>
      <c r="F12" s="2">
        <f t="shared" si="3"/>
        <v>38.159999999999997</v>
      </c>
      <c r="G12" s="2">
        <f t="shared" si="4"/>
        <v>30</v>
      </c>
      <c r="H12" s="2">
        <f t="shared" si="5"/>
        <v>38.159999999999997</v>
      </c>
    </row>
    <row r="13" spans="1:12" x14ac:dyDescent="0.25">
      <c r="A13" s="1">
        <v>41650</v>
      </c>
      <c r="B13">
        <v>16</v>
      </c>
      <c r="C13" s="2">
        <f t="shared" si="0"/>
        <v>30</v>
      </c>
      <c r="D13" s="2">
        <f t="shared" si="1"/>
        <v>38.159999999999997</v>
      </c>
      <c r="E13" s="2">
        <f t="shared" si="2"/>
        <v>28.56</v>
      </c>
      <c r="F13" s="2">
        <f t="shared" si="3"/>
        <v>38.159999999999997</v>
      </c>
      <c r="G13" s="2">
        <f t="shared" si="4"/>
        <v>28.56</v>
      </c>
      <c r="H13" s="2">
        <f t="shared" si="5"/>
        <v>38.159999999999997</v>
      </c>
    </row>
    <row r="14" spans="1:12" x14ac:dyDescent="0.25">
      <c r="A14" s="1">
        <v>41651</v>
      </c>
      <c r="B14">
        <v>124</v>
      </c>
      <c r="C14" s="2">
        <f t="shared" si="0"/>
        <v>28.56</v>
      </c>
      <c r="D14" s="2">
        <f t="shared" si="1"/>
        <v>38.159999999999997</v>
      </c>
      <c r="E14" s="2">
        <f t="shared" si="2"/>
        <v>17.399999999999999</v>
      </c>
      <c r="F14" s="2">
        <f t="shared" si="3"/>
        <v>38.159999999999997</v>
      </c>
      <c r="G14" s="2">
        <f t="shared" si="4"/>
        <v>17.399999999999999</v>
      </c>
      <c r="H14" s="2">
        <f t="shared" si="5"/>
        <v>38.159999999999997</v>
      </c>
    </row>
    <row r="15" spans="1:12" x14ac:dyDescent="0.25">
      <c r="A15" s="1">
        <v>41652</v>
      </c>
      <c r="B15">
        <v>65</v>
      </c>
      <c r="C15" s="2">
        <f t="shared" si="0"/>
        <v>17.399999999999999</v>
      </c>
      <c r="D15" s="2">
        <f t="shared" si="1"/>
        <v>38.159999999999997</v>
      </c>
      <c r="E15" s="2">
        <f t="shared" si="2"/>
        <v>11.549999999999999</v>
      </c>
      <c r="F15" s="2">
        <f t="shared" si="3"/>
        <v>38.159999999999997</v>
      </c>
      <c r="G15" s="2">
        <f t="shared" si="4"/>
        <v>11.549999999999999</v>
      </c>
      <c r="H15" s="2">
        <f t="shared" si="5"/>
        <v>38.159999999999997</v>
      </c>
    </row>
    <row r="16" spans="1:12" x14ac:dyDescent="0.25">
      <c r="A16" s="1">
        <v>41653</v>
      </c>
      <c r="B16">
        <v>101</v>
      </c>
      <c r="C16" s="2">
        <f t="shared" si="0"/>
        <v>11.549999999999999</v>
      </c>
      <c r="D16" s="2">
        <f t="shared" si="1"/>
        <v>38.159999999999997</v>
      </c>
      <c r="E16" s="2">
        <f t="shared" si="2"/>
        <v>7.004999999999999</v>
      </c>
      <c r="F16" s="2">
        <f t="shared" si="3"/>
        <v>35.129999999999995</v>
      </c>
      <c r="G16" s="2">
        <f t="shared" si="4"/>
        <v>7.004999999999999</v>
      </c>
      <c r="H16" s="2">
        <f t="shared" si="5"/>
        <v>35.129999999999995</v>
      </c>
    </row>
    <row r="17" spans="1:8" x14ac:dyDescent="0.25">
      <c r="A17" s="1">
        <v>41654</v>
      </c>
      <c r="B17">
        <v>19</v>
      </c>
      <c r="C17" s="2">
        <f t="shared" si="0"/>
        <v>7.004999999999999</v>
      </c>
      <c r="D17" s="2">
        <f t="shared" si="1"/>
        <v>35.129999999999995</v>
      </c>
      <c r="E17" s="2">
        <f t="shared" si="2"/>
        <v>6.1499999999999986</v>
      </c>
      <c r="F17" s="2">
        <f t="shared" si="3"/>
        <v>34.559999999999995</v>
      </c>
      <c r="G17" s="2">
        <f t="shared" si="4"/>
        <v>6.1499999999999986</v>
      </c>
      <c r="H17" s="2">
        <f t="shared" si="5"/>
        <v>45</v>
      </c>
    </row>
    <row r="18" spans="1:8" x14ac:dyDescent="0.25">
      <c r="A18" s="1">
        <v>41655</v>
      </c>
      <c r="B18">
        <v>31</v>
      </c>
      <c r="C18" s="2">
        <f t="shared" si="0"/>
        <v>6.1499999999999986</v>
      </c>
      <c r="D18" s="2">
        <f t="shared" si="1"/>
        <v>45</v>
      </c>
      <c r="E18" s="2">
        <f t="shared" si="2"/>
        <v>4.754999999999999</v>
      </c>
      <c r="F18" s="2">
        <f t="shared" si="3"/>
        <v>44.07</v>
      </c>
      <c r="G18" s="2">
        <f t="shared" si="4"/>
        <v>30</v>
      </c>
      <c r="H18" s="2">
        <f t="shared" si="5"/>
        <v>44.07</v>
      </c>
    </row>
    <row r="19" spans="1:8" x14ac:dyDescent="0.25">
      <c r="A19" s="1">
        <v>41656</v>
      </c>
      <c r="B19">
        <v>109</v>
      </c>
      <c r="C19" s="2">
        <f t="shared" si="0"/>
        <v>30</v>
      </c>
      <c r="D19" s="2">
        <f t="shared" si="1"/>
        <v>44.07</v>
      </c>
      <c r="E19" s="2">
        <f t="shared" si="2"/>
        <v>20.189999999999998</v>
      </c>
      <c r="F19" s="2">
        <f t="shared" si="3"/>
        <v>44.07</v>
      </c>
      <c r="G19" s="2">
        <f t="shared" si="4"/>
        <v>20.189999999999998</v>
      </c>
      <c r="H19" s="2">
        <f t="shared" si="5"/>
        <v>44.07</v>
      </c>
    </row>
    <row r="20" spans="1:8" x14ac:dyDescent="0.25">
      <c r="A20" s="1">
        <v>41657</v>
      </c>
      <c r="B20">
        <v>40</v>
      </c>
      <c r="C20" s="2">
        <f t="shared" si="0"/>
        <v>20.189999999999998</v>
      </c>
      <c r="D20" s="2">
        <f t="shared" si="1"/>
        <v>44.07</v>
      </c>
      <c r="E20" s="2">
        <f t="shared" si="2"/>
        <v>16.589999999999996</v>
      </c>
      <c r="F20" s="2">
        <f t="shared" si="3"/>
        <v>44.07</v>
      </c>
      <c r="G20" s="2">
        <f t="shared" si="4"/>
        <v>16.589999999999996</v>
      </c>
      <c r="H20" s="2">
        <f t="shared" si="5"/>
        <v>44.07</v>
      </c>
    </row>
    <row r="21" spans="1:8" x14ac:dyDescent="0.25">
      <c r="A21" s="1">
        <v>41658</v>
      </c>
      <c r="B21">
        <v>70</v>
      </c>
      <c r="C21" s="2">
        <f t="shared" si="0"/>
        <v>16.589999999999996</v>
      </c>
      <c r="D21" s="2">
        <f t="shared" si="1"/>
        <v>44.07</v>
      </c>
      <c r="E21" s="2">
        <f t="shared" si="2"/>
        <v>10.289999999999996</v>
      </c>
      <c r="F21" s="2">
        <f t="shared" si="3"/>
        <v>44.07</v>
      </c>
      <c r="G21" s="2">
        <f t="shared" si="4"/>
        <v>10.289999999999996</v>
      </c>
      <c r="H21" s="2">
        <f t="shared" si="5"/>
        <v>44.07</v>
      </c>
    </row>
    <row r="22" spans="1:8" x14ac:dyDescent="0.25">
      <c r="A22" s="1">
        <v>41659</v>
      </c>
      <c r="B22">
        <v>34</v>
      </c>
      <c r="C22" s="2">
        <f t="shared" si="0"/>
        <v>10.289999999999996</v>
      </c>
      <c r="D22" s="2">
        <f t="shared" si="1"/>
        <v>44.07</v>
      </c>
      <c r="E22" s="2">
        <f t="shared" si="2"/>
        <v>8.7599999999999962</v>
      </c>
      <c r="F22" s="2">
        <f t="shared" si="3"/>
        <v>43.05</v>
      </c>
      <c r="G22" s="2">
        <f t="shared" si="4"/>
        <v>8.7599999999999962</v>
      </c>
      <c r="H22" s="2">
        <f t="shared" si="5"/>
        <v>43.05</v>
      </c>
    </row>
    <row r="23" spans="1:8" x14ac:dyDescent="0.25">
      <c r="A23" s="1">
        <v>41660</v>
      </c>
      <c r="B23">
        <v>111</v>
      </c>
      <c r="C23" s="2">
        <f t="shared" si="0"/>
        <v>8.7599999999999962</v>
      </c>
      <c r="D23" s="2">
        <f t="shared" si="1"/>
        <v>43.05</v>
      </c>
      <c r="E23" s="2">
        <f t="shared" si="2"/>
        <v>3.7649999999999961</v>
      </c>
      <c r="F23" s="2">
        <f t="shared" si="3"/>
        <v>39.72</v>
      </c>
      <c r="G23" s="2">
        <f t="shared" si="4"/>
        <v>30</v>
      </c>
      <c r="H23" s="2">
        <f t="shared" si="5"/>
        <v>39.72</v>
      </c>
    </row>
    <row r="24" spans="1:8" x14ac:dyDescent="0.25">
      <c r="A24" s="1">
        <v>41661</v>
      </c>
      <c r="B24">
        <v>125</v>
      </c>
      <c r="C24" s="2">
        <f t="shared" si="0"/>
        <v>30</v>
      </c>
      <c r="D24" s="2">
        <f t="shared" si="1"/>
        <v>39.72</v>
      </c>
      <c r="E24" s="2">
        <f t="shared" si="2"/>
        <v>18.75</v>
      </c>
      <c r="F24" s="2">
        <f t="shared" si="3"/>
        <v>39.72</v>
      </c>
      <c r="G24" s="2">
        <f t="shared" si="4"/>
        <v>18.75</v>
      </c>
      <c r="H24" s="2">
        <f t="shared" si="5"/>
        <v>45</v>
      </c>
    </row>
    <row r="25" spans="1:8" x14ac:dyDescent="0.25">
      <c r="A25" s="1">
        <v>41662</v>
      </c>
      <c r="B25">
        <v>76</v>
      </c>
      <c r="C25" s="2">
        <f t="shared" si="0"/>
        <v>18.75</v>
      </c>
      <c r="D25" s="2">
        <f t="shared" si="1"/>
        <v>45</v>
      </c>
      <c r="E25" s="2">
        <f t="shared" si="2"/>
        <v>11.91</v>
      </c>
      <c r="F25" s="2">
        <f t="shared" si="3"/>
        <v>45</v>
      </c>
      <c r="G25" s="2">
        <f t="shared" si="4"/>
        <v>11.91</v>
      </c>
      <c r="H25" s="2">
        <f t="shared" si="5"/>
        <v>45</v>
      </c>
    </row>
    <row r="26" spans="1:8" x14ac:dyDescent="0.25">
      <c r="A26" s="1">
        <v>41663</v>
      </c>
      <c r="B26">
        <v>125</v>
      </c>
      <c r="C26" s="2">
        <f t="shared" si="0"/>
        <v>11.91</v>
      </c>
      <c r="D26" s="2">
        <f t="shared" si="1"/>
        <v>45</v>
      </c>
      <c r="E26" s="2">
        <f t="shared" si="2"/>
        <v>6.2850000000000001</v>
      </c>
      <c r="F26" s="2">
        <f t="shared" si="3"/>
        <v>41.25</v>
      </c>
      <c r="G26" s="2">
        <f t="shared" si="4"/>
        <v>6.2850000000000001</v>
      </c>
      <c r="H26" s="2">
        <f t="shared" si="5"/>
        <v>41.25</v>
      </c>
    </row>
    <row r="27" spans="1:8" x14ac:dyDescent="0.25">
      <c r="A27" s="1">
        <v>41664</v>
      </c>
      <c r="B27">
        <v>23</v>
      </c>
      <c r="C27" s="2">
        <f t="shared" si="0"/>
        <v>6.2850000000000001</v>
      </c>
      <c r="D27" s="2">
        <f t="shared" si="1"/>
        <v>41.25</v>
      </c>
      <c r="E27" s="2">
        <f t="shared" si="2"/>
        <v>5.25</v>
      </c>
      <c r="F27" s="2">
        <f t="shared" si="3"/>
        <v>40.56</v>
      </c>
      <c r="G27" s="2">
        <f t="shared" si="4"/>
        <v>5.25</v>
      </c>
      <c r="H27" s="2">
        <f t="shared" si="5"/>
        <v>40.56</v>
      </c>
    </row>
    <row r="28" spans="1:8" x14ac:dyDescent="0.25">
      <c r="A28" s="1">
        <v>41665</v>
      </c>
      <c r="B28">
        <v>93</v>
      </c>
      <c r="C28" s="2">
        <f t="shared" si="0"/>
        <v>5.25</v>
      </c>
      <c r="D28" s="2">
        <f t="shared" si="1"/>
        <v>40.56</v>
      </c>
      <c r="E28" s="2">
        <f t="shared" si="2"/>
        <v>1.0650000000000004</v>
      </c>
      <c r="F28" s="2">
        <f t="shared" si="3"/>
        <v>37.770000000000003</v>
      </c>
      <c r="G28" s="2">
        <f t="shared" si="4"/>
        <v>30</v>
      </c>
      <c r="H28" s="2">
        <f t="shared" si="5"/>
        <v>37.770000000000003</v>
      </c>
    </row>
    <row r="29" spans="1:8" x14ac:dyDescent="0.25">
      <c r="A29" s="1">
        <v>41666</v>
      </c>
      <c r="B29">
        <v>111</v>
      </c>
      <c r="C29" s="2">
        <f t="shared" si="0"/>
        <v>30</v>
      </c>
      <c r="D29" s="2">
        <f t="shared" si="1"/>
        <v>37.770000000000003</v>
      </c>
      <c r="E29" s="2">
        <f t="shared" si="2"/>
        <v>20.009999999999998</v>
      </c>
      <c r="F29" s="2">
        <f t="shared" si="3"/>
        <v>37.770000000000003</v>
      </c>
      <c r="G29" s="2">
        <f t="shared" si="4"/>
        <v>20.009999999999998</v>
      </c>
      <c r="H29" s="2">
        <f t="shared" si="5"/>
        <v>37.770000000000003</v>
      </c>
    </row>
    <row r="30" spans="1:8" x14ac:dyDescent="0.25">
      <c r="A30" s="1">
        <v>41667</v>
      </c>
      <c r="B30">
        <v>52</v>
      </c>
      <c r="C30" s="2">
        <f t="shared" si="0"/>
        <v>20.009999999999998</v>
      </c>
      <c r="D30" s="2">
        <f t="shared" si="1"/>
        <v>37.770000000000003</v>
      </c>
      <c r="E30" s="2">
        <f t="shared" si="2"/>
        <v>15.329999999999998</v>
      </c>
      <c r="F30" s="2">
        <f t="shared" si="3"/>
        <v>37.770000000000003</v>
      </c>
      <c r="G30" s="2">
        <f t="shared" si="4"/>
        <v>15.329999999999998</v>
      </c>
      <c r="H30" s="2">
        <f t="shared" si="5"/>
        <v>37.770000000000003</v>
      </c>
    </row>
    <row r="31" spans="1:8" x14ac:dyDescent="0.25">
      <c r="A31" s="1">
        <v>41668</v>
      </c>
      <c r="B31">
        <v>65</v>
      </c>
      <c r="C31" s="2">
        <f t="shared" si="0"/>
        <v>15.329999999999998</v>
      </c>
      <c r="D31" s="2">
        <f t="shared" si="1"/>
        <v>37.770000000000003</v>
      </c>
      <c r="E31" s="2">
        <f t="shared" si="2"/>
        <v>9.4799999999999986</v>
      </c>
      <c r="F31" s="2">
        <f t="shared" si="3"/>
        <v>37.770000000000003</v>
      </c>
      <c r="G31" s="2">
        <f t="shared" si="4"/>
        <v>9.4799999999999986</v>
      </c>
      <c r="H31" s="2">
        <f t="shared" si="5"/>
        <v>45</v>
      </c>
    </row>
    <row r="32" spans="1:8" x14ac:dyDescent="0.25">
      <c r="A32" s="1">
        <v>41669</v>
      </c>
      <c r="B32">
        <v>120</v>
      </c>
      <c r="C32" s="2">
        <f t="shared" si="0"/>
        <v>9.4799999999999986</v>
      </c>
      <c r="D32" s="2">
        <f t="shared" si="1"/>
        <v>45</v>
      </c>
      <c r="E32" s="2">
        <f t="shared" si="2"/>
        <v>4.0799999999999983</v>
      </c>
      <c r="F32" s="2">
        <f t="shared" si="3"/>
        <v>41.4</v>
      </c>
      <c r="G32" s="2">
        <f t="shared" si="4"/>
        <v>30</v>
      </c>
      <c r="H32" s="2">
        <f t="shared" si="5"/>
        <v>41.4</v>
      </c>
    </row>
    <row r="33" spans="1:8" x14ac:dyDescent="0.25">
      <c r="A33" s="1">
        <v>41670</v>
      </c>
      <c r="B33">
        <v>113</v>
      </c>
      <c r="C33" s="2">
        <f t="shared" si="0"/>
        <v>30</v>
      </c>
      <c r="D33" s="2">
        <f t="shared" si="1"/>
        <v>41.4</v>
      </c>
      <c r="E33" s="2">
        <f t="shared" si="2"/>
        <v>19.829999999999998</v>
      </c>
      <c r="F33" s="2">
        <f t="shared" si="3"/>
        <v>41.4</v>
      </c>
      <c r="G33" s="2">
        <f t="shared" si="4"/>
        <v>19.829999999999998</v>
      </c>
      <c r="H33" s="2">
        <f t="shared" si="5"/>
        <v>41.4</v>
      </c>
    </row>
    <row r="34" spans="1:8" x14ac:dyDescent="0.25">
      <c r="A34" s="1">
        <v>41671</v>
      </c>
      <c r="B34">
        <v>110</v>
      </c>
      <c r="C34" s="2">
        <f t="shared" si="0"/>
        <v>19.829999999999998</v>
      </c>
      <c r="D34" s="2">
        <f t="shared" si="1"/>
        <v>41.4</v>
      </c>
      <c r="E34" s="2">
        <f t="shared" si="2"/>
        <v>9.9299999999999979</v>
      </c>
      <c r="F34" s="2">
        <f t="shared" si="3"/>
        <v>41.4</v>
      </c>
      <c r="G34" s="2">
        <f t="shared" si="4"/>
        <v>9.9299999999999979</v>
      </c>
      <c r="H34" s="2">
        <f t="shared" si="5"/>
        <v>41.4</v>
      </c>
    </row>
    <row r="35" spans="1:8" x14ac:dyDescent="0.25">
      <c r="A35" s="1">
        <v>41672</v>
      </c>
      <c r="B35">
        <v>135</v>
      </c>
      <c r="C35" s="2">
        <f t="shared" si="0"/>
        <v>9.9299999999999979</v>
      </c>
      <c r="D35" s="2">
        <f t="shared" si="1"/>
        <v>41.4</v>
      </c>
      <c r="E35" s="2">
        <f t="shared" si="2"/>
        <v>3.8549999999999978</v>
      </c>
      <c r="F35" s="2">
        <f t="shared" si="3"/>
        <v>37.35</v>
      </c>
      <c r="G35" s="2">
        <f t="shared" si="4"/>
        <v>30</v>
      </c>
      <c r="H35" s="2">
        <f t="shared" si="5"/>
        <v>37.35</v>
      </c>
    </row>
    <row r="36" spans="1:8" x14ac:dyDescent="0.25">
      <c r="A36" s="1">
        <v>41673</v>
      </c>
      <c r="B36">
        <v>37</v>
      </c>
      <c r="C36" s="2">
        <f t="shared" si="0"/>
        <v>30</v>
      </c>
      <c r="D36" s="2">
        <f t="shared" si="1"/>
        <v>37.35</v>
      </c>
      <c r="E36" s="2">
        <f t="shared" si="2"/>
        <v>26.67</v>
      </c>
      <c r="F36" s="2">
        <f t="shared" si="3"/>
        <v>37.35</v>
      </c>
      <c r="G36" s="2">
        <f t="shared" si="4"/>
        <v>26.67</v>
      </c>
      <c r="H36" s="2">
        <f t="shared" si="5"/>
        <v>37.35</v>
      </c>
    </row>
    <row r="37" spans="1:8" x14ac:dyDescent="0.25">
      <c r="A37" s="1">
        <v>41674</v>
      </c>
      <c r="B37">
        <v>113</v>
      </c>
      <c r="C37" s="2">
        <f t="shared" si="0"/>
        <v>26.67</v>
      </c>
      <c r="D37" s="2">
        <f t="shared" si="1"/>
        <v>37.35</v>
      </c>
      <c r="E37" s="2">
        <f t="shared" si="2"/>
        <v>16.5</v>
      </c>
      <c r="F37" s="2">
        <f t="shared" si="3"/>
        <v>37.35</v>
      </c>
      <c r="G37" s="2">
        <f t="shared" si="4"/>
        <v>16.5</v>
      </c>
      <c r="H37" s="2">
        <f t="shared" si="5"/>
        <v>37.35</v>
      </c>
    </row>
    <row r="38" spans="1:8" x14ac:dyDescent="0.25">
      <c r="A38" s="1">
        <v>41675</v>
      </c>
      <c r="B38">
        <v>79</v>
      </c>
      <c r="C38" s="2">
        <f t="shared" si="0"/>
        <v>16.5</v>
      </c>
      <c r="D38" s="2">
        <f t="shared" si="1"/>
        <v>37.35</v>
      </c>
      <c r="E38" s="2">
        <f t="shared" si="2"/>
        <v>9.39</v>
      </c>
      <c r="F38" s="2">
        <f t="shared" si="3"/>
        <v>37.35</v>
      </c>
      <c r="G38" s="2">
        <f t="shared" si="4"/>
        <v>9.39</v>
      </c>
      <c r="H38" s="2">
        <f t="shared" si="5"/>
        <v>45</v>
      </c>
    </row>
    <row r="39" spans="1:8" x14ac:dyDescent="0.25">
      <c r="A39" s="1">
        <v>41676</v>
      </c>
      <c r="B39">
        <v>94</v>
      </c>
      <c r="C39" s="2">
        <f t="shared" si="0"/>
        <v>9.39</v>
      </c>
      <c r="D39" s="2">
        <f t="shared" si="1"/>
        <v>45</v>
      </c>
      <c r="E39" s="2">
        <f t="shared" si="2"/>
        <v>5.16</v>
      </c>
      <c r="F39" s="2">
        <f t="shared" si="3"/>
        <v>42.18</v>
      </c>
      <c r="G39" s="2">
        <f t="shared" si="4"/>
        <v>5.16</v>
      </c>
      <c r="H39" s="2">
        <f t="shared" si="5"/>
        <v>42.18</v>
      </c>
    </row>
    <row r="40" spans="1:8" x14ac:dyDescent="0.25">
      <c r="A40" s="1">
        <v>41677</v>
      </c>
      <c r="B40">
        <v>35</v>
      </c>
      <c r="C40" s="2">
        <f t="shared" si="0"/>
        <v>5.16</v>
      </c>
      <c r="D40" s="2">
        <f t="shared" si="1"/>
        <v>42.18</v>
      </c>
      <c r="E40" s="2">
        <f t="shared" si="2"/>
        <v>3.585</v>
      </c>
      <c r="F40" s="2">
        <f t="shared" si="3"/>
        <v>41.13</v>
      </c>
      <c r="G40" s="2">
        <f t="shared" si="4"/>
        <v>30</v>
      </c>
      <c r="H40" s="2">
        <f t="shared" si="5"/>
        <v>41.13</v>
      </c>
    </row>
    <row r="41" spans="1:8" x14ac:dyDescent="0.25">
      <c r="A41" s="1">
        <v>41678</v>
      </c>
      <c r="B41">
        <v>54</v>
      </c>
      <c r="C41" s="2">
        <f t="shared" si="0"/>
        <v>30</v>
      </c>
      <c r="D41" s="2">
        <f t="shared" si="1"/>
        <v>41.13</v>
      </c>
      <c r="E41" s="2">
        <f t="shared" si="2"/>
        <v>25.14</v>
      </c>
      <c r="F41" s="2">
        <f t="shared" si="3"/>
        <v>41.13</v>
      </c>
      <c r="G41" s="2">
        <f t="shared" si="4"/>
        <v>25.14</v>
      </c>
      <c r="H41" s="2">
        <f t="shared" si="5"/>
        <v>41.13</v>
      </c>
    </row>
    <row r="42" spans="1:8" x14ac:dyDescent="0.25">
      <c r="A42" s="1">
        <v>41679</v>
      </c>
      <c r="B42">
        <v>57</v>
      </c>
      <c r="C42" s="2">
        <f t="shared" si="0"/>
        <v>25.14</v>
      </c>
      <c r="D42" s="2">
        <f t="shared" si="1"/>
        <v>41.13</v>
      </c>
      <c r="E42" s="2">
        <f t="shared" si="2"/>
        <v>20.010000000000002</v>
      </c>
      <c r="F42" s="2">
        <f t="shared" si="3"/>
        <v>41.13</v>
      </c>
      <c r="G42" s="2">
        <f t="shared" si="4"/>
        <v>20.010000000000002</v>
      </c>
      <c r="H42" s="2">
        <f t="shared" si="5"/>
        <v>41.13</v>
      </c>
    </row>
    <row r="43" spans="1:8" x14ac:dyDescent="0.25">
      <c r="A43" s="1">
        <v>41680</v>
      </c>
      <c r="B43">
        <v>147</v>
      </c>
      <c r="C43" s="2">
        <f t="shared" si="0"/>
        <v>20.010000000000002</v>
      </c>
      <c r="D43" s="2">
        <f t="shared" si="1"/>
        <v>41.13</v>
      </c>
      <c r="E43" s="2">
        <f t="shared" si="2"/>
        <v>6.7800000000000011</v>
      </c>
      <c r="F43" s="2">
        <f t="shared" si="3"/>
        <v>41.13</v>
      </c>
      <c r="G43" s="2">
        <f t="shared" si="4"/>
        <v>6.7800000000000011</v>
      </c>
      <c r="H43" s="2">
        <f t="shared" si="5"/>
        <v>41.13</v>
      </c>
    </row>
    <row r="44" spans="1:8" x14ac:dyDescent="0.25">
      <c r="A44" s="1">
        <v>41681</v>
      </c>
      <c r="B44">
        <v>144</v>
      </c>
      <c r="C44" s="2">
        <f t="shared" si="0"/>
        <v>6.7800000000000011</v>
      </c>
      <c r="D44" s="2">
        <f t="shared" si="1"/>
        <v>41.13</v>
      </c>
      <c r="E44" s="2">
        <f t="shared" si="2"/>
        <v>0.30000000000000071</v>
      </c>
      <c r="F44" s="2">
        <f t="shared" si="3"/>
        <v>36.81</v>
      </c>
      <c r="G44" s="2">
        <f t="shared" si="4"/>
        <v>30</v>
      </c>
      <c r="H44" s="2">
        <f t="shared" si="5"/>
        <v>36.81</v>
      </c>
    </row>
    <row r="45" spans="1:8" x14ac:dyDescent="0.25">
      <c r="A45" s="1">
        <v>41682</v>
      </c>
      <c r="B45">
        <v>50</v>
      </c>
      <c r="C45" s="2">
        <f t="shared" si="0"/>
        <v>30</v>
      </c>
      <c r="D45" s="2">
        <f t="shared" si="1"/>
        <v>36.81</v>
      </c>
      <c r="E45" s="2">
        <f t="shared" si="2"/>
        <v>25.5</v>
      </c>
      <c r="F45" s="2">
        <f t="shared" si="3"/>
        <v>36.81</v>
      </c>
      <c r="G45" s="2">
        <f t="shared" si="4"/>
        <v>25.5</v>
      </c>
      <c r="H45" s="2">
        <f t="shared" si="5"/>
        <v>45</v>
      </c>
    </row>
    <row r="46" spans="1:8" x14ac:dyDescent="0.25">
      <c r="A46" s="1">
        <v>41683</v>
      </c>
      <c r="B46">
        <v>129</v>
      </c>
      <c r="C46" s="2">
        <f t="shared" si="0"/>
        <v>25.5</v>
      </c>
      <c r="D46" s="2">
        <f t="shared" si="1"/>
        <v>45</v>
      </c>
      <c r="E46" s="2">
        <f t="shared" si="2"/>
        <v>13.89</v>
      </c>
      <c r="F46" s="2">
        <f t="shared" si="3"/>
        <v>45</v>
      </c>
      <c r="G46" s="2">
        <f t="shared" si="4"/>
        <v>13.89</v>
      </c>
      <c r="H46" s="2">
        <f t="shared" si="5"/>
        <v>45</v>
      </c>
    </row>
    <row r="47" spans="1:8" x14ac:dyDescent="0.25">
      <c r="A47" s="1">
        <v>41684</v>
      </c>
      <c r="B47">
        <v>71</v>
      </c>
      <c r="C47" s="2">
        <f t="shared" si="0"/>
        <v>13.89</v>
      </c>
      <c r="D47" s="2">
        <f t="shared" si="1"/>
        <v>45</v>
      </c>
      <c r="E47" s="2">
        <f t="shared" si="2"/>
        <v>10.695</v>
      </c>
      <c r="F47" s="2">
        <f t="shared" si="3"/>
        <v>42.87</v>
      </c>
      <c r="G47" s="2">
        <f t="shared" si="4"/>
        <v>10.695</v>
      </c>
      <c r="H47" s="2">
        <f t="shared" si="5"/>
        <v>42.87</v>
      </c>
    </row>
    <row r="48" spans="1:8" x14ac:dyDescent="0.25">
      <c r="A48" s="1">
        <v>41685</v>
      </c>
      <c r="B48">
        <v>125</v>
      </c>
      <c r="C48" s="2">
        <f t="shared" si="0"/>
        <v>10.695</v>
      </c>
      <c r="D48" s="2">
        <f t="shared" si="1"/>
        <v>42.87</v>
      </c>
      <c r="E48" s="2">
        <f t="shared" si="2"/>
        <v>5.07</v>
      </c>
      <c r="F48" s="2">
        <f t="shared" si="3"/>
        <v>39.119999999999997</v>
      </c>
      <c r="G48" s="2">
        <f t="shared" si="4"/>
        <v>5.07</v>
      </c>
      <c r="H48" s="2">
        <f t="shared" si="5"/>
        <v>39.119999999999997</v>
      </c>
    </row>
    <row r="49" spans="1:8" x14ac:dyDescent="0.25">
      <c r="A49" s="1">
        <v>41686</v>
      </c>
      <c r="B49">
        <v>97</v>
      </c>
      <c r="C49" s="2">
        <f t="shared" si="0"/>
        <v>5.07</v>
      </c>
      <c r="D49" s="2">
        <f t="shared" si="1"/>
        <v>39.119999999999997</v>
      </c>
      <c r="E49" s="2">
        <f t="shared" si="2"/>
        <v>0.70500000000000007</v>
      </c>
      <c r="F49" s="2">
        <f t="shared" si="3"/>
        <v>36.209999999999994</v>
      </c>
      <c r="G49" s="2">
        <f t="shared" si="4"/>
        <v>30</v>
      </c>
      <c r="H49" s="2">
        <f t="shared" si="5"/>
        <v>36.209999999999994</v>
      </c>
    </row>
    <row r="50" spans="1:8" x14ac:dyDescent="0.25">
      <c r="A50" s="1">
        <v>41687</v>
      </c>
      <c r="B50">
        <v>104</v>
      </c>
      <c r="C50" s="2">
        <f t="shared" si="0"/>
        <v>30</v>
      </c>
      <c r="D50" s="2">
        <f t="shared" si="1"/>
        <v>36.209999999999994</v>
      </c>
      <c r="E50" s="2">
        <f t="shared" si="2"/>
        <v>20.64</v>
      </c>
      <c r="F50" s="2">
        <f t="shared" si="3"/>
        <v>36.209999999999994</v>
      </c>
      <c r="G50" s="2">
        <f t="shared" si="4"/>
        <v>20.64</v>
      </c>
      <c r="H50" s="2">
        <f t="shared" si="5"/>
        <v>36.209999999999994</v>
      </c>
    </row>
    <row r="51" spans="1:8" x14ac:dyDescent="0.25">
      <c r="A51" s="1">
        <v>41688</v>
      </c>
      <c r="B51">
        <v>108</v>
      </c>
      <c r="C51" s="2">
        <f t="shared" si="0"/>
        <v>20.64</v>
      </c>
      <c r="D51" s="2">
        <f t="shared" si="1"/>
        <v>36.209999999999994</v>
      </c>
      <c r="E51" s="2">
        <f t="shared" si="2"/>
        <v>10.92</v>
      </c>
      <c r="F51" s="2">
        <f t="shared" si="3"/>
        <v>36.209999999999994</v>
      </c>
      <c r="G51" s="2">
        <f t="shared" si="4"/>
        <v>10.92</v>
      </c>
      <c r="H51" s="2">
        <f t="shared" si="5"/>
        <v>36.209999999999994</v>
      </c>
    </row>
    <row r="52" spans="1:8" x14ac:dyDescent="0.25">
      <c r="A52" s="1">
        <v>41689</v>
      </c>
      <c r="B52">
        <v>61</v>
      </c>
      <c r="C52" s="2">
        <f t="shared" si="0"/>
        <v>10.92</v>
      </c>
      <c r="D52" s="2">
        <f t="shared" si="1"/>
        <v>36.209999999999994</v>
      </c>
      <c r="E52" s="2">
        <f t="shared" si="2"/>
        <v>8.1750000000000007</v>
      </c>
      <c r="F52" s="2">
        <f t="shared" si="3"/>
        <v>34.379999999999995</v>
      </c>
      <c r="G52" s="2">
        <f t="shared" si="4"/>
        <v>8.1750000000000007</v>
      </c>
      <c r="H52" s="2">
        <f t="shared" si="5"/>
        <v>45</v>
      </c>
    </row>
    <row r="53" spans="1:8" x14ac:dyDescent="0.25">
      <c r="A53" s="1">
        <v>41690</v>
      </c>
      <c r="B53">
        <v>35</v>
      </c>
      <c r="C53" s="2">
        <f t="shared" si="0"/>
        <v>8.1750000000000007</v>
      </c>
      <c r="D53" s="2">
        <f t="shared" si="1"/>
        <v>45</v>
      </c>
      <c r="E53" s="2">
        <f t="shared" si="2"/>
        <v>6.6000000000000005</v>
      </c>
      <c r="F53" s="2">
        <f t="shared" si="3"/>
        <v>43.95</v>
      </c>
      <c r="G53" s="2">
        <f t="shared" si="4"/>
        <v>6.6000000000000005</v>
      </c>
      <c r="H53" s="2">
        <f t="shared" si="5"/>
        <v>43.95</v>
      </c>
    </row>
    <row r="54" spans="1:8" x14ac:dyDescent="0.25">
      <c r="A54" s="1">
        <v>41691</v>
      </c>
      <c r="B54">
        <v>40</v>
      </c>
      <c r="C54" s="2">
        <f t="shared" si="0"/>
        <v>6.6000000000000005</v>
      </c>
      <c r="D54" s="2">
        <f t="shared" si="1"/>
        <v>43.95</v>
      </c>
      <c r="E54" s="2">
        <f t="shared" si="2"/>
        <v>4.8000000000000007</v>
      </c>
      <c r="F54" s="2">
        <f t="shared" si="3"/>
        <v>42.75</v>
      </c>
      <c r="G54" s="2">
        <f t="shared" si="4"/>
        <v>30</v>
      </c>
      <c r="H54" s="2">
        <f t="shared" si="5"/>
        <v>42.75</v>
      </c>
    </row>
    <row r="55" spans="1:8" x14ac:dyDescent="0.25">
      <c r="A55" s="1">
        <v>41692</v>
      </c>
      <c r="B55">
        <v>23</v>
      </c>
      <c r="C55" s="2">
        <f t="shared" si="0"/>
        <v>30</v>
      </c>
      <c r="D55" s="2">
        <f t="shared" si="1"/>
        <v>42.75</v>
      </c>
      <c r="E55" s="2">
        <f t="shared" si="2"/>
        <v>27.93</v>
      </c>
      <c r="F55" s="2">
        <f t="shared" si="3"/>
        <v>42.75</v>
      </c>
      <c r="G55" s="2">
        <f t="shared" si="4"/>
        <v>27.93</v>
      </c>
      <c r="H55" s="2">
        <f t="shared" si="5"/>
        <v>42.75</v>
      </c>
    </row>
    <row r="56" spans="1:8" x14ac:dyDescent="0.25">
      <c r="A56" s="1">
        <v>41693</v>
      </c>
      <c r="B56">
        <v>116</v>
      </c>
      <c r="C56" s="2">
        <f t="shared" si="0"/>
        <v>27.93</v>
      </c>
      <c r="D56" s="2">
        <f t="shared" si="1"/>
        <v>42.75</v>
      </c>
      <c r="E56" s="2">
        <f t="shared" si="2"/>
        <v>17.490000000000002</v>
      </c>
      <c r="F56" s="2">
        <f t="shared" si="3"/>
        <v>42.75</v>
      </c>
      <c r="G56" s="2">
        <f t="shared" si="4"/>
        <v>17.490000000000002</v>
      </c>
      <c r="H56" s="2">
        <f t="shared" si="5"/>
        <v>42.75</v>
      </c>
    </row>
    <row r="57" spans="1:8" x14ac:dyDescent="0.25">
      <c r="A57" s="1">
        <v>41694</v>
      </c>
      <c r="B57">
        <v>77</v>
      </c>
      <c r="C57" s="2">
        <f t="shared" si="0"/>
        <v>17.490000000000002</v>
      </c>
      <c r="D57" s="2">
        <f t="shared" si="1"/>
        <v>42.75</v>
      </c>
      <c r="E57" s="2">
        <f t="shared" si="2"/>
        <v>10.560000000000002</v>
      </c>
      <c r="F57" s="2">
        <f t="shared" si="3"/>
        <v>42.75</v>
      </c>
      <c r="G57" s="2">
        <f t="shared" si="4"/>
        <v>10.560000000000002</v>
      </c>
      <c r="H57" s="2">
        <f t="shared" si="5"/>
        <v>42.75</v>
      </c>
    </row>
    <row r="58" spans="1:8" x14ac:dyDescent="0.25">
      <c r="A58" s="1">
        <v>41695</v>
      </c>
      <c r="B58">
        <v>126</v>
      </c>
      <c r="C58" s="2">
        <f t="shared" si="0"/>
        <v>10.560000000000002</v>
      </c>
      <c r="D58" s="2">
        <f t="shared" si="1"/>
        <v>42.75</v>
      </c>
      <c r="E58" s="2">
        <f t="shared" si="2"/>
        <v>4.8900000000000023</v>
      </c>
      <c r="F58" s="2">
        <f t="shared" si="3"/>
        <v>38.97</v>
      </c>
      <c r="G58" s="2">
        <f t="shared" si="4"/>
        <v>30</v>
      </c>
      <c r="H58" s="2">
        <f t="shared" si="5"/>
        <v>38.97</v>
      </c>
    </row>
    <row r="59" spans="1:8" x14ac:dyDescent="0.25">
      <c r="A59" s="1">
        <v>41696</v>
      </c>
      <c r="B59">
        <v>123</v>
      </c>
      <c r="C59" s="2">
        <f t="shared" si="0"/>
        <v>30</v>
      </c>
      <c r="D59" s="2">
        <f t="shared" si="1"/>
        <v>38.97</v>
      </c>
      <c r="E59" s="2">
        <f t="shared" si="2"/>
        <v>18.93</v>
      </c>
      <c r="F59" s="2">
        <f t="shared" si="3"/>
        <v>38.97</v>
      </c>
      <c r="G59" s="2">
        <f t="shared" si="4"/>
        <v>18.93</v>
      </c>
      <c r="H59" s="2">
        <f t="shared" si="5"/>
        <v>45</v>
      </c>
    </row>
    <row r="60" spans="1:8" x14ac:dyDescent="0.25">
      <c r="A60" s="1">
        <v>41697</v>
      </c>
      <c r="B60">
        <v>33</v>
      </c>
      <c r="C60" s="2">
        <f t="shared" si="0"/>
        <v>18.93</v>
      </c>
      <c r="D60" s="2">
        <f t="shared" si="1"/>
        <v>45</v>
      </c>
      <c r="E60" s="2">
        <f t="shared" si="2"/>
        <v>15.959999999999999</v>
      </c>
      <c r="F60" s="2">
        <f t="shared" si="3"/>
        <v>45</v>
      </c>
      <c r="G60" s="2">
        <f t="shared" si="4"/>
        <v>15.959999999999999</v>
      </c>
      <c r="H60" s="2">
        <f t="shared" si="5"/>
        <v>45</v>
      </c>
    </row>
    <row r="61" spans="1:8" x14ac:dyDescent="0.25">
      <c r="A61" s="1">
        <v>41698</v>
      </c>
      <c r="B61">
        <v>34</v>
      </c>
      <c r="C61" s="2">
        <f t="shared" si="0"/>
        <v>15.959999999999999</v>
      </c>
      <c r="D61" s="2">
        <f t="shared" si="1"/>
        <v>45</v>
      </c>
      <c r="E61" s="2">
        <f t="shared" si="2"/>
        <v>12.899999999999999</v>
      </c>
      <c r="F61" s="2">
        <f t="shared" si="3"/>
        <v>45</v>
      </c>
      <c r="G61" s="2">
        <f t="shared" si="4"/>
        <v>12.899999999999999</v>
      </c>
      <c r="H61" s="2">
        <f t="shared" si="5"/>
        <v>45</v>
      </c>
    </row>
    <row r="62" spans="1:8" x14ac:dyDescent="0.25">
      <c r="A62" s="1">
        <v>41699</v>
      </c>
      <c r="B62">
        <v>137</v>
      </c>
      <c r="C62" s="2">
        <f t="shared" si="0"/>
        <v>12.899999999999999</v>
      </c>
      <c r="D62" s="2">
        <f t="shared" si="1"/>
        <v>45</v>
      </c>
      <c r="E62" s="2">
        <f t="shared" si="2"/>
        <v>6.7349999999999985</v>
      </c>
      <c r="F62" s="2">
        <f t="shared" si="3"/>
        <v>40.89</v>
      </c>
      <c r="G62" s="2">
        <f t="shared" si="4"/>
        <v>6.7349999999999985</v>
      </c>
      <c r="H62" s="2">
        <f t="shared" si="5"/>
        <v>40.89</v>
      </c>
    </row>
    <row r="63" spans="1:8" x14ac:dyDescent="0.25">
      <c r="A63" s="1">
        <v>41700</v>
      </c>
      <c r="B63">
        <v>39</v>
      </c>
      <c r="C63" s="2">
        <f t="shared" si="0"/>
        <v>6.7349999999999985</v>
      </c>
      <c r="D63" s="2">
        <f t="shared" si="1"/>
        <v>40.89</v>
      </c>
      <c r="E63" s="2">
        <f t="shared" si="2"/>
        <v>4.9799999999999986</v>
      </c>
      <c r="F63" s="2">
        <f t="shared" si="3"/>
        <v>39.72</v>
      </c>
      <c r="G63" s="2">
        <f t="shared" si="4"/>
        <v>30</v>
      </c>
      <c r="H63" s="2">
        <f t="shared" si="5"/>
        <v>39.72</v>
      </c>
    </row>
    <row r="64" spans="1:8" x14ac:dyDescent="0.25">
      <c r="A64" s="1">
        <v>41701</v>
      </c>
      <c r="B64">
        <v>99</v>
      </c>
      <c r="C64" s="2">
        <f t="shared" si="0"/>
        <v>30</v>
      </c>
      <c r="D64" s="2">
        <f t="shared" si="1"/>
        <v>39.72</v>
      </c>
      <c r="E64" s="2">
        <f t="shared" si="2"/>
        <v>21.09</v>
      </c>
      <c r="F64" s="2">
        <f t="shared" si="3"/>
        <v>39.72</v>
      </c>
      <c r="G64" s="2">
        <f t="shared" si="4"/>
        <v>21.09</v>
      </c>
      <c r="H64" s="2">
        <f t="shared" si="5"/>
        <v>39.72</v>
      </c>
    </row>
    <row r="65" spans="1:8" x14ac:dyDescent="0.25">
      <c r="A65" s="1">
        <v>41702</v>
      </c>
      <c r="B65">
        <v>65</v>
      </c>
      <c r="C65" s="2">
        <f t="shared" si="0"/>
        <v>21.09</v>
      </c>
      <c r="D65" s="2">
        <f t="shared" si="1"/>
        <v>39.72</v>
      </c>
      <c r="E65" s="2">
        <f t="shared" si="2"/>
        <v>15.24</v>
      </c>
      <c r="F65" s="2">
        <f t="shared" si="3"/>
        <v>39.72</v>
      </c>
      <c r="G65" s="2">
        <f t="shared" si="4"/>
        <v>15.24</v>
      </c>
      <c r="H65" s="2">
        <f t="shared" si="5"/>
        <v>39.72</v>
      </c>
    </row>
    <row r="66" spans="1:8" x14ac:dyDescent="0.25">
      <c r="A66" s="1">
        <v>41703</v>
      </c>
      <c r="B66">
        <v>81</v>
      </c>
      <c r="C66" s="2">
        <f t="shared" si="0"/>
        <v>15.24</v>
      </c>
      <c r="D66" s="2">
        <f t="shared" si="1"/>
        <v>39.72</v>
      </c>
      <c r="E66" s="2">
        <f t="shared" si="2"/>
        <v>7.95</v>
      </c>
      <c r="F66" s="2">
        <f t="shared" si="3"/>
        <v>39.72</v>
      </c>
      <c r="G66" s="2">
        <f t="shared" si="4"/>
        <v>7.95</v>
      </c>
      <c r="H66" s="2">
        <f t="shared" si="5"/>
        <v>45</v>
      </c>
    </row>
    <row r="67" spans="1:8" x14ac:dyDescent="0.25">
      <c r="A67" s="1">
        <v>41704</v>
      </c>
      <c r="B67">
        <v>42</v>
      </c>
      <c r="C67" s="2">
        <f t="shared" si="0"/>
        <v>7.95</v>
      </c>
      <c r="D67" s="2">
        <f t="shared" si="1"/>
        <v>45</v>
      </c>
      <c r="E67" s="2">
        <f t="shared" si="2"/>
        <v>6.0600000000000005</v>
      </c>
      <c r="F67" s="2">
        <f t="shared" si="3"/>
        <v>43.74</v>
      </c>
      <c r="G67" s="2">
        <f t="shared" si="4"/>
        <v>6.0600000000000005</v>
      </c>
      <c r="H67" s="2">
        <f t="shared" si="5"/>
        <v>43.74</v>
      </c>
    </row>
    <row r="68" spans="1:8" x14ac:dyDescent="0.25">
      <c r="A68" s="1">
        <v>41705</v>
      </c>
      <c r="B68">
        <v>73</v>
      </c>
      <c r="C68" s="2">
        <f t="shared" si="0"/>
        <v>6.0600000000000005</v>
      </c>
      <c r="D68" s="2">
        <f t="shared" si="1"/>
        <v>43.74</v>
      </c>
      <c r="E68" s="2">
        <f t="shared" si="2"/>
        <v>2.7750000000000004</v>
      </c>
      <c r="F68" s="2">
        <f t="shared" si="3"/>
        <v>41.550000000000004</v>
      </c>
      <c r="G68" s="2">
        <f t="shared" si="4"/>
        <v>30</v>
      </c>
      <c r="H68" s="2">
        <f t="shared" si="5"/>
        <v>41.550000000000004</v>
      </c>
    </row>
    <row r="69" spans="1:8" x14ac:dyDescent="0.25">
      <c r="A69" s="1">
        <v>41706</v>
      </c>
      <c r="B69">
        <v>95</v>
      </c>
      <c r="C69" s="2">
        <f t="shared" ref="C69:C132" si="6">G68</f>
        <v>30</v>
      </c>
      <c r="D69" s="2">
        <f t="shared" ref="D69:D132" si="7">H68</f>
        <v>41.550000000000004</v>
      </c>
      <c r="E69" s="2">
        <f t="shared" ref="E69:E132" si="8">IF(C69&gt;15,  C69 - $L$3*B69/100, C69 - $L$3*B69/200)</f>
        <v>21.45</v>
      </c>
      <c r="F69" s="2">
        <f t="shared" ref="F69:F132" si="9">IF(C69&lt;=15, D69 - B69*$L$2/200, D69)</f>
        <v>41.550000000000004</v>
      </c>
      <c r="G69" s="2">
        <f t="shared" ref="G69:G132" si="10">IF(E69&lt;5,30,E69)</f>
        <v>21.45</v>
      </c>
      <c r="H69" s="2">
        <f t="shared" ref="H69:H132" si="11">IF(AND(WEEKDAY(A69) = 4, F69&lt;40), 45,F69)</f>
        <v>41.550000000000004</v>
      </c>
    </row>
    <row r="70" spans="1:8" x14ac:dyDescent="0.25">
      <c r="A70" s="1">
        <v>41707</v>
      </c>
      <c r="B70">
        <v>70</v>
      </c>
      <c r="C70" s="2">
        <f t="shared" si="6"/>
        <v>21.45</v>
      </c>
      <c r="D70" s="2">
        <f t="shared" si="7"/>
        <v>41.550000000000004</v>
      </c>
      <c r="E70" s="2">
        <f t="shared" si="8"/>
        <v>15.149999999999999</v>
      </c>
      <c r="F70" s="2">
        <f t="shared" si="9"/>
        <v>41.550000000000004</v>
      </c>
      <c r="G70" s="2">
        <f t="shared" si="10"/>
        <v>15.149999999999999</v>
      </c>
      <c r="H70" s="2">
        <f t="shared" si="11"/>
        <v>41.550000000000004</v>
      </c>
    </row>
    <row r="71" spans="1:8" x14ac:dyDescent="0.25">
      <c r="A71" s="1">
        <v>41708</v>
      </c>
      <c r="B71">
        <v>18</v>
      </c>
      <c r="C71" s="2">
        <f t="shared" si="6"/>
        <v>15.149999999999999</v>
      </c>
      <c r="D71" s="2">
        <f t="shared" si="7"/>
        <v>41.550000000000004</v>
      </c>
      <c r="E71" s="2">
        <f t="shared" si="8"/>
        <v>13.529999999999998</v>
      </c>
      <c r="F71" s="2">
        <f t="shared" si="9"/>
        <v>41.550000000000004</v>
      </c>
      <c r="G71" s="2">
        <f t="shared" si="10"/>
        <v>13.529999999999998</v>
      </c>
      <c r="H71" s="2">
        <f t="shared" si="11"/>
        <v>41.550000000000004</v>
      </c>
    </row>
    <row r="72" spans="1:8" x14ac:dyDescent="0.25">
      <c r="A72" s="1">
        <v>41709</v>
      </c>
      <c r="B72">
        <v>140</v>
      </c>
      <c r="C72" s="2">
        <f t="shared" si="6"/>
        <v>13.529999999999998</v>
      </c>
      <c r="D72" s="2">
        <f t="shared" si="7"/>
        <v>41.550000000000004</v>
      </c>
      <c r="E72" s="2">
        <f t="shared" si="8"/>
        <v>7.2299999999999978</v>
      </c>
      <c r="F72" s="2">
        <f t="shared" si="9"/>
        <v>37.35</v>
      </c>
      <c r="G72" s="2">
        <f t="shared" si="10"/>
        <v>7.2299999999999978</v>
      </c>
      <c r="H72" s="2">
        <f t="shared" si="11"/>
        <v>37.35</v>
      </c>
    </row>
    <row r="73" spans="1:8" x14ac:dyDescent="0.25">
      <c r="A73" s="1">
        <v>41710</v>
      </c>
      <c r="B73">
        <v>35</v>
      </c>
      <c r="C73" s="2">
        <f t="shared" si="6"/>
        <v>7.2299999999999978</v>
      </c>
      <c r="D73" s="2">
        <f t="shared" si="7"/>
        <v>37.35</v>
      </c>
      <c r="E73" s="2">
        <f t="shared" si="8"/>
        <v>5.6549999999999976</v>
      </c>
      <c r="F73" s="2">
        <f t="shared" si="9"/>
        <v>36.300000000000004</v>
      </c>
      <c r="G73" s="2">
        <f t="shared" si="10"/>
        <v>5.6549999999999976</v>
      </c>
      <c r="H73" s="2">
        <f t="shared" si="11"/>
        <v>45</v>
      </c>
    </row>
    <row r="74" spans="1:8" x14ac:dyDescent="0.25">
      <c r="A74" s="1">
        <v>41711</v>
      </c>
      <c r="B74">
        <v>65</v>
      </c>
      <c r="C74" s="2">
        <f t="shared" si="6"/>
        <v>5.6549999999999976</v>
      </c>
      <c r="D74" s="2">
        <f t="shared" si="7"/>
        <v>45</v>
      </c>
      <c r="E74" s="2">
        <f t="shared" si="8"/>
        <v>2.7299999999999978</v>
      </c>
      <c r="F74" s="2">
        <f t="shared" si="9"/>
        <v>43.05</v>
      </c>
      <c r="G74" s="2">
        <f t="shared" si="10"/>
        <v>30</v>
      </c>
      <c r="H74" s="2">
        <f t="shared" si="11"/>
        <v>43.05</v>
      </c>
    </row>
    <row r="75" spans="1:8" x14ac:dyDescent="0.25">
      <c r="A75" s="1">
        <v>41712</v>
      </c>
      <c r="B75">
        <v>225</v>
      </c>
      <c r="C75" s="2">
        <f t="shared" si="6"/>
        <v>30</v>
      </c>
      <c r="D75" s="2">
        <f t="shared" si="7"/>
        <v>43.05</v>
      </c>
      <c r="E75" s="2">
        <f t="shared" si="8"/>
        <v>9.75</v>
      </c>
      <c r="F75" s="2">
        <f t="shared" si="9"/>
        <v>43.05</v>
      </c>
      <c r="G75" s="2">
        <f t="shared" si="10"/>
        <v>9.75</v>
      </c>
      <c r="H75" s="2">
        <f t="shared" si="11"/>
        <v>43.05</v>
      </c>
    </row>
    <row r="76" spans="1:8" x14ac:dyDescent="0.25">
      <c r="A76" s="1">
        <v>41713</v>
      </c>
      <c r="B76">
        <v>138</v>
      </c>
      <c r="C76" s="2">
        <f t="shared" si="6"/>
        <v>9.75</v>
      </c>
      <c r="D76" s="2">
        <f t="shared" si="7"/>
        <v>43.05</v>
      </c>
      <c r="E76" s="2">
        <f t="shared" si="8"/>
        <v>3.54</v>
      </c>
      <c r="F76" s="2">
        <f t="shared" si="9"/>
        <v>38.909999999999997</v>
      </c>
      <c r="G76" s="2">
        <f t="shared" si="10"/>
        <v>30</v>
      </c>
      <c r="H76" s="2">
        <f t="shared" si="11"/>
        <v>38.909999999999997</v>
      </c>
    </row>
    <row r="77" spans="1:8" x14ac:dyDescent="0.25">
      <c r="A77" s="1">
        <v>41714</v>
      </c>
      <c r="B77">
        <v>64</v>
      </c>
      <c r="C77" s="2">
        <f t="shared" si="6"/>
        <v>30</v>
      </c>
      <c r="D77" s="2">
        <f t="shared" si="7"/>
        <v>38.909999999999997</v>
      </c>
      <c r="E77" s="2">
        <f t="shared" si="8"/>
        <v>24.240000000000002</v>
      </c>
      <c r="F77" s="2">
        <f t="shared" si="9"/>
        <v>38.909999999999997</v>
      </c>
      <c r="G77" s="2">
        <f t="shared" si="10"/>
        <v>24.240000000000002</v>
      </c>
      <c r="H77" s="2">
        <f t="shared" si="11"/>
        <v>38.909999999999997</v>
      </c>
    </row>
    <row r="78" spans="1:8" x14ac:dyDescent="0.25">
      <c r="A78" s="1">
        <v>41715</v>
      </c>
      <c r="B78">
        <v>73</v>
      </c>
      <c r="C78" s="2">
        <f t="shared" si="6"/>
        <v>24.240000000000002</v>
      </c>
      <c r="D78" s="2">
        <f t="shared" si="7"/>
        <v>38.909999999999997</v>
      </c>
      <c r="E78" s="2">
        <f t="shared" si="8"/>
        <v>17.670000000000002</v>
      </c>
      <c r="F78" s="2">
        <f t="shared" si="9"/>
        <v>38.909999999999997</v>
      </c>
      <c r="G78" s="2">
        <f t="shared" si="10"/>
        <v>17.670000000000002</v>
      </c>
      <c r="H78" s="2">
        <f t="shared" si="11"/>
        <v>38.909999999999997</v>
      </c>
    </row>
    <row r="79" spans="1:8" x14ac:dyDescent="0.25">
      <c r="A79" s="1">
        <v>41716</v>
      </c>
      <c r="B79">
        <v>109</v>
      </c>
      <c r="C79" s="2">
        <f t="shared" si="6"/>
        <v>17.670000000000002</v>
      </c>
      <c r="D79" s="2">
        <f t="shared" si="7"/>
        <v>38.909999999999997</v>
      </c>
      <c r="E79" s="2">
        <f t="shared" si="8"/>
        <v>7.8600000000000012</v>
      </c>
      <c r="F79" s="2">
        <f t="shared" si="9"/>
        <v>38.909999999999997</v>
      </c>
      <c r="G79" s="2">
        <f t="shared" si="10"/>
        <v>7.8600000000000012</v>
      </c>
      <c r="H79" s="2">
        <f t="shared" si="11"/>
        <v>38.909999999999997</v>
      </c>
    </row>
    <row r="80" spans="1:8" x14ac:dyDescent="0.25">
      <c r="A80" s="1">
        <v>41717</v>
      </c>
      <c r="B80">
        <v>69</v>
      </c>
      <c r="C80" s="2">
        <f t="shared" si="6"/>
        <v>7.8600000000000012</v>
      </c>
      <c r="D80" s="2">
        <f t="shared" si="7"/>
        <v>38.909999999999997</v>
      </c>
      <c r="E80" s="2">
        <f t="shared" si="8"/>
        <v>4.7550000000000008</v>
      </c>
      <c r="F80" s="2">
        <f t="shared" si="9"/>
        <v>36.839999999999996</v>
      </c>
      <c r="G80" s="2">
        <f t="shared" si="10"/>
        <v>30</v>
      </c>
      <c r="H80" s="2">
        <f t="shared" si="11"/>
        <v>45</v>
      </c>
    </row>
    <row r="81" spans="1:8" x14ac:dyDescent="0.25">
      <c r="A81" s="1">
        <v>41718</v>
      </c>
      <c r="B81">
        <v>21</v>
      </c>
      <c r="C81" s="2">
        <f t="shared" si="6"/>
        <v>30</v>
      </c>
      <c r="D81" s="2">
        <f t="shared" si="7"/>
        <v>45</v>
      </c>
      <c r="E81" s="2">
        <f t="shared" si="8"/>
        <v>28.11</v>
      </c>
      <c r="F81" s="2">
        <f t="shared" si="9"/>
        <v>45</v>
      </c>
      <c r="G81" s="2">
        <f t="shared" si="10"/>
        <v>28.11</v>
      </c>
      <c r="H81" s="2">
        <f t="shared" si="11"/>
        <v>45</v>
      </c>
    </row>
    <row r="82" spans="1:8" x14ac:dyDescent="0.25">
      <c r="A82" s="1">
        <v>41719</v>
      </c>
      <c r="B82">
        <v>116</v>
      </c>
      <c r="C82" s="2">
        <f t="shared" si="6"/>
        <v>28.11</v>
      </c>
      <c r="D82" s="2">
        <f t="shared" si="7"/>
        <v>45</v>
      </c>
      <c r="E82" s="2">
        <f t="shared" si="8"/>
        <v>17.670000000000002</v>
      </c>
      <c r="F82" s="2">
        <f t="shared" si="9"/>
        <v>45</v>
      </c>
      <c r="G82" s="2">
        <f t="shared" si="10"/>
        <v>17.670000000000002</v>
      </c>
      <c r="H82" s="2">
        <f t="shared" si="11"/>
        <v>45</v>
      </c>
    </row>
    <row r="83" spans="1:8" x14ac:dyDescent="0.25">
      <c r="A83" s="1">
        <v>41720</v>
      </c>
      <c r="B83">
        <v>47</v>
      </c>
      <c r="C83" s="2">
        <f t="shared" si="6"/>
        <v>17.670000000000002</v>
      </c>
      <c r="D83" s="2">
        <f t="shared" si="7"/>
        <v>45</v>
      </c>
      <c r="E83" s="2">
        <f t="shared" si="8"/>
        <v>13.440000000000001</v>
      </c>
      <c r="F83" s="2">
        <f t="shared" si="9"/>
        <v>45</v>
      </c>
      <c r="G83" s="2">
        <f t="shared" si="10"/>
        <v>13.440000000000001</v>
      </c>
      <c r="H83" s="2">
        <f t="shared" si="11"/>
        <v>45</v>
      </c>
    </row>
    <row r="84" spans="1:8" x14ac:dyDescent="0.25">
      <c r="A84" s="1">
        <v>41721</v>
      </c>
      <c r="B84">
        <v>59</v>
      </c>
      <c r="C84" s="2">
        <f t="shared" si="6"/>
        <v>13.440000000000001</v>
      </c>
      <c r="D84" s="2">
        <f t="shared" si="7"/>
        <v>45</v>
      </c>
      <c r="E84" s="2">
        <f t="shared" si="8"/>
        <v>10.785000000000002</v>
      </c>
      <c r="F84" s="2">
        <f t="shared" si="9"/>
        <v>43.23</v>
      </c>
      <c r="G84" s="2">
        <f t="shared" si="10"/>
        <v>10.785000000000002</v>
      </c>
      <c r="H84" s="2">
        <f t="shared" si="11"/>
        <v>43.23</v>
      </c>
    </row>
    <row r="85" spans="1:8" x14ac:dyDescent="0.25">
      <c r="A85" s="1">
        <v>41722</v>
      </c>
      <c r="B85">
        <v>85</v>
      </c>
      <c r="C85" s="2">
        <f t="shared" si="6"/>
        <v>10.785000000000002</v>
      </c>
      <c r="D85" s="2">
        <f t="shared" si="7"/>
        <v>43.23</v>
      </c>
      <c r="E85" s="2">
        <f t="shared" si="8"/>
        <v>6.9600000000000017</v>
      </c>
      <c r="F85" s="2">
        <f t="shared" si="9"/>
        <v>40.68</v>
      </c>
      <c r="G85" s="2">
        <f t="shared" si="10"/>
        <v>6.9600000000000017</v>
      </c>
      <c r="H85" s="2">
        <f t="shared" si="11"/>
        <v>40.68</v>
      </c>
    </row>
    <row r="86" spans="1:8" x14ac:dyDescent="0.25">
      <c r="A86" s="1">
        <v>41723</v>
      </c>
      <c r="B86">
        <v>46</v>
      </c>
      <c r="C86" s="2">
        <f t="shared" si="6"/>
        <v>6.9600000000000017</v>
      </c>
      <c r="D86" s="2">
        <f t="shared" si="7"/>
        <v>40.68</v>
      </c>
      <c r="E86" s="2">
        <f t="shared" si="8"/>
        <v>4.8900000000000023</v>
      </c>
      <c r="F86" s="2">
        <f t="shared" si="9"/>
        <v>39.299999999999997</v>
      </c>
      <c r="G86" s="2">
        <f t="shared" si="10"/>
        <v>30</v>
      </c>
      <c r="H86" s="2">
        <f t="shared" si="11"/>
        <v>39.299999999999997</v>
      </c>
    </row>
    <row r="87" spans="1:8" x14ac:dyDescent="0.25">
      <c r="A87" s="1">
        <v>41724</v>
      </c>
      <c r="B87">
        <v>41</v>
      </c>
      <c r="C87" s="2">
        <f t="shared" si="6"/>
        <v>30</v>
      </c>
      <c r="D87" s="2">
        <f t="shared" si="7"/>
        <v>39.299999999999997</v>
      </c>
      <c r="E87" s="2">
        <f t="shared" si="8"/>
        <v>26.31</v>
      </c>
      <c r="F87" s="2">
        <f t="shared" si="9"/>
        <v>39.299999999999997</v>
      </c>
      <c r="G87" s="2">
        <f t="shared" si="10"/>
        <v>26.31</v>
      </c>
      <c r="H87" s="2">
        <f t="shared" si="11"/>
        <v>45</v>
      </c>
    </row>
    <row r="88" spans="1:8" x14ac:dyDescent="0.25">
      <c r="A88" s="1">
        <v>41725</v>
      </c>
      <c r="B88">
        <v>102</v>
      </c>
      <c r="C88" s="2">
        <f t="shared" si="6"/>
        <v>26.31</v>
      </c>
      <c r="D88" s="2">
        <f t="shared" si="7"/>
        <v>45</v>
      </c>
      <c r="E88" s="2">
        <f t="shared" si="8"/>
        <v>17.13</v>
      </c>
      <c r="F88" s="2">
        <f t="shared" si="9"/>
        <v>45</v>
      </c>
      <c r="G88" s="2">
        <f t="shared" si="10"/>
        <v>17.13</v>
      </c>
      <c r="H88" s="2">
        <f t="shared" si="11"/>
        <v>45</v>
      </c>
    </row>
    <row r="89" spans="1:8" x14ac:dyDescent="0.25">
      <c r="A89" s="1">
        <v>41726</v>
      </c>
      <c r="B89">
        <v>129</v>
      </c>
      <c r="C89" s="2">
        <f t="shared" si="6"/>
        <v>17.13</v>
      </c>
      <c r="D89" s="2">
        <f t="shared" si="7"/>
        <v>45</v>
      </c>
      <c r="E89" s="2">
        <f t="shared" si="8"/>
        <v>5.52</v>
      </c>
      <c r="F89" s="2">
        <f t="shared" si="9"/>
        <v>45</v>
      </c>
      <c r="G89" s="2">
        <f t="shared" si="10"/>
        <v>5.52</v>
      </c>
      <c r="H89" s="2">
        <f t="shared" si="11"/>
        <v>45</v>
      </c>
    </row>
    <row r="90" spans="1:8" x14ac:dyDescent="0.25">
      <c r="A90" s="1">
        <v>41727</v>
      </c>
      <c r="B90">
        <v>22</v>
      </c>
      <c r="C90" s="2">
        <f t="shared" si="6"/>
        <v>5.52</v>
      </c>
      <c r="D90" s="2">
        <f t="shared" si="7"/>
        <v>45</v>
      </c>
      <c r="E90" s="2">
        <f t="shared" si="8"/>
        <v>4.5299999999999994</v>
      </c>
      <c r="F90" s="2">
        <f t="shared" si="9"/>
        <v>44.34</v>
      </c>
      <c r="G90" s="2">
        <f t="shared" si="10"/>
        <v>30</v>
      </c>
      <c r="H90" s="2">
        <f t="shared" si="11"/>
        <v>44.34</v>
      </c>
    </row>
    <row r="91" spans="1:8" x14ac:dyDescent="0.25">
      <c r="A91" s="1">
        <v>41728</v>
      </c>
      <c r="B91">
        <v>25</v>
      </c>
      <c r="C91" s="2">
        <f t="shared" si="6"/>
        <v>30</v>
      </c>
      <c r="D91" s="2">
        <f t="shared" si="7"/>
        <v>44.34</v>
      </c>
      <c r="E91" s="2">
        <f t="shared" si="8"/>
        <v>27.75</v>
      </c>
      <c r="F91" s="2">
        <f t="shared" si="9"/>
        <v>44.34</v>
      </c>
      <c r="G91" s="2">
        <f t="shared" si="10"/>
        <v>27.75</v>
      </c>
      <c r="H91" s="2">
        <f t="shared" si="11"/>
        <v>44.34</v>
      </c>
    </row>
    <row r="92" spans="1:8" x14ac:dyDescent="0.25">
      <c r="A92" s="1">
        <v>41729</v>
      </c>
      <c r="B92">
        <v>26</v>
      </c>
      <c r="C92" s="2">
        <f t="shared" si="6"/>
        <v>27.75</v>
      </c>
      <c r="D92" s="2">
        <f t="shared" si="7"/>
        <v>44.34</v>
      </c>
      <c r="E92" s="2">
        <f t="shared" si="8"/>
        <v>25.41</v>
      </c>
      <c r="F92" s="2">
        <f t="shared" si="9"/>
        <v>44.34</v>
      </c>
      <c r="G92" s="2">
        <f t="shared" si="10"/>
        <v>25.41</v>
      </c>
      <c r="H92" s="2">
        <f t="shared" si="11"/>
        <v>44.34</v>
      </c>
    </row>
    <row r="93" spans="1:8" x14ac:dyDescent="0.25">
      <c r="A93" s="1">
        <v>41730</v>
      </c>
      <c r="B93">
        <v>84</v>
      </c>
      <c r="C93" s="2">
        <f t="shared" si="6"/>
        <v>25.41</v>
      </c>
      <c r="D93" s="2">
        <f t="shared" si="7"/>
        <v>44.34</v>
      </c>
      <c r="E93" s="2">
        <f t="shared" si="8"/>
        <v>17.850000000000001</v>
      </c>
      <c r="F93" s="2">
        <f t="shared" si="9"/>
        <v>44.34</v>
      </c>
      <c r="G93" s="2">
        <f t="shared" si="10"/>
        <v>17.850000000000001</v>
      </c>
      <c r="H93" s="2">
        <f t="shared" si="11"/>
        <v>44.34</v>
      </c>
    </row>
    <row r="94" spans="1:8" x14ac:dyDescent="0.25">
      <c r="A94" s="1">
        <v>41731</v>
      </c>
      <c r="B94">
        <v>129</v>
      </c>
      <c r="C94" s="2">
        <f t="shared" si="6"/>
        <v>17.850000000000001</v>
      </c>
      <c r="D94" s="2">
        <f t="shared" si="7"/>
        <v>44.34</v>
      </c>
      <c r="E94" s="2">
        <f t="shared" si="8"/>
        <v>6.240000000000002</v>
      </c>
      <c r="F94" s="2">
        <f t="shared" si="9"/>
        <v>44.34</v>
      </c>
      <c r="G94" s="2">
        <f t="shared" si="10"/>
        <v>6.240000000000002</v>
      </c>
      <c r="H94" s="2">
        <f t="shared" si="11"/>
        <v>44.34</v>
      </c>
    </row>
    <row r="95" spans="1:8" x14ac:dyDescent="0.25">
      <c r="A95" s="1">
        <v>41732</v>
      </c>
      <c r="B95">
        <v>18</v>
      </c>
      <c r="C95" s="2">
        <f t="shared" si="6"/>
        <v>6.240000000000002</v>
      </c>
      <c r="D95" s="2">
        <f t="shared" si="7"/>
        <v>44.34</v>
      </c>
      <c r="E95" s="2">
        <f t="shared" si="8"/>
        <v>5.4300000000000015</v>
      </c>
      <c r="F95" s="2">
        <f t="shared" si="9"/>
        <v>43.800000000000004</v>
      </c>
      <c r="G95" s="2">
        <f t="shared" si="10"/>
        <v>5.4300000000000015</v>
      </c>
      <c r="H95" s="2">
        <f t="shared" si="11"/>
        <v>43.800000000000004</v>
      </c>
    </row>
    <row r="96" spans="1:8" x14ac:dyDescent="0.25">
      <c r="A96" s="1">
        <v>41733</v>
      </c>
      <c r="B96">
        <v>60</v>
      </c>
      <c r="C96" s="2">
        <f t="shared" si="6"/>
        <v>5.4300000000000015</v>
      </c>
      <c r="D96" s="2">
        <f t="shared" si="7"/>
        <v>43.800000000000004</v>
      </c>
      <c r="E96" s="2">
        <f t="shared" si="8"/>
        <v>2.7300000000000013</v>
      </c>
      <c r="F96" s="2">
        <f t="shared" si="9"/>
        <v>42.000000000000007</v>
      </c>
      <c r="G96" s="2">
        <f t="shared" si="10"/>
        <v>30</v>
      </c>
      <c r="H96" s="2">
        <f t="shared" si="11"/>
        <v>42.000000000000007</v>
      </c>
    </row>
    <row r="97" spans="1:8" x14ac:dyDescent="0.25">
      <c r="A97" s="1">
        <v>41734</v>
      </c>
      <c r="B97">
        <v>25</v>
      </c>
      <c r="C97" s="2">
        <f t="shared" si="6"/>
        <v>30</v>
      </c>
      <c r="D97" s="2">
        <f t="shared" si="7"/>
        <v>42.000000000000007</v>
      </c>
      <c r="E97" s="2">
        <f t="shared" si="8"/>
        <v>27.75</v>
      </c>
      <c r="F97" s="2">
        <f t="shared" si="9"/>
        <v>42.000000000000007</v>
      </c>
      <c r="G97" s="2">
        <f t="shared" si="10"/>
        <v>27.75</v>
      </c>
      <c r="H97" s="2">
        <f t="shared" si="11"/>
        <v>42.000000000000007</v>
      </c>
    </row>
    <row r="98" spans="1:8" x14ac:dyDescent="0.25">
      <c r="A98" s="1">
        <v>41735</v>
      </c>
      <c r="B98">
        <v>126</v>
      </c>
      <c r="C98" s="2">
        <f t="shared" si="6"/>
        <v>27.75</v>
      </c>
      <c r="D98" s="2">
        <f t="shared" si="7"/>
        <v>42.000000000000007</v>
      </c>
      <c r="E98" s="2">
        <f t="shared" si="8"/>
        <v>16.41</v>
      </c>
      <c r="F98" s="2">
        <f t="shared" si="9"/>
        <v>42.000000000000007</v>
      </c>
      <c r="G98" s="2">
        <f t="shared" si="10"/>
        <v>16.41</v>
      </c>
      <c r="H98" s="2">
        <f t="shared" si="11"/>
        <v>42.000000000000007</v>
      </c>
    </row>
    <row r="99" spans="1:8" x14ac:dyDescent="0.25">
      <c r="A99" s="1">
        <v>41736</v>
      </c>
      <c r="B99">
        <v>35</v>
      </c>
      <c r="C99" s="2">
        <f t="shared" si="6"/>
        <v>16.41</v>
      </c>
      <c r="D99" s="2">
        <f t="shared" si="7"/>
        <v>42.000000000000007</v>
      </c>
      <c r="E99" s="2">
        <f t="shared" si="8"/>
        <v>13.26</v>
      </c>
      <c r="F99" s="2">
        <f t="shared" si="9"/>
        <v>42.000000000000007</v>
      </c>
      <c r="G99" s="2">
        <f t="shared" si="10"/>
        <v>13.26</v>
      </c>
      <c r="H99" s="2">
        <f t="shared" si="11"/>
        <v>42.000000000000007</v>
      </c>
    </row>
    <row r="100" spans="1:8" x14ac:dyDescent="0.25">
      <c r="A100" s="1">
        <v>41737</v>
      </c>
      <c r="B100">
        <v>143</v>
      </c>
      <c r="C100" s="2">
        <f t="shared" si="6"/>
        <v>13.26</v>
      </c>
      <c r="D100" s="2">
        <f t="shared" si="7"/>
        <v>42.000000000000007</v>
      </c>
      <c r="E100" s="2">
        <f t="shared" si="8"/>
        <v>6.8250000000000002</v>
      </c>
      <c r="F100" s="2">
        <f t="shared" si="9"/>
        <v>37.710000000000008</v>
      </c>
      <c r="G100" s="2">
        <f t="shared" si="10"/>
        <v>6.8250000000000002</v>
      </c>
      <c r="H100" s="2">
        <f t="shared" si="11"/>
        <v>37.710000000000008</v>
      </c>
    </row>
    <row r="101" spans="1:8" x14ac:dyDescent="0.25">
      <c r="A101" s="1">
        <v>41738</v>
      </c>
      <c r="B101">
        <v>89</v>
      </c>
      <c r="C101" s="2">
        <f t="shared" si="6"/>
        <v>6.8250000000000002</v>
      </c>
      <c r="D101" s="2">
        <f t="shared" si="7"/>
        <v>37.710000000000008</v>
      </c>
      <c r="E101" s="2">
        <f t="shared" si="8"/>
        <v>2.8200000000000003</v>
      </c>
      <c r="F101" s="2">
        <f t="shared" si="9"/>
        <v>35.040000000000006</v>
      </c>
      <c r="G101" s="2">
        <f t="shared" si="10"/>
        <v>30</v>
      </c>
      <c r="H101" s="2">
        <f t="shared" si="11"/>
        <v>45</v>
      </c>
    </row>
    <row r="102" spans="1:8" x14ac:dyDescent="0.25">
      <c r="A102" s="1">
        <v>41739</v>
      </c>
      <c r="B102">
        <v>60</v>
      </c>
      <c r="C102" s="2">
        <f t="shared" si="6"/>
        <v>30</v>
      </c>
      <c r="D102" s="2">
        <f t="shared" si="7"/>
        <v>45</v>
      </c>
      <c r="E102" s="2">
        <f t="shared" si="8"/>
        <v>24.6</v>
      </c>
      <c r="F102" s="2">
        <f t="shared" si="9"/>
        <v>45</v>
      </c>
      <c r="G102" s="2">
        <f t="shared" si="10"/>
        <v>24.6</v>
      </c>
      <c r="H102" s="2">
        <f t="shared" si="11"/>
        <v>45</v>
      </c>
    </row>
    <row r="103" spans="1:8" x14ac:dyDescent="0.25">
      <c r="A103" s="1">
        <v>41740</v>
      </c>
      <c r="B103">
        <v>52</v>
      </c>
      <c r="C103" s="2">
        <f t="shared" si="6"/>
        <v>24.6</v>
      </c>
      <c r="D103" s="2">
        <f t="shared" si="7"/>
        <v>45</v>
      </c>
      <c r="E103" s="2">
        <f t="shared" si="8"/>
        <v>19.920000000000002</v>
      </c>
      <c r="F103" s="2">
        <f t="shared" si="9"/>
        <v>45</v>
      </c>
      <c r="G103" s="2">
        <f t="shared" si="10"/>
        <v>19.920000000000002</v>
      </c>
      <c r="H103" s="2">
        <f t="shared" si="11"/>
        <v>45</v>
      </c>
    </row>
    <row r="104" spans="1:8" x14ac:dyDescent="0.25">
      <c r="A104" s="1">
        <v>41741</v>
      </c>
      <c r="B104">
        <v>24</v>
      </c>
      <c r="C104" s="2">
        <f t="shared" si="6"/>
        <v>19.920000000000002</v>
      </c>
      <c r="D104" s="2">
        <f t="shared" si="7"/>
        <v>45</v>
      </c>
      <c r="E104" s="2">
        <f t="shared" si="8"/>
        <v>17.760000000000002</v>
      </c>
      <c r="F104" s="2">
        <f t="shared" si="9"/>
        <v>45</v>
      </c>
      <c r="G104" s="2">
        <f t="shared" si="10"/>
        <v>17.760000000000002</v>
      </c>
      <c r="H104" s="2">
        <f t="shared" si="11"/>
        <v>45</v>
      </c>
    </row>
    <row r="105" spans="1:8" x14ac:dyDescent="0.25">
      <c r="A105" s="1">
        <v>41742</v>
      </c>
      <c r="B105">
        <v>80</v>
      </c>
      <c r="C105" s="2">
        <f t="shared" si="6"/>
        <v>17.760000000000002</v>
      </c>
      <c r="D105" s="2">
        <f t="shared" si="7"/>
        <v>45</v>
      </c>
      <c r="E105" s="2">
        <f t="shared" si="8"/>
        <v>10.560000000000002</v>
      </c>
      <c r="F105" s="2">
        <f t="shared" si="9"/>
        <v>45</v>
      </c>
      <c r="G105" s="2">
        <f t="shared" si="10"/>
        <v>10.560000000000002</v>
      </c>
      <c r="H105" s="2">
        <f t="shared" si="11"/>
        <v>45</v>
      </c>
    </row>
    <row r="106" spans="1:8" x14ac:dyDescent="0.25">
      <c r="A106" s="1">
        <v>41743</v>
      </c>
      <c r="B106">
        <v>79</v>
      </c>
      <c r="C106" s="2">
        <f t="shared" si="6"/>
        <v>10.560000000000002</v>
      </c>
      <c r="D106" s="2">
        <f t="shared" si="7"/>
        <v>45</v>
      </c>
      <c r="E106" s="2">
        <f t="shared" si="8"/>
        <v>7.0050000000000026</v>
      </c>
      <c r="F106" s="2">
        <f t="shared" si="9"/>
        <v>42.63</v>
      </c>
      <c r="G106" s="2">
        <f t="shared" si="10"/>
        <v>7.0050000000000026</v>
      </c>
      <c r="H106" s="2">
        <f t="shared" si="11"/>
        <v>42.63</v>
      </c>
    </row>
    <row r="107" spans="1:8" x14ac:dyDescent="0.25">
      <c r="A107" s="1">
        <v>41744</v>
      </c>
      <c r="B107">
        <v>115</v>
      </c>
      <c r="C107" s="2">
        <f t="shared" si="6"/>
        <v>7.0050000000000026</v>
      </c>
      <c r="D107" s="2">
        <f t="shared" si="7"/>
        <v>42.63</v>
      </c>
      <c r="E107" s="2">
        <f t="shared" si="8"/>
        <v>1.8300000000000027</v>
      </c>
      <c r="F107" s="2">
        <f t="shared" si="9"/>
        <v>39.18</v>
      </c>
      <c r="G107" s="2">
        <f t="shared" si="10"/>
        <v>30</v>
      </c>
      <c r="H107" s="2">
        <f t="shared" si="11"/>
        <v>39.18</v>
      </c>
    </row>
    <row r="108" spans="1:8" x14ac:dyDescent="0.25">
      <c r="A108" s="1">
        <v>41745</v>
      </c>
      <c r="B108">
        <v>55</v>
      </c>
      <c r="C108" s="2">
        <f t="shared" si="6"/>
        <v>30</v>
      </c>
      <c r="D108" s="2">
        <f t="shared" si="7"/>
        <v>39.18</v>
      </c>
      <c r="E108" s="2">
        <f t="shared" si="8"/>
        <v>25.05</v>
      </c>
      <c r="F108" s="2">
        <f t="shared" si="9"/>
        <v>39.18</v>
      </c>
      <c r="G108" s="2">
        <f t="shared" si="10"/>
        <v>25.05</v>
      </c>
      <c r="H108" s="2">
        <f t="shared" si="11"/>
        <v>45</v>
      </c>
    </row>
    <row r="109" spans="1:8" x14ac:dyDescent="0.25">
      <c r="A109" s="1">
        <v>41746</v>
      </c>
      <c r="B109">
        <v>124</v>
      </c>
      <c r="C109" s="2">
        <f t="shared" si="6"/>
        <v>25.05</v>
      </c>
      <c r="D109" s="2">
        <f t="shared" si="7"/>
        <v>45</v>
      </c>
      <c r="E109" s="2">
        <f t="shared" si="8"/>
        <v>13.89</v>
      </c>
      <c r="F109" s="2">
        <f t="shared" si="9"/>
        <v>45</v>
      </c>
      <c r="G109" s="2">
        <f t="shared" si="10"/>
        <v>13.89</v>
      </c>
      <c r="H109" s="2">
        <f t="shared" si="11"/>
        <v>45</v>
      </c>
    </row>
    <row r="110" spans="1:8" x14ac:dyDescent="0.25">
      <c r="A110" s="1">
        <v>41747</v>
      </c>
      <c r="B110">
        <v>104</v>
      </c>
      <c r="C110" s="2">
        <f t="shared" si="6"/>
        <v>13.89</v>
      </c>
      <c r="D110" s="2">
        <f t="shared" si="7"/>
        <v>45</v>
      </c>
      <c r="E110" s="2">
        <f t="shared" si="8"/>
        <v>9.2100000000000009</v>
      </c>
      <c r="F110" s="2">
        <f t="shared" si="9"/>
        <v>41.88</v>
      </c>
      <c r="G110" s="2">
        <f t="shared" si="10"/>
        <v>9.2100000000000009</v>
      </c>
      <c r="H110" s="2">
        <f t="shared" si="11"/>
        <v>41.88</v>
      </c>
    </row>
    <row r="111" spans="1:8" x14ac:dyDescent="0.25">
      <c r="A111" s="1">
        <v>41748</v>
      </c>
      <c r="B111">
        <v>20</v>
      </c>
      <c r="C111" s="2">
        <f t="shared" si="6"/>
        <v>9.2100000000000009</v>
      </c>
      <c r="D111" s="2">
        <f t="shared" si="7"/>
        <v>41.88</v>
      </c>
      <c r="E111" s="2">
        <f t="shared" si="8"/>
        <v>8.31</v>
      </c>
      <c r="F111" s="2">
        <f t="shared" si="9"/>
        <v>41.28</v>
      </c>
      <c r="G111" s="2">
        <f t="shared" si="10"/>
        <v>8.31</v>
      </c>
      <c r="H111" s="2">
        <f t="shared" si="11"/>
        <v>41.28</v>
      </c>
    </row>
    <row r="112" spans="1:8" x14ac:dyDescent="0.25">
      <c r="A112" s="1">
        <v>41749</v>
      </c>
      <c r="B112">
        <v>68</v>
      </c>
      <c r="C112" s="2">
        <f t="shared" si="6"/>
        <v>8.31</v>
      </c>
      <c r="D112" s="2">
        <f t="shared" si="7"/>
        <v>41.28</v>
      </c>
      <c r="E112" s="2">
        <f t="shared" si="8"/>
        <v>5.25</v>
      </c>
      <c r="F112" s="2">
        <f t="shared" si="9"/>
        <v>39.24</v>
      </c>
      <c r="G112" s="2">
        <f t="shared" si="10"/>
        <v>5.25</v>
      </c>
      <c r="H112" s="2">
        <f t="shared" si="11"/>
        <v>39.24</v>
      </c>
    </row>
    <row r="113" spans="1:8" x14ac:dyDescent="0.25">
      <c r="A113" s="1">
        <v>41750</v>
      </c>
      <c r="B113">
        <v>25</v>
      </c>
      <c r="C113" s="2">
        <f t="shared" si="6"/>
        <v>5.25</v>
      </c>
      <c r="D113" s="2">
        <f t="shared" si="7"/>
        <v>39.24</v>
      </c>
      <c r="E113" s="2">
        <f t="shared" si="8"/>
        <v>4.125</v>
      </c>
      <c r="F113" s="2">
        <f t="shared" si="9"/>
        <v>38.49</v>
      </c>
      <c r="G113" s="2">
        <f t="shared" si="10"/>
        <v>30</v>
      </c>
      <c r="H113" s="2">
        <f t="shared" si="11"/>
        <v>38.49</v>
      </c>
    </row>
    <row r="114" spans="1:8" x14ac:dyDescent="0.25">
      <c r="A114" s="1">
        <v>41751</v>
      </c>
      <c r="B114">
        <v>93</v>
      </c>
      <c r="C114" s="2">
        <f t="shared" si="6"/>
        <v>30</v>
      </c>
      <c r="D114" s="2">
        <f t="shared" si="7"/>
        <v>38.49</v>
      </c>
      <c r="E114" s="2">
        <f t="shared" si="8"/>
        <v>21.630000000000003</v>
      </c>
      <c r="F114" s="2">
        <f t="shared" si="9"/>
        <v>38.49</v>
      </c>
      <c r="G114" s="2">
        <f t="shared" si="10"/>
        <v>21.630000000000003</v>
      </c>
      <c r="H114" s="2">
        <f t="shared" si="11"/>
        <v>38.49</v>
      </c>
    </row>
    <row r="115" spans="1:8" x14ac:dyDescent="0.25">
      <c r="A115" s="1">
        <v>41752</v>
      </c>
      <c r="B115">
        <v>49</v>
      </c>
      <c r="C115" s="2">
        <f t="shared" si="6"/>
        <v>21.630000000000003</v>
      </c>
      <c r="D115" s="2">
        <f t="shared" si="7"/>
        <v>38.49</v>
      </c>
      <c r="E115" s="2">
        <f t="shared" si="8"/>
        <v>17.220000000000002</v>
      </c>
      <c r="F115" s="2">
        <f t="shared" si="9"/>
        <v>38.49</v>
      </c>
      <c r="G115" s="2">
        <f t="shared" si="10"/>
        <v>17.220000000000002</v>
      </c>
      <c r="H115" s="2">
        <f t="shared" si="11"/>
        <v>45</v>
      </c>
    </row>
    <row r="116" spans="1:8" x14ac:dyDescent="0.25">
      <c r="A116" s="1">
        <v>41753</v>
      </c>
      <c r="B116">
        <v>29</v>
      </c>
      <c r="C116" s="2">
        <f t="shared" si="6"/>
        <v>17.220000000000002</v>
      </c>
      <c r="D116" s="2">
        <f t="shared" si="7"/>
        <v>45</v>
      </c>
      <c r="E116" s="2">
        <f t="shared" si="8"/>
        <v>14.610000000000003</v>
      </c>
      <c r="F116" s="2">
        <f t="shared" si="9"/>
        <v>45</v>
      </c>
      <c r="G116" s="2">
        <f t="shared" si="10"/>
        <v>14.610000000000003</v>
      </c>
      <c r="H116" s="2">
        <f t="shared" si="11"/>
        <v>45</v>
      </c>
    </row>
    <row r="117" spans="1:8" x14ac:dyDescent="0.25">
      <c r="A117" s="1">
        <v>41754</v>
      </c>
      <c r="B117">
        <v>59</v>
      </c>
      <c r="C117" s="2">
        <f t="shared" si="6"/>
        <v>14.610000000000003</v>
      </c>
      <c r="D117" s="2">
        <f t="shared" si="7"/>
        <v>45</v>
      </c>
      <c r="E117" s="2">
        <f t="shared" si="8"/>
        <v>11.955000000000004</v>
      </c>
      <c r="F117" s="2">
        <f t="shared" si="9"/>
        <v>43.23</v>
      </c>
      <c r="G117" s="2">
        <f t="shared" si="10"/>
        <v>11.955000000000004</v>
      </c>
      <c r="H117" s="2">
        <f t="shared" si="11"/>
        <v>43.23</v>
      </c>
    </row>
    <row r="118" spans="1:8" x14ac:dyDescent="0.25">
      <c r="A118" s="1">
        <v>41755</v>
      </c>
      <c r="B118">
        <v>65</v>
      </c>
      <c r="C118" s="2">
        <f t="shared" si="6"/>
        <v>11.955000000000004</v>
      </c>
      <c r="D118" s="2">
        <f t="shared" si="7"/>
        <v>43.23</v>
      </c>
      <c r="E118" s="2">
        <f t="shared" si="8"/>
        <v>9.0300000000000047</v>
      </c>
      <c r="F118" s="2">
        <f t="shared" si="9"/>
        <v>41.279999999999994</v>
      </c>
      <c r="G118" s="2">
        <f t="shared" si="10"/>
        <v>9.0300000000000047</v>
      </c>
      <c r="H118" s="2">
        <f t="shared" si="11"/>
        <v>41.279999999999994</v>
      </c>
    </row>
    <row r="119" spans="1:8" x14ac:dyDescent="0.25">
      <c r="A119" s="1">
        <v>41756</v>
      </c>
      <c r="B119">
        <v>25</v>
      </c>
      <c r="C119" s="2">
        <f t="shared" si="6"/>
        <v>9.0300000000000047</v>
      </c>
      <c r="D119" s="2">
        <f t="shared" si="7"/>
        <v>41.279999999999994</v>
      </c>
      <c r="E119" s="2">
        <f t="shared" si="8"/>
        <v>7.9050000000000047</v>
      </c>
      <c r="F119" s="2">
        <f t="shared" si="9"/>
        <v>40.529999999999994</v>
      </c>
      <c r="G119" s="2">
        <f t="shared" si="10"/>
        <v>7.9050000000000047</v>
      </c>
      <c r="H119" s="2">
        <f t="shared" si="11"/>
        <v>40.529999999999994</v>
      </c>
    </row>
    <row r="120" spans="1:8" x14ac:dyDescent="0.25">
      <c r="A120" s="1">
        <v>41757</v>
      </c>
      <c r="B120">
        <v>3</v>
      </c>
      <c r="C120" s="2">
        <f t="shared" si="6"/>
        <v>7.9050000000000047</v>
      </c>
      <c r="D120" s="2">
        <f t="shared" si="7"/>
        <v>40.529999999999994</v>
      </c>
      <c r="E120" s="2">
        <f t="shared" si="8"/>
        <v>7.7700000000000049</v>
      </c>
      <c r="F120" s="2">
        <f t="shared" si="9"/>
        <v>40.439999999999991</v>
      </c>
      <c r="G120" s="2">
        <f t="shared" si="10"/>
        <v>7.7700000000000049</v>
      </c>
      <c r="H120" s="2">
        <f t="shared" si="11"/>
        <v>40.439999999999991</v>
      </c>
    </row>
    <row r="121" spans="1:8" x14ac:dyDescent="0.25">
      <c r="A121" s="1">
        <v>41758</v>
      </c>
      <c r="B121">
        <v>58</v>
      </c>
      <c r="C121" s="2">
        <f t="shared" si="6"/>
        <v>7.7700000000000049</v>
      </c>
      <c r="D121" s="2">
        <f t="shared" si="7"/>
        <v>40.439999999999991</v>
      </c>
      <c r="E121" s="2">
        <f t="shared" si="8"/>
        <v>5.1600000000000055</v>
      </c>
      <c r="F121" s="2">
        <f t="shared" si="9"/>
        <v>38.699999999999989</v>
      </c>
      <c r="G121" s="2">
        <f t="shared" si="10"/>
        <v>5.1600000000000055</v>
      </c>
      <c r="H121" s="2">
        <f t="shared" si="11"/>
        <v>38.699999999999989</v>
      </c>
    </row>
    <row r="122" spans="1:8" x14ac:dyDescent="0.25">
      <c r="A122" s="1">
        <v>41759</v>
      </c>
      <c r="B122">
        <v>35</v>
      </c>
      <c r="C122" s="2">
        <f t="shared" si="6"/>
        <v>5.1600000000000055</v>
      </c>
      <c r="D122" s="2">
        <f t="shared" si="7"/>
        <v>38.699999999999989</v>
      </c>
      <c r="E122" s="2">
        <f t="shared" si="8"/>
        <v>3.5850000000000053</v>
      </c>
      <c r="F122" s="2">
        <f t="shared" si="9"/>
        <v>37.649999999999991</v>
      </c>
      <c r="G122" s="2">
        <f t="shared" si="10"/>
        <v>30</v>
      </c>
      <c r="H122" s="2">
        <f t="shared" si="11"/>
        <v>45</v>
      </c>
    </row>
    <row r="123" spans="1:8" x14ac:dyDescent="0.25">
      <c r="A123" s="1">
        <v>41760</v>
      </c>
      <c r="B123">
        <v>146</v>
      </c>
      <c r="C123" s="2">
        <f t="shared" si="6"/>
        <v>30</v>
      </c>
      <c r="D123" s="2">
        <f t="shared" si="7"/>
        <v>45</v>
      </c>
      <c r="E123" s="2">
        <f t="shared" si="8"/>
        <v>16.86</v>
      </c>
      <c r="F123" s="2">
        <f t="shared" si="9"/>
        <v>45</v>
      </c>
      <c r="G123" s="2">
        <f t="shared" si="10"/>
        <v>16.86</v>
      </c>
      <c r="H123" s="2">
        <f t="shared" si="11"/>
        <v>45</v>
      </c>
    </row>
    <row r="124" spans="1:8" x14ac:dyDescent="0.25">
      <c r="A124" s="1">
        <v>41761</v>
      </c>
      <c r="B124">
        <v>45</v>
      </c>
      <c r="C124" s="2">
        <f t="shared" si="6"/>
        <v>16.86</v>
      </c>
      <c r="D124" s="2">
        <f t="shared" si="7"/>
        <v>45</v>
      </c>
      <c r="E124" s="2">
        <f t="shared" si="8"/>
        <v>12.809999999999999</v>
      </c>
      <c r="F124" s="2">
        <f t="shared" si="9"/>
        <v>45</v>
      </c>
      <c r="G124" s="2">
        <f t="shared" si="10"/>
        <v>12.809999999999999</v>
      </c>
      <c r="H124" s="2">
        <f t="shared" si="11"/>
        <v>45</v>
      </c>
    </row>
    <row r="125" spans="1:8" x14ac:dyDescent="0.25">
      <c r="A125" s="1">
        <v>41762</v>
      </c>
      <c r="B125">
        <v>127</v>
      </c>
      <c r="C125" s="2">
        <f t="shared" si="6"/>
        <v>12.809999999999999</v>
      </c>
      <c r="D125" s="2">
        <f t="shared" si="7"/>
        <v>45</v>
      </c>
      <c r="E125" s="2">
        <f t="shared" si="8"/>
        <v>7.0949999999999989</v>
      </c>
      <c r="F125" s="2">
        <f t="shared" si="9"/>
        <v>41.19</v>
      </c>
      <c r="G125" s="2">
        <f t="shared" si="10"/>
        <v>7.0949999999999989</v>
      </c>
      <c r="H125" s="2">
        <f t="shared" si="11"/>
        <v>41.19</v>
      </c>
    </row>
    <row r="126" spans="1:8" x14ac:dyDescent="0.25">
      <c r="A126" s="1">
        <v>41763</v>
      </c>
      <c r="B126">
        <v>48</v>
      </c>
      <c r="C126" s="2">
        <f t="shared" si="6"/>
        <v>7.0949999999999989</v>
      </c>
      <c r="D126" s="2">
        <f t="shared" si="7"/>
        <v>41.19</v>
      </c>
      <c r="E126" s="2">
        <f t="shared" si="8"/>
        <v>4.9349999999999987</v>
      </c>
      <c r="F126" s="2">
        <f t="shared" si="9"/>
        <v>39.75</v>
      </c>
      <c r="G126" s="2">
        <f t="shared" si="10"/>
        <v>30</v>
      </c>
      <c r="H126" s="2">
        <f t="shared" si="11"/>
        <v>39.75</v>
      </c>
    </row>
    <row r="127" spans="1:8" x14ac:dyDescent="0.25">
      <c r="A127" s="1">
        <v>41764</v>
      </c>
      <c r="B127">
        <v>128</v>
      </c>
      <c r="C127" s="2">
        <f t="shared" si="6"/>
        <v>30</v>
      </c>
      <c r="D127" s="2">
        <f t="shared" si="7"/>
        <v>39.75</v>
      </c>
      <c r="E127" s="2">
        <f t="shared" si="8"/>
        <v>18.48</v>
      </c>
      <c r="F127" s="2">
        <f t="shared" si="9"/>
        <v>39.75</v>
      </c>
      <c r="G127" s="2">
        <f t="shared" si="10"/>
        <v>18.48</v>
      </c>
      <c r="H127" s="2">
        <f t="shared" si="11"/>
        <v>39.75</v>
      </c>
    </row>
    <row r="128" spans="1:8" x14ac:dyDescent="0.25">
      <c r="A128" s="1">
        <v>41765</v>
      </c>
      <c r="B128">
        <v>115</v>
      </c>
      <c r="C128" s="2">
        <f t="shared" si="6"/>
        <v>18.48</v>
      </c>
      <c r="D128" s="2">
        <f t="shared" si="7"/>
        <v>39.75</v>
      </c>
      <c r="E128" s="2">
        <f t="shared" si="8"/>
        <v>8.1300000000000008</v>
      </c>
      <c r="F128" s="2">
        <f t="shared" si="9"/>
        <v>39.75</v>
      </c>
      <c r="G128" s="2">
        <f t="shared" si="10"/>
        <v>8.1300000000000008</v>
      </c>
      <c r="H128" s="2">
        <f t="shared" si="11"/>
        <v>39.75</v>
      </c>
    </row>
    <row r="129" spans="1:8" x14ac:dyDescent="0.25">
      <c r="A129" s="1">
        <v>41766</v>
      </c>
      <c r="B129">
        <v>103</v>
      </c>
      <c r="C129" s="2">
        <f t="shared" si="6"/>
        <v>8.1300000000000008</v>
      </c>
      <c r="D129" s="2">
        <f t="shared" si="7"/>
        <v>39.75</v>
      </c>
      <c r="E129" s="2">
        <f t="shared" si="8"/>
        <v>3.495000000000001</v>
      </c>
      <c r="F129" s="2">
        <f t="shared" si="9"/>
        <v>36.659999999999997</v>
      </c>
      <c r="G129" s="2">
        <f t="shared" si="10"/>
        <v>30</v>
      </c>
      <c r="H129" s="2">
        <f t="shared" si="11"/>
        <v>45</v>
      </c>
    </row>
    <row r="130" spans="1:8" x14ac:dyDescent="0.25">
      <c r="A130" s="1">
        <v>41767</v>
      </c>
      <c r="B130">
        <v>21</v>
      </c>
      <c r="C130" s="2">
        <f t="shared" si="6"/>
        <v>30</v>
      </c>
      <c r="D130" s="2">
        <f t="shared" si="7"/>
        <v>45</v>
      </c>
      <c r="E130" s="2">
        <f t="shared" si="8"/>
        <v>28.11</v>
      </c>
      <c r="F130" s="2">
        <f t="shared" si="9"/>
        <v>45</v>
      </c>
      <c r="G130" s="2">
        <f t="shared" si="10"/>
        <v>28.11</v>
      </c>
      <c r="H130" s="2">
        <f t="shared" si="11"/>
        <v>45</v>
      </c>
    </row>
    <row r="131" spans="1:8" x14ac:dyDescent="0.25">
      <c r="A131" s="1">
        <v>41768</v>
      </c>
      <c r="B131">
        <v>150</v>
      </c>
      <c r="C131" s="2">
        <f t="shared" si="6"/>
        <v>28.11</v>
      </c>
      <c r="D131" s="2">
        <f t="shared" si="7"/>
        <v>45</v>
      </c>
      <c r="E131" s="2">
        <f t="shared" si="8"/>
        <v>14.61</v>
      </c>
      <c r="F131" s="2">
        <f t="shared" si="9"/>
        <v>45</v>
      </c>
      <c r="G131" s="2">
        <f t="shared" si="10"/>
        <v>14.61</v>
      </c>
      <c r="H131" s="2">
        <f t="shared" si="11"/>
        <v>45</v>
      </c>
    </row>
    <row r="132" spans="1:8" x14ac:dyDescent="0.25">
      <c r="A132" s="1">
        <v>41769</v>
      </c>
      <c r="B132">
        <v>49</v>
      </c>
      <c r="C132" s="2">
        <f t="shared" si="6"/>
        <v>14.61</v>
      </c>
      <c r="D132" s="2">
        <f t="shared" si="7"/>
        <v>45</v>
      </c>
      <c r="E132" s="2">
        <f t="shared" si="8"/>
        <v>12.404999999999999</v>
      </c>
      <c r="F132" s="2">
        <f t="shared" si="9"/>
        <v>43.53</v>
      </c>
      <c r="G132" s="2">
        <f t="shared" si="10"/>
        <v>12.404999999999999</v>
      </c>
      <c r="H132" s="2">
        <f t="shared" si="11"/>
        <v>43.53</v>
      </c>
    </row>
    <row r="133" spans="1:8" x14ac:dyDescent="0.25">
      <c r="A133" s="1">
        <v>41770</v>
      </c>
      <c r="B133">
        <v>20</v>
      </c>
      <c r="C133" s="2">
        <f t="shared" ref="C133:C196" si="12">G132</f>
        <v>12.404999999999999</v>
      </c>
      <c r="D133" s="2">
        <f t="shared" ref="D133:D196" si="13">H132</f>
        <v>43.53</v>
      </c>
      <c r="E133" s="2">
        <f t="shared" ref="E133:E196" si="14">IF(C133&gt;15,  C133 - $L$3*B133/100, C133 - $L$3*B133/200)</f>
        <v>11.504999999999999</v>
      </c>
      <c r="F133" s="2">
        <f t="shared" ref="F133:F196" si="15">IF(C133&lt;=15, D133 - B133*$L$2/200, D133)</f>
        <v>42.93</v>
      </c>
      <c r="G133" s="2">
        <f t="shared" ref="G133:G196" si="16">IF(E133&lt;5,30,E133)</f>
        <v>11.504999999999999</v>
      </c>
      <c r="H133" s="2">
        <f t="shared" ref="H133:H196" si="17">IF(AND(WEEKDAY(A133) = 4, F133&lt;40), 45,F133)</f>
        <v>42.93</v>
      </c>
    </row>
    <row r="134" spans="1:8" x14ac:dyDescent="0.25">
      <c r="A134" s="1">
        <v>41771</v>
      </c>
      <c r="B134">
        <v>120</v>
      </c>
      <c r="C134" s="2">
        <f t="shared" si="12"/>
        <v>11.504999999999999</v>
      </c>
      <c r="D134" s="2">
        <f t="shared" si="13"/>
        <v>42.93</v>
      </c>
      <c r="E134" s="2">
        <f t="shared" si="14"/>
        <v>6.1049999999999986</v>
      </c>
      <c r="F134" s="2">
        <f t="shared" si="15"/>
        <v>39.33</v>
      </c>
      <c r="G134" s="2">
        <f t="shared" si="16"/>
        <v>6.1049999999999986</v>
      </c>
      <c r="H134" s="2">
        <f t="shared" si="17"/>
        <v>39.33</v>
      </c>
    </row>
    <row r="135" spans="1:8" x14ac:dyDescent="0.25">
      <c r="A135" s="1">
        <v>41772</v>
      </c>
      <c r="B135">
        <v>39</v>
      </c>
      <c r="C135" s="2">
        <f t="shared" si="12"/>
        <v>6.1049999999999986</v>
      </c>
      <c r="D135" s="2">
        <f t="shared" si="13"/>
        <v>39.33</v>
      </c>
      <c r="E135" s="2">
        <f t="shared" si="14"/>
        <v>4.3499999999999988</v>
      </c>
      <c r="F135" s="2">
        <f t="shared" si="15"/>
        <v>38.159999999999997</v>
      </c>
      <c r="G135" s="2">
        <f t="shared" si="16"/>
        <v>30</v>
      </c>
      <c r="H135" s="2">
        <f t="shared" si="17"/>
        <v>38.159999999999997</v>
      </c>
    </row>
    <row r="136" spans="1:8" x14ac:dyDescent="0.25">
      <c r="A136" s="1">
        <v>41773</v>
      </c>
      <c r="B136">
        <v>15</v>
      </c>
      <c r="C136" s="2">
        <f t="shared" si="12"/>
        <v>30</v>
      </c>
      <c r="D136" s="2">
        <f t="shared" si="13"/>
        <v>38.159999999999997</v>
      </c>
      <c r="E136" s="2">
        <f t="shared" si="14"/>
        <v>28.65</v>
      </c>
      <c r="F136" s="2">
        <f t="shared" si="15"/>
        <v>38.159999999999997</v>
      </c>
      <c r="G136" s="2">
        <f t="shared" si="16"/>
        <v>28.65</v>
      </c>
      <c r="H136" s="2">
        <f t="shared" si="17"/>
        <v>45</v>
      </c>
    </row>
    <row r="137" spans="1:8" x14ac:dyDescent="0.25">
      <c r="A137" s="1">
        <v>41774</v>
      </c>
      <c r="B137">
        <v>118</v>
      </c>
      <c r="C137" s="2">
        <f t="shared" si="12"/>
        <v>28.65</v>
      </c>
      <c r="D137" s="2">
        <f t="shared" si="13"/>
        <v>45</v>
      </c>
      <c r="E137" s="2">
        <f t="shared" si="14"/>
        <v>18.03</v>
      </c>
      <c r="F137" s="2">
        <f t="shared" si="15"/>
        <v>45</v>
      </c>
      <c r="G137" s="2">
        <f t="shared" si="16"/>
        <v>18.03</v>
      </c>
      <c r="H137" s="2">
        <f t="shared" si="17"/>
        <v>45</v>
      </c>
    </row>
    <row r="138" spans="1:8" x14ac:dyDescent="0.25">
      <c r="A138" s="1">
        <v>41775</v>
      </c>
      <c r="B138">
        <v>37</v>
      </c>
      <c r="C138" s="2">
        <f t="shared" si="12"/>
        <v>18.03</v>
      </c>
      <c r="D138" s="2">
        <f t="shared" si="13"/>
        <v>45</v>
      </c>
      <c r="E138" s="2">
        <f t="shared" si="14"/>
        <v>14.700000000000001</v>
      </c>
      <c r="F138" s="2">
        <f t="shared" si="15"/>
        <v>45</v>
      </c>
      <c r="G138" s="2">
        <f t="shared" si="16"/>
        <v>14.700000000000001</v>
      </c>
      <c r="H138" s="2">
        <f t="shared" si="17"/>
        <v>45</v>
      </c>
    </row>
    <row r="139" spans="1:8" x14ac:dyDescent="0.25">
      <c r="A139" s="1">
        <v>41776</v>
      </c>
      <c r="B139">
        <v>107</v>
      </c>
      <c r="C139" s="2">
        <f t="shared" si="12"/>
        <v>14.700000000000001</v>
      </c>
      <c r="D139" s="2">
        <f t="shared" si="13"/>
        <v>45</v>
      </c>
      <c r="E139" s="2">
        <f t="shared" si="14"/>
        <v>9.8850000000000016</v>
      </c>
      <c r="F139" s="2">
        <f t="shared" si="15"/>
        <v>41.79</v>
      </c>
      <c r="G139" s="2">
        <f t="shared" si="16"/>
        <v>9.8850000000000016</v>
      </c>
      <c r="H139" s="2">
        <f t="shared" si="17"/>
        <v>41.79</v>
      </c>
    </row>
    <row r="140" spans="1:8" x14ac:dyDescent="0.25">
      <c r="A140" s="1">
        <v>41777</v>
      </c>
      <c r="B140">
        <v>51</v>
      </c>
      <c r="C140" s="2">
        <f t="shared" si="12"/>
        <v>9.8850000000000016</v>
      </c>
      <c r="D140" s="2">
        <f t="shared" si="13"/>
        <v>41.79</v>
      </c>
      <c r="E140" s="2">
        <f t="shared" si="14"/>
        <v>7.5900000000000016</v>
      </c>
      <c r="F140" s="2">
        <f t="shared" si="15"/>
        <v>40.26</v>
      </c>
      <c r="G140" s="2">
        <f t="shared" si="16"/>
        <v>7.5900000000000016</v>
      </c>
      <c r="H140" s="2">
        <f t="shared" si="17"/>
        <v>40.26</v>
      </c>
    </row>
    <row r="141" spans="1:8" x14ac:dyDescent="0.25">
      <c r="A141" s="1">
        <v>41778</v>
      </c>
      <c r="B141">
        <v>76</v>
      </c>
      <c r="C141" s="2">
        <f t="shared" si="12"/>
        <v>7.5900000000000016</v>
      </c>
      <c r="D141" s="2">
        <f t="shared" si="13"/>
        <v>40.26</v>
      </c>
      <c r="E141" s="2">
        <f t="shared" si="14"/>
        <v>4.1700000000000017</v>
      </c>
      <c r="F141" s="2">
        <f t="shared" si="15"/>
        <v>37.979999999999997</v>
      </c>
      <c r="G141" s="2">
        <f t="shared" si="16"/>
        <v>30</v>
      </c>
      <c r="H141" s="2">
        <f t="shared" si="17"/>
        <v>37.979999999999997</v>
      </c>
    </row>
    <row r="142" spans="1:8" x14ac:dyDescent="0.25">
      <c r="A142" s="1">
        <v>41779</v>
      </c>
      <c r="B142">
        <v>41</v>
      </c>
      <c r="C142" s="2">
        <f t="shared" si="12"/>
        <v>30</v>
      </c>
      <c r="D142" s="2">
        <f t="shared" si="13"/>
        <v>37.979999999999997</v>
      </c>
      <c r="E142" s="2">
        <f t="shared" si="14"/>
        <v>26.31</v>
      </c>
      <c r="F142" s="2">
        <f t="shared" si="15"/>
        <v>37.979999999999997</v>
      </c>
      <c r="G142" s="2">
        <f t="shared" si="16"/>
        <v>26.31</v>
      </c>
      <c r="H142" s="2">
        <f t="shared" si="17"/>
        <v>37.979999999999997</v>
      </c>
    </row>
    <row r="143" spans="1:8" x14ac:dyDescent="0.25">
      <c r="A143" s="1">
        <v>41780</v>
      </c>
      <c r="B143">
        <v>149</v>
      </c>
      <c r="C143" s="2">
        <f t="shared" si="12"/>
        <v>26.31</v>
      </c>
      <c r="D143" s="2">
        <f t="shared" si="13"/>
        <v>37.979999999999997</v>
      </c>
      <c r="E143" s="2">
        <f t="shared" si="14"/>
        <v>12.899999999999999</v>
      </c>
      <c r="F143" s="2">
        <f t="shared" si="15"/>
        <v>37.979999999999997</v>
      </c>
      <c r="G143" s="2">
        <f t="shared" si="16"/>
        <v>12.899999999999999</v>
      </c>
      <c r="H143" s="2">
        <f t="shared" si="17"/>
        <v>45</v>
      </c>
    </row>
    <row r="144" spans="1:8" x14ac:dyDescent="0.25">
      <c r="A144" s="1">
        <v>41781</v>
      </c>
      <c r="B144">
        <v>72</v>
      </c>
      <c r="C144" s="2">
        <f t="shared" si="12"/>
        <v>12.899999999999999</v>
      </c>
      <c r="D144" s="2">
        <f t="shared" si="13"/>
        <v>45</v>
      </c>
      <c r="E144" s="2">
        <f t="shared" si="14"/>
        <v>9.6599999999999984</v>
      </c>
      <c r="F144" s="2">
        <f t="shared" si="15"/>
        <v>42.84</v>
      </c>
      <c r="G144" s="2">
        <f t="shared" si="16"/>
        <v>9.6599999999999984</v>
      </c>
      <c r="H144" s="2">
        <f t="shared" si="17"/>
        <v>42.84</v>
      </c>
    </row>
    <row r="145" spans="1:8" x14ac:dyDescent="0.25">
      <c r="A145" s="1">
        <v>41782</v>
      </c>
      <c r="B145">
        <v>83</v>
      </c>
      <c r="C145" s="2">
        <f t="shared" si="12"/>
        <v>9.6599999999999984</v>
      </c>
      <c r="D145" s="2">
        <f t="shared" si="13"/>
        <v>42.84</v>
      </c>
      <c r="E145" s="2">
        <f t="shared" si="14"/>
        <v>5.9249999999999989</v>
      </c>
      <c r="F145" s="2">
        <f t="shared" si="15"/>
        <v>40.35</v>
      </c>
      <c r="G145" s="2">
        <f t="shared" si="16"/>
        <v>5.9249999999999989</v>
      </c>
      <c r="H145" s="2">
        <f t="shared" si="17"/>
        <v>40.35</v>
      </c>
    </row>
    <row r="146" spans="1:8" x14ac:dyDescent="0.25">
      <c r="A146" s="1">
        <v>41783</v>
      </c>
      <c r="B146">
        <v>101</v>
      </c>
      <c r="C146" s="2">
        <f t="shared" si="12"/>
        <v>5.9249999999999989</v>
      </c>
      <c r="D146" s="2">
        <f t="shared" si="13"/>
        <v>40.35</v>
      </c>
      <c r="E146" s="2">
        <f t="shared" si="14"/>
        <v>1.379999999999999</v>
      </c>
      <c r="F146" s="2">
        <f t="shared" si="15"/>
        <v>37.32</v>
      </c>
      <c r="G146" s="2">
        <f t="shared" si="16"/>
        <v>30</v>
      </c>
      <c r="H146" s="2">
        <f t="shared" si="17"/>
        <v>37.32</v>
      </c>
    </row>
    <row r="147" spans="1:8" x14ac:dyDescent="0.25">
      <c r="A147" s="1">
        <v>41784</v>
      </c>
      <c r="B147">
        <v>43</v>
      </c>
      <c r="C147" s="2">
        <f t="shared" si="12"/>
        <v>30</v>
      </c>
      <c r="D147" s="2">
        <f t="shared" si="13"/>
        <v>37.32</v>
      </c>
      <c r="E147" s="2">
        <f t="shared" si="14"/>
        <v>26.13</v>
      </c>
      <c r="F147" s="2">
        <f t="shared" si="15"/>
        <v>37.32</v>
      </c>
      <c r="G147" s="2">
        <f t="shared" si="16"/>
        <v>26.13</v>
      </c>
      <c r="H147" s="2">
        <f t="shared" si="17"/>
        <v>37.32</v>
      </c>
    </row>
    <row r="148" spans="1:8" x14ac:dyDescent="0.25">
      <c r="A148" s="1">
        <v>41785</v>
      </c>
      <c r="B148">
        <v>59</v>
      </c>
      <c r="C148" s="2">
        <f t="shared" si="12"/>
        <v>26.13</v>
      </c>
      <c r="D148" s="2">
        <f t="shared" si="13"/>
        <v>37.32</v>
      </c>
      <c r="E148" s="2">
        <f t="shared" si="14"/>
        <v>20.82</v>
      </c>
      <c r="F148" s="2">
        <f t="shared" si="15"/>
        <v>37.32</v>
      </c>
      <c r="G148" s="2">
        <f t="shared" si="16"/>
        <v>20.82</v>
      </c>
      <c r="H148" s="2">
        <f t="shared" si="17"/>
        <v>37.32</v>
      </c>
    </row>
    <row r="149" spans="1:8" x14ac:dyDescent="0.25">
      <c r="A149" s="1">
        <v>41786</v>
      </c>
      <c r="B149">
        <v>81</v>
      </c>
      <c r="C149" s="2">
        <f t="shared" si="12"/>
        <v>20.82</v>
      </c>
      <c r="D149" s="2">
        <f t="shared" si="13"/>
        <v>37.32</v>
      </c>
      <c r="E149" s="2">
        <f t="shared" si="14"/>
        <v>13.530000000000001</v>
      </c>
      <c r="F149" s="2">
        <f t="shared" si="15"/>
        <v>37.32</v>
      </c>
      <c r="G149" s="2">
        <f t="shared" si="16"/>
        <v>13.530000000000001</v>
      </c>
      <c r="H149" s="2">
        <f t="shared" si="17"/>
        <v>37.32</v>
      </c>
    </row>
    <row r="150" spans="1:8" x14ac:dyDescent="0.25">
      <c r="A150" s="1">
        <v>41787</v>
      </c>
      <c r="B150">
        <v>89</v>
      </c>
      <c r="C150" s="2">
        <f t="shared" si="12"/>
        <v>13.530000000000001</v>
      </c>
      <c r="D150" s="2">
        <f t="shared" si="13"/>
        <v>37.32</v>
      </c>
      <c r="E150" s="2">
        <f t="shared" si="14"/>
        <v>9.5250000000000021</v>
      </c>
      <c r="F150" s="2">
        <f t="shared" si="15"/>
        <v>34.65</v>
      </c>
      <c r="G150" s="2">
        <f t="shared" si="16"/>
        <v>9.5250000000000021</v>
      </c>
      <c r="H150" s="2">
        <f t="shared" si="17"/>
        <v>45</v>
      </c>
    </row>
    <row r="151" spans="1:8" x14ac:dyDescent="0.25">
      <c r="A151" s="1">
        <v>41788</v>
      </c>
      <c r="B151">
        <v>43</v>
      </c>
      <c r="C151" s="2">
        <f t="shared" si="12"/>
        <v>9.5250000000000021</v>
      </c>
      <c r="D151" s="2">
        <f t="shared" si="13"/>
        <v>45</v>
      </c>
      <c r="E151" s="2">
        <f t="shared" si="14"/>
        <v>7.5900000000000016</v>
      </c>
      <c r="F151" s="2">
        <f t="shared" si="15"/>
        <v>43.71</v>
      </c>
      <c r="G151" s="2">
        <f t="shared" si="16"/>
        <v>7.5900000000000016</v>
      </c>
      <c r="H151" s="2">
        <f t="shared" si="17"/>
        <v>43.71</v>
      </c>
    </row>
    <row r="152" spans="1:8" x14ac:dyDescent="0.25">
      <c r="A152" s="1">
        <v>41789</v>
      </c>
      <c r="B152">
        <v>67</v>
      </c>
      <c r="C152" s="2">
        <f t="shared" si="12"/>
        <v>7.5900000000000016</v>
      </c>
      <c r="D152" s="2">
        <f t="shared" si="13"/>
        <v>43.71</v>
      </c>
      <c r="E152" s="2">
        <f t="shared" si="14"/>
        <v>4.5750000000000011</v>
      </c>
      <c r="F152" s="2">
        <f t="shared" si="15"/>
        <v>41.7</v>
      </c>
      <c r="G152" s="2">
        <f t="shared" si="16"/>
        <v>30</v>
      </c>
      <c r="H152" s="2">
        <f t="shared" si="17"/>
        <v>41.7</v>
      </c>
    </row>
    <row r="153" spans="1:8" x14ac:dyDescent="0.25">
      <c r="A153" s="1">
        <v>41790</v>
      </c>
      <c r="B153">
        <v>122</v>
      </c>
      <c r="C153" s="2">
        <f t="shared" si="12"/>
        <v>30</v>
      </c>
      <c r="D153" s="2">
        <f t="shared" si="13"/>
        <v>41.7</v>
      </c>
      <c r="E153" s="2">
        <f t="shared" si="14"/>
        <v>19.02</v>
      </c>
      <c r="F153" s="2">
        <f t="shared" si="15"/>
        <v>41.7</v>
      </c>
      <c r="G153" s="2">
        <f t="shared" si="16"/>
        <v>19.02</v>
      </c>
      <c r="H153" s="2">
        <f t="shared" si="17"/>
        <v>41.7</v>
      </c>
    </row>
    <row r="154" spans="1:8" x14ac:dyDescent="0.25">
      <c r="A154" s="1">
        <v>41791</v>
      </c>
      <c r="B154">
        <v>100</v>
      </c>
      <c r="C154" s="2">
        <f t="shared" si="12"/>
        <v>19.02</v>
      </c>
      <c r="D154" s="2">
        <f t="shared" si="13"/>
        <v>41.7</v>
      </c>
      <c r="E154" s="2">
        <f t="shared" si="14"/>
        <v>10.02</v>
      </c>
      <c r="F154" s="2">
        <f t="shared" si="15"/>
        <v>41.7</v>
      </c>
      <c r="G154" s="2">
        <f t="shared" si="16"/>
        <v>10.02</v>
      </c>
      <c r="H154" s="2">
        <f t="shared" si="17"/>
        <v>41.7</v>
      </c>
    </row>
    <row r="155" spans="1:8" x14ac:dyDescent="0.25">
      <c r="A155" s="1">
        <v>41792</v>
      </c>
      <c r="B155">
        <v>145</v>
      </c>
      <c r="C155" s="2">
        <f t="shared" si="12"/>
        <v>10.02</v>
      </c>
      <c r="D155" s="2">
        <f t="shared" si="13"/>
        <v>41.7</v>
      </c>
      <c r="E155" s="2">
        <f t="shared" si="14"/>
        <v>3.4949999999999992</v>
      </c>
      <c r="F155" s="2">
        <f t="shared" si="15"/>
        <v>37.35</v>
      </c>
      <c r="G155" s="2">
        <f t="shared" si="16"/>
        <v>30</v>
      </c>
      <c r="H155" s="2">
        <f t="shared" si="17"/>
        <v>37.35</v>
      </c>
    </row>
    <row r="156" spans="1:8" x14ac:dyDescent="0.25">
      <c r="A156" s="1">
        <v>41793</v>
      </c>
      <c r="B156">
        <v>36</v>
      </c>
      <c r="C156" s="2">
        <f t="shared" si="12"/>
        <v>30</v>
      </c>
      <c r="D156" s="2">
        <f t="shared" si="13"/>
        <v>37.35</v>
      </c>
      <c r="E156" s="2">
        <f t="shared" si="14"/>
        <v>26.759999999999998</v>
      </c>
      <c r="F156" s="2">
        <f t="shared" si="15"/>
        <v>37.35</v>
      </c>
      <c r="G156" s="2">
        <f t="shared" si="16"/>
        <v>26.759999999999998</v>
      </c>
      <c r="H156" s="2">
        <f t="shared" si="17"/>
        <v>37.35</v>
      </c>
    </row>
    <row r="157" spans="1:8" x14ac:dyDescent="0.25">
      <c r="A157" s="1">
        <v>41794</v>
      </c>
      <c r="B157">
        <v>75</v>
      </c>
      <c r="C157" s="2">
        <f t="shared" si="12"/>
        <v>26.759999999999998</v>
      </c>
      <c r="D157" s="2">
        <f t="shared" si="13"/>
        <v>37.35</v>
      </c>
      <c r="E157" s="2">
        <f t="shared" si="14"/>
        <v>20.009999999999998</v>
      </c>
      <c r="F157" s="2">
        <f t="shared" si="15"/>
        <v>37.35</v>
      </c>
      <c r="G157" s="2">
        <f t="shared" si="16"/>
        <v>20.009999999999998</v>
      </c>
      <c r="H157" s="2">
        <f t="shared" si="17"/>
        <v>45</v>
      </c>
    </row>
    <row r="158" spans="1:8" x14ac:dyDescent="0.25">
      <c r="A158" s="1">
        <v>41795</v>
      </c>
      <c r="B158">
        <v>132</v>
      </c>
      <c r="C158" s="2">
        <f t="shared" si="12"/>
        <v>20.009999999999998</v>
      </c>
      <c r="D158" s="2">
        <f t="shared" si="13"/>
        <v>45</v>
      </c>
      <c r="E158" s="2">
        <f t="shared" si="14"/>
        <v>8.1299999999999972</v>
      </c>
      <c r="F158" s="2">
        <f t="shared" si="15"/>
        <v>45</v>
      </c>
      <c r="G158" s="2">
        <f t="shared" si="16"/>
        <v>8.1299999999999972</v>
      </c>
      <c r="H158" s="2">
        <f t="shared" si="17"/>
        <v>45</v>
      </c>
    </row>
    <row r="159" spans="1:8" x14ac:dyDescent="0.25">
      <c r="A159" s="1">
        <v>41796</v>
      </c>
      <c r="B159">
        <v>51</v>
      </c>
      <c r="C159" s="2">
        <f t="shared" si="12"/>
        <v>8.1299999999999972</v>
      </c>
      <c r="D159" s="2">
        <f t="shared" si="13"/>
        <v>45</v>
      </c>
      <c r="E159" s="2">
        <f t="shared" si="14"/>
        <v>5.8349999999999973</v>
      </c>
      <c r="F159" s="2">
        <f t="shared" si="15"/>
        <v>43.47</v>
      </c>
      <c r="G159" s="2">
        <f t="shared" si="16"/>
        <v>5.8349999999999973</v>
      </c>
      <c r="H159" s="2">
        <f t="shared" si="17"/>
        <v>43.47</v>
      </c>
    </row>
    <row r="160" spans="1:8" x14ac:dyDescent="0.25">
      <c r="A160" s="1">
        <v>41797</v>
      </c>
      <c r="B160">
        <v>32</v>
      </c>
      <c r="C160" s="2">
        <f t="shared" si="12"/>
        <v>5.8349999999999973</v>
      </c>
      <c r="D160" s="2">
        <f t="shared" si="13"/>
        <v>43.47</v>
      </c>
      <c r="E160" s="2">
        <f t="shared" si="14"/>
        <v>4.3949999999999978</v>
      </c>
      <c r="F160" s="2">
        <f t="shared" si="15"/>
        <v>42.51</v>
      </c>
      <c r="G160" s="2">
        <f t="shared" si="16"/>
        <v>30</v>
      </c>
      <c r="H160" s="2">
        <f t="shared" si="17"/>
        <v>42.51</v>
      </c>
    </row>
    <row r="161" spans="1:8" x14ac:dyDescent="0.25">
      <c r="A161" s="1">
        <v>41798</v>
      </c>
      <c r="B161">
        <v>130</v>
      </c>
      <c r="C161" s="2">
        <f t="shared" si="12"/>
        <v>30</v>
      </c>
      <c r="D161" s="2">
        <f t="shared" si="13"/>
        <v>42.51</v>
      </c>
      <c r="E161" s="2">
        <f t="shared" si="14"/>
        <v>18.3</v>
      </c>
      <c r="F161" s="2">
        <f t="shared" si="15"/>
        <v>42.51</v>
      </c>
      <c r="G161" s="2">
        <f t="shared" si="16"/>
        <v>18.3</v>
      </c>
      <c r="H161" s="2">
        <f t="shared" si="17"/>
        <v>42.51</v>
      </c>
    </row>
    <row r="162" spans="1:8" x14ac:dyDescent="0.25">
      <c r="A162" s="1">
        <v>41799</v>
      </c>
      <c r="B162">
        <v>25</v>
      </c>
      <c r="C162" s="2">
        <f t="shared" si="12"/>
        <v>18.3</v>
      </c>
      <c r="D162" s="2">
        <f t="shared" si="13"/>
        <v>42.51</v>
      </c>
      <c r="E162" s="2">
        <f t="shared" si="14"/>
        <v>16.05</v>
      </c>
      <c r="F162" s="2">
        <f t="shared" si="15"/>
        <v>42.51</v>
      </c>
      <c r="G162" s="2">
        <f t="shared" si="16"/>
        <v>16.05</v>
      </c>
      <c r="H162" s="2">
        <f t="shared" si="17"/>
        <v>42.51</v>
      </c>
    </row>
    <row r="163" spans="1:8" x14ac:dyDescent="0.25">
      <c r="A163" s="1">
        <v>41800</v>
      </c>
      <c r="B163">
        <v>60</v>
      </c>
      <c r="C163" s="2">
        <f t="shared" si="12"/>
        <v>16.05</v>
      </c>
      <c r="D163" s="2">
        <f t="shared" si="13"/>
        <v>42.51</v>
      </c>
      <c r="E163" s="2">
        <f t="shared" si="14"/>
        <v>10.65</v>
      </c>
      <c r="F163" s="2">
        <f t="shared" si="15"/>
        <v>42.51</v>
      </c>
      <c r="G163" s="2">
        <f t="shared" si="16"/>
        <v>10.65</v>
      </c>
      <c r="H163" s="2">
        <f t="shared" si="17"/>
        <v>42.51</v>
      </c>
    </row>
    <row r="164" spans="1:8" x14ac:dyDescent="0.25">
      <c r="A164" s="1">
        <v>41801</v>
      </c>
      <c r="B164">
        <v>104</v>
      </c>
      <c r="C164" s="2">
        <f t="shared" si="12"/>
        <v>10.65</v>
      </c>
      <c r="D164" s="2">
        <f t="shared" si="13"/>
        <v>42.51</v>
      </c>
      <c r="E164" s="2">
        <f t="shared" si="14"/>
        <v>5.9700000000000006</v>
      </c>
      <c r="F164" s="2">
        <f t="shared" si="15"/>
        <v>39.39</v>
      </c>
      <c r="G164" s="2">
        <f t="shared" si="16"/>
        <v>5.9700000000000006</v>
      </c>
      <c r="H164" s="2">
        <f t="shared" si="17"/>
        <v>45</v>
      </c>
    </row>
    <row r="165" spans="1:8" x14ac:dyDescent="0.25">
      <c r="A165" s="1">
        <v>41802</v>
      </c>
      <c r="B165">
        <v>118</v>
      </c>
      <c r="C165" s="2">
        <f t="shared" si="12"/>
        <v>5.9700000000000006</v>
      </c>
      <c r="D165" s="2">
        <f t="shared" si="13"/>
        <v>45</v>
      </c>
      <c r="E165" s="2">
        <f t="shared" si="14"/>
        <v>0.66000000000000103</v>
      </c>
      <c r="F165" s="2">
        <f t="shared" si="15"/>
        <v>41.46</v>
      </c>
      <c r="G165" s="2">
        <f t="shared" si="16"/>
        <v>30</v>
      </c>
      <c r="H165" s="2">
        <f t="shared" si="17"/>
        <v>41.46</v>
      </c>
    </row>
    <row r="166" spans="1:8" x14ac:dyDescent="0.25">
      <c r="A166" s="1">
        <v>41803</v>
      </c>
      <c r="B166">
        <v>35</v>
      </c>
      <c r="C166" s="2">
        <f t="shared" si="12"/>
        <v>30</v>
      </c>
      <c r="D166" s="2">
        <f t="shared" si="13"/>
        <v>41.46</v>
      </c>
      <c r="E166" s="2">
        <f t="shared" si="14"/>
        <v>26.85</v>
      </c>
      <c r="F166" s="2">
        <f t="shared" si="15"/>
        <v>41.46</v>
      </c>
      <c r="G166" s="2">
        <f t="shared" si="16"/>
        <v>26.85</v>
      </c>
      <c r="H166" s="2">
        <f t="shared" si="17"/>
        <v>41.46</v>
      </c>
    </row>
    <row r="167" spans="1:8" x14ac:dyDescent="0.25">
      <c r="A167" s="1">
        <v>41804</v>
      </c>
      <c r="B167">
        <v>96</v>
      </c>
      <c r="C167" s="2">
        <f t="shared" si="12"/>
        <v>26.85</v>
      </c>
      <c r="D167" s="2">
        <f t="shared" si="13"/>
        <v>41.46</v>
      </c>
      <c r="E167" s="2">
        <f t="shared" si="14"/>
        <v>18.21</v>
      </c>
      <c r="F167" s="2">
        <f t="shared" si="15"/>
        <v>41.46</v>
      </c>
      <c r="G167" s="2">
        <f t="shared" si="16"/>
        <v>18.21</v>
      </c>
      <c r="H167" s="2">
        <f t="shared" si="17"/>
        <v>41.46</v>
      </c>
    </row>
    <row r="168" spans="1:8" x14ac:dyDescent="0.25">
      <c r="A168" s="1">
        <v>41805</v>
      </c>
      <c r="B168">
        <v>23</v>
      </c>
      <c r="C168" s="2">
        <f t="shared" si="12"/>
        <v>18.21</v>
      </c>
      <c r="D168" s="2">
        <f t="shared" si="13"/>
        <v>41.46</v>
      </c>
      <c r="E168" s="2">
        <f t="shared" si="14"/>
        <v>16.14</v>
      </c>
      <c r="F168" s="2">
        <f t="shared" si="15"/>
        <v>41.46</v>
      </c>
      <c r="G168" s="2">
        <f t="shared" si="16"/>
        <v>16.14</v>
      </c>
      <c r="H168" s="2">
        <f t="shared" si="17"/>
        <v>41.46</v>
      </c>
    </row>
    <row r="169" spans="1:8" x14ac:dyDescent="0.25">
      <c r="A169" s="1">
        <v>41806</v>
      </c>
      <c r="B169">
        <v>109</v>
      </c>
      <c r="C169" s="2">
        <f t="shared" si="12"/>
        <v>16.14</v>
      </c>
      <c r="D169" s="2">
        <f t="shared" si="13"/>
        <v>41.46</v>
      </c>
      <c r="E169" s="2">
        <f t="shared" si="14"/>
        <v>6.33</v>
      </c>
      <c r="F169" s="2">
        <f t="shared" si="15"/>
        <v>41.46</v>
      </c>
      <c r="G169" s="2">
        <f t="shared" si="16"/>
        <v>6.33</v>
      </c>
      <c r="H169" s="2">
        <f t="shared" si="17"/>
        <v>41.46</v>
      </c>
    </row>
    <row r="170" spans="1:8" x14ac:dyDescent="0.25">
      <c r="A170" s="1">
        <v>41807</v>
      </c>
      <c r="B170">
        <v>39</v>
      </c>
      <c r="C170" s="2">
        <f t="shared" si="12"/>
        <v>6.33</v>
      </c>
      <c r="D170" s="2">
        <f t="shared" si="13"/>
        <v>41.46</v>
      </c>
      <c r="E170" s="2">
        <f t="shared" si="14"/>
        <v>4.5750000000000002</v>
      </c>
      <c r="F170" s="2">
        <f t="shared" si="15"/>
        <v>40.29</v>
      </c>
      <c r="G170" s="2">
        <f t="shared" si="16"/>
        <v>30</v>
      </c>
      <c r="H170" s="2">
        <f t="shared" si="17"/>
        <v>40.29</v>
      </c>
    </row>
    <row r="171" spans="1:8" x14ac:dyDescent="0.25">
      <c r="A171" s="1">
        <v>41808</v>
      </c>
      <c r="B171">
        <v>136</v>
      </c>
      <c r="C171" s="2">
        <f t="shared" si="12"/>
        <v>30</v>
      </c>
      <c r="D171" s="2">
        <f t="shared" si="13"/>
        <v>40.29</v>
      </c>
      <c r="E171" s="2">
        <f t="shared" si="14"/>
        <v>17.759999999999998</v>
      </c>
      <c r="F171" s="2">
        <f t="shared" si="15"/>
        <v>40.29</v>
      </c>
      <c r="G171" s="2">
        <f t="shared" si="16"/>
        <v>17.759999999999998</v>
      </c>
      <c r="H171" s="2">
        <f t="shared" si="17"/>
        <v>40.29</v>
      </c>
    </row>
    <row r="172" spans="1:8" x14ac:dyDescent="0.25">
      <c r="A172" s="1">
        <v>41809</v>
      </c>
      <c r="B172">
        <v>132</v>
      </c>
      <c r="C172" s="2">
        <f t="shared" si="12"/>
        <v>17.759999999999998</v>
      </c>
      <c r="D172" s="2">
        <f t="shared" si="13"/>
        <v>40.29</v>
      </c>
      <c r="E172" s="2">
        <f t="shared" si="14"/>
        <v>5.8799999999999972</v>
      </c>
      <c r="F172" s="2">
        <f t="shared" si="15"/>
        <v>40.29</v>
      </c>
      <c r="G172" s="2">
        <f t="shared" si="16"/>
        <v>5.8799999999999972</v>
      </c>
      <c r="H172" s="2">
        <f t="shared" si="17"/>
        <v>40.29</v>
      </c>
    </row>
    <row r="173" spans="1:8" x14ac:dyDescent="0.25">
      <c r="A173" s="1">
        <v>41810</v>
      </c>
      <c r="B173">
        <v>92</v>
      </c>
      <c r="C173" s="2">
        <f t="shared" si="12"/>
        <v>5.8799999999999972</v>
      </c>
      <c r="D173" s="2">
        <f t="shared" si="13"/>
        <v>40.29</v>
      </c>
      <c r="E173" s="2">
        <f t="shared" si="14"/>
        <v>1.7399999999999975</v>
      </c>
      <c r="F173" s="2">
        <f t="shared" si="15"/>
        <v>37.53</v>
      </c>
      <c r="G173" s="2">
        <f t="shared" si="16"/>
        <v>30</v>
      </c>
      <c r="H173" s="2">
        <f t="shared" si="17"/>
        <v>37.53</v>
      </c>
    </row>
    <row r="174" spans="1:8" x14ac:dyDescent="0.25">
      <c r="A174" s="1">
        <v>41811</v>
      </c>
      <c r="B174">
        <v>49</v>
      </c>
      <c r="C174" s="2">
        <f t="shared" si="12"/>
        <v>30</v>
      </c>
      <c r="D174" s="2">
        <f t="shared" si="13"/>
        <v>37.53</v>
      </c>
      <c r="E174" s="2">
        <f t="shared" si="14"/>
        <v>25.59</v>
      </c>
      <c r="F174" s="2">
        <f t="shared" si="15"/>
        <v>37.53</v>
      </c>
      <c r="G174" s="2">
        <f t="shared" si="16"/>
        <v>25.59</v>
      </c>
      <c r="H174" s="2">
        <f t="shared" si="17"/>
        <v>37.53</v>
      </c>
    </row>
    <row r="175" spans="1:8" x14ac:dyDescent="0.25">
      <c r="A175" s="1">
        <v>41812</v>
      </c>
      <c r="B175">
        <v>146</v>
      </c>
      <c r="C175" s="2">
        <f t="shared" si="12"/>
        <v>25.59</v>
      </c>
      <c r="D175" s="2">
        <f t="shared" si="13"/>
        <v>37.53</v>
      </c>
      <c r="E175" s="2">
        <f t="shared" si="14"/>
        <v>12.45</v>
      </c>
      <c r="F175" s="2">
        <f t="shared" si="15"/>
        <v>37.53</v>
      </c>
      <c r="G175" s="2">
        <f t="shared" si="16"/>
        <v>12.45</v>
      </c>
      <c r="H175" s="2">
        <f t="shared" si="17"/>
        <v>37.53</v>
      </c>
    </row>
    <row r="176" spans="1:8" x14ac:dyDescent="0.25">
      <c r="A176" s="1">
        <v>41813</v>
      </c>
      <c r="B176">
        <v>90</v>
      </c>
      <c r="C176" s="2">
        <f t="shared" si="12"/>
        <v>12.45</v>
      </c>
      <c r="D176" s="2">
        <f t="shared" si="13"/>
        <v>37.53</v>
      </c>
      <c r="E176" s="2">
        <f t="shared" si="14"/>
        <v>8.3999999999999986</v>
      </c>
      <c r="F176" s="2">
        <f t="shared" si="15"/>
        <v>34.83</v>
      </c>
      <c r="G176" s="2">
        <f t="shared" si="16"/>
        <v>8.3999999999999986</v>
      </c>
      <c r="H176" s="2">
        <f t="shared" si="17"/>
        <v>34.83</v>
      </c>
    </row>
    <row r="177" spans="1:8" x14ac:dyDescent="0.25">
      <c r="A177" s="1">
        <v>41814</v>
      </c>
      <c r="B177">
        <v>74</v>
      </c>
      <c r="C177" s="2">
        <f t="shared" si="12"/>
        <v>8.3999999999999986</v>
      </c>
      <c r="D177" s="2">
        <f t="shared" si="13"/>
        <v>34.83</v>
      </c>
      <c r="E177" s="2">
        <f t="shared" si="14"/>
        <v>5.0699999999999985</v>
      </c>
      <c r="F177" s="2">
        <f t="shared" si="15"/>
        <v>32.61</v>
      </c>
      <c r="G177" s="2">
        <f t="shared" si="16"/>
        <v>5.0699999999999985</v>
      </c>
      <c r="H177" s="2">
        <f t="shared" si="17"/>
        <v>32.61</v>
      </c>
    </row>
    <row r="178" spans="1:8" x14ac:dyDescent="0.25">
      <c r="A178" s="1">
        <v>41815</v>
      </c>
      <c r="B178">
        <v>97</v>
      </c>
      <c r="C178" s="2">
        <f t="shared" si="12"/>
        <v>5.0699999999999985</v>
      </c>
      <c r="D178" s="2">
        <f t="shared" si="13"/>
        <v>32.61</v>
      </c>
      <c r="E178" s="2">
        <f t="shared" si="14"/>
        <v>0.70499999999999829</v>
      </c>
      <c r="F178" s="2">
        <f t="shared" si="15"/>
        <v>29.7</v>
      </c>
      <c r="G178" s="2">
        <f t="shared" si="16"/>
        <v>30</v>
      </c>
      <c r="H178" s="2">
        <f t="shared" si="17"/>
        <v>45</v>
      </c>
    </row>
    <row r="179" spans="1:8" x14ac:dyDescent="0.25">
      <c r="A179" s="1">
        <v>41816</v>
      </c>
      <c r="B179">
        <v>148</v>
      </c>
      <c r="C179" s="2">
        <f t="shared" si="12"/>
        <v>30</v>
      </c>
      <c r="D179" s="2">
        <f t="shared" si="13"/>
        <v>45</v>
      </c>
      <c r="E179" s="2">
        <f t="shared" si="14"/>
        <v>16.68</v>
      </c>
      <c r="F179" s="2">
        <f t="shared" si="15"/>
        <v>45</v>
      </c>
      <c r="G179" s="2">
        <f t="shared" si="16"/>
        <v>16.68</v>
      </c>
      <c r="H179" s="2">
        <f t="shared" si="17"/>
        <v>45</v>
      </c>
    </row>
    <row r="180" spans="1:8" x14ac:dyDescent="0.25">
      <c r="A180" s="1">
        <v>41817</v>
      </c>
      <c r="B180">
        <v>65</v>
      </c>
      <c r="C180" s="2">
        <f t="shared" si="12"/>
        <v>16.68</v>
      </c>
      <c r="D180" s="2">
        <f t="shared" si="13"/>
        <v>45</v>
      </c>
      <c r="E180" s="2">
        <f t="shared" si="14"/>
        <v>10.83</v>
      </c>
      <c r="F180" s="2">
        <f t="shared" si="15"/>
        <v>45</v>
      </c>
      <c r="G180" s="2">
        <f t="shared" si="16"/>
        <v>10.83</v>
      </c>
      <c r="H180" s="2">
        <f t="shared" si="17"/>
        <v>45</v>
      </c>
    </row>
    <row r="181" spans="1:8" x14ac:dyDescent="0.25">
      <c r="A181" s="1">
        <v>41818</v>
      </c>
      <c r="B181">
        <v>62</v>
      </c>
      <c r="C181" s="2">
        <f t="shared" si="12"/>
        <v>10.83</v>
      </c>
      <c r="D181" s="2">
        <f t="shared" si="13"/>
        <v>45</v>
      </c>
      <c r="E181" s="2">
        <f t="shared" si="14"/>
        <v>8.0399999999999991</v>
      </c>
      <c r="F181" s="2">
        <f t="shared" si="15"/>
        <v>43.14</v>
      </c>
      <c r="G181" s="2">
        <f t="shared" si="16"/>
        <v>8.0399999999999991</v>
      </c>
      <c r="H181" s="2">
        <f t="shared" si="17"/>
        <v>43.14</v>
      </c>
    </row>
    <row r="182" spans="1:8" x14ac:dyDescent="0.25">
      <c r="A182" s="1">
        <v>41819</v>
      </c>
      <c r="B182">
        <v>130</v>
      </c>
      <c r="C182" s="2">
        <f t="shared" si="12"/>
        <v>8.0399999999999991</v>
      </c>
      <c r="D182" s="2">
        <f t="shared" si="13"/>
        <v>43.14</v>
      </c>
      <c r="E182" s="2">
        <f t="shared" si="14"/>
        <v>2.1899999999999995</v>
      </c>
      <c r="F182" s="2">
        <f t="shared" si="15"/>
        <v>39.24</v>
      </c>
      <c r="G182" s="2">
        <f t="shared" si="16"/>
        <v>30</v>
      </c>
      <c r="H182" s="2">
        <f t="shared" si="17"/>
        <v>39.24</v>
      </c>
    </row>
    <row r="183" spans="1:8" x14ac:dyDescent="0.25">
      <c r="A183" s="1">
        <v>41820</v>
      </c>
      <c r="B183">
        <v>39</v>
      </c>
      <c r="C183" s="2">
        <f t="shared" si="12"/>
        <v>30</v>
      </c>
      <c r="D183" s="2">
        <f t="shared" si="13"/>
        <v>39.24</v>
      </c>
      <c r="E183" s="2">
        <f t="shared" si="14"/>
        <v>26.490000000000002</v>
      </c>
      <c r="F183" s="2">
        <f t="shared" si="15"/>
        <v>39.24</v>
      </c>
      <c r="G183" s="2">
        <f t="shared" si="16"/>
        <v>26.490000000000002</v>
      </c>
      <c r="H183" s="2">
        <f t="shared" si="17"/>
        <v>39.24</v>
      </c>
    </row>
    <row r="184" spans="1:8" x14ac:dyDescent="0.25">
      <c r="A184" s="1">
        <v>41821</v>
      </c>
      <c r="B184">
        <v>95</v>
      </c>
      <c r="C184" s="2">
        <f t="shared" si="12"/>
        <v>26.490000000000002</v>
      </c>
      <c r="D184" s="2">
        <f t="shared" si="13"/>
        <v>39.24</v>
      </c>
      <c r="E184" s="2">
        <f t="shared" si="14"/>
        <v>17.940000000000001</v>
      </c>
      <c r="F184" s="2">
        <f t="shared" si="15"/>
        <v>39.24</v>
      </c>
      <c r="G184" s="2">
        <f t="shared" si="16"/>
        <v>17.940000000000001</v>
      </c>
      <c r="H184" s="2">
        <f t="shared" si="17"/>
        <v>39.24</v>
      </c>
    </row>
    <row r="185" spans="1:8" x14ac:dyDescent="0.25">
      <c r="A185" s="1">
        <v>41822</v>
      </c>
      <c r="B185">
        <v>100</v>
      </c>
      <c r="C185" s="2">
        <f t="shared" si="12"/>
        <v>17.940000000000001</v>
      </c>
      <c r="D185" s="2">
        <f t="shared" si="13"/>
        <v>39.24</v>
      </c>
      <c r="E185" s="2">
        <f t="shared" si="14"/>
        <v>8.9400000000000013</v>
      </c>
      <c r="F185" s="2">
        <f t="shared" si="15"/>
        <v>39.24</v>
      </c>
      <c r="G185" s="2">
        <f t="shared" si="16"/>
        <v>8.9400000000000013</v>
      </c>
      <c r="H185" s="2">
        <f t="shared" si="17"/>
        <v>45</v>
      </c>
    </row>
    <row r="186" spans="1:8" x14ac:dyDescent="0.25">
      <c r="A186" s="1">
        <v>41823</v>
      </c>
      <c r="B186">
        <v>75</v>
      </c>
      <c r="C186" s="2">
        <f t="shared" si="12"/>
        <v>8.9400000000000013</v>
      </c>
      <c r="D186" s="2">
        <f t="shared" si="13"/>
        <v>45</v>
      </c>
      <c r="E186" s="2">
        <f t="shared" si="14"/>
        <v>5.5650000000000013</v>
      </c>
      <c r="F186" s="2">
        <f t="shared" si="15"/>
        <v>42.75</v>
      </c>
      <c r="G186" s="2">
        <f t="shared" si="16"/>
        <v>5.5650000000000013</v>
      </c>
      <c r="H186" s="2">
        <f t="shared" si="17"/>
        <v>42.75</v>
      </c>
    </row>
    <row r="187" spans="1:8" x14ac:dyDescent="0.25">
      <c r="A187" s="1">
        <v>41824</v>
      </c>
      <c r="B187">
        <v>27</v>
      </c>
      <c r="C187" s="2">
        <f t="shared" si="12"/>
        <v>5.5650000000000013</v>
      </c>
      <c r="D187" s="2">
        <f t="shared" si="13"/>
        <v>42.75</v>
      </c>
      <c r="E187" s="2">
        <f t="shared" si="14"/>
        <v>4.3500000000000014</v>
      </c>
      <c r="F187" s="2">
        <f t="shared" si="15"/>
        <v>41.94</v>
      </c>
      <c r="G187" s="2">
        <f t="shared" si="16"/>
        <v>30</v>
      </c>
      <c r="H187" s="2">
        <f t="shared" si="17"/>
        <v>41.94</v>
      </c>
    </row>
    <row r="188" spans="1:8" x14ac:dyDescent="0.25">
      <c r="A188" s="1">
        <v>41825</v>
      </c>
      <c r="B188">
        <v>56</v>
      </c>
      <c r="C188" s="2">
        <f t="shared" si="12"/>
        <v>30</v>
      </c>
      <c r="D188" s="2">
        <f t="shared" si="13"/>
        <v>41.94</v>
      </c>
      <c r="E188" s="2">
        <f t="shared" si="14"/>
        <v>24.96</v>
      </c>
      <c r="F188" s="2">
        <f t="shared" si="15"/>
        <v>41.94</v>
      </c>
      <c r="G188" s="2">
        <f t="shared" si="16"/>
        <v>24.96</v>
      </c>
      <c r="H188" s="2">
        <f t="shared" si="17"/>
        <v>41.94</v>
      </c>
    </row>
    <row r="189" spans="1:8" x14ac:dyDescent="0.25">
      <c r="A189" s="1">
        <v>41826</v>
      </c>
      <c r="B189">
        <v>141</v>
      </c>
      <c r="C189" s="2">
        <f t="shared" si="12"/>
        <v>24.96</v>
      </c>
      <c r="D189" s="2">
        <f t="shared" si="13"/>
        <v>41.94</v>
      </c>
      <c r="E189" s="2">
        <f t="shared" si="14"/>
        <v>12.270000000000001</v>
      </c>
      <c r="F189" s="2">
        <f t="shared" si="15"/>
        <v>41.94</v>
      </c>
      <c r="G189" s="2">
        <f t="shared" si="16"/>
        <v>12.270000000000001</v>
      </c>
      <c r="H189" s="2">
        <f t="shared" si="17"/>
        <v>41.94</v>
      </c>
    </row>
    <row r="190" spans="1:8" x14ac:dyDescent="0.25">
      <c r="A190" s="1">
        <v>41827</v>
      </c>
      <c r="B190">
        <v>120</v>
      </c>
      <c r="C190" s="2">
        <f t="shared" si="12"/>
        <v>12.270000000000001</v>
      </c>
      <c r="D190" s="2">
        <f t="shared" si="13"/>
        <v>41.94</v>
      </c>
      <c r="E190" s="2">
        <f t="shared" si="14"/>
        <v>6.870000000000001</v>
      </c>
      <c r="F190" s="2">
        <f t="shared" si="15"/>
        <v>38.339999999999996</v>
      </c>
      <c r="G190" s="2">
        <f t="shared" si="16"/>
        <v>6.870000000000001</v>
      </c>
      <c r="H190" s="2">
        <f t="shared" si="17"/>
        <v>38.339999999999996</v>
      </c>
    </row>
    <row r="191" spans="1:8" x14ac:dyDescent="0.25">
      <c r="A191" s="1">
        <v>41828</v>
      </c>
      <c r="B191">
        <v>95</v>
      </c>
      <c r="C191" s="2">
        <f t="shared" si="12"/>
        <v>6.870000000000001</v>
      </c>
      <c r="D191" s="2">
        <f t="shared" si="13"/>
        <v>38.339999999999996</v>
      </c>
      <c r="E191" s="2">
        <f t="shared" si="14"/>
        <v>2.5950000000000006</v>
      </c>
      <c r="F191" s="2">
        <f t="shared" si="15"/>
        <v>35.489999999999995</v>
      </c>
      <c r="G191" s="2">
        <f t="shared" si="16"/>
        <v>30</v>
      </c>
      <c r="H191" s="2">
        <f t="shared" si="17"/>
        <v>35.489999999999995</v>
      </c>
    </row>
    <row r="192" spans="1:8" x14ac:dyDescent="0.25">
      <c r="A192" s="1">
        <v>41829</v>
      </c>
      <c r="B192">
        <v>81</v>
      </c>
      <c r="C192" s="2">
        <f t="shared" si="12"/>
        <v>30</v>
      </c>
      <c r="D192" s="2">
        <f t="shared" si="13"/>
        <v>35.489999999999995</v>
      </c>
      <c r="E192" s="2">
        <f t="shared" si="14"/>
        <v>22.71</v>
      </c>
      <c r="F192" s="2">
        <f t="shared" si="15"/>
        <v>35.489999999999995</v>
      </c>
      <c r="G192" s="2">
        <f t="shared" si="16"/>
        <v>22.71</v>
      </c>
      <c r="H192" s="2">
        <f t="shared" si="17"/>
        <v>45</v>
      </c>
    </row>
    <row r="193" spans="1:8" x14ac:dyDescent="0.25">
      <c r="A193" s="1">
        <v>41830</v>
      </c>
      <c r="B193">
        <v>30</v>
      </c>
      <c r="C193" s="2">
        <f t="shared" si="12"/>
        <v>22.71</v>
      </c>
      <c r="D193" s="2">
        <f t="shared" si="13"/>
        <v>45</v>
      </c>
      <c r="E193" s="2">
        <f t="shared" si="14"/>
        <v>20.010000000000002</v>
      </c>
      <c r="F193" s="2">
        <f t="shared" si="15"/>
        <v>45</v>
      </c>
      <c r="G193" s="2">
        <f t="shared" si="16"/>
        <v>20.010000000000002</v>
      </c>
      <c r="H193" s="2">
        <f t="shared" si="17"/>
        <v>45</v>
      </c>
    </row>
    <row r="194" spans="1:8" x14ac:dyDescent="0.25">
      <c r="A194" s="1">
        <v>41831</v>
      </c>
      <c r="B194">
        <v>76</v>
      </c>
      <c r="C194" s="2">
        <f t="shared" si="12"/>
        <v>20.010000000000002</v>
      </c>
      <c r="D194" s="2">
        <f t="shared" si="13"/>
        <v>45</v>
      </c>
      <c r="E194" s="2">
        <f t="shared" si="14"/>
        <v>13.170000000000002</v>
      </c>
      <c r="F194" s="2">
        <f t="shared" si="15"/>
        <v>45</v>
      </c>
      <c r="G194" s="2">
        <f t="shared" si="16"/>
        <v>13.170000000000002</v>
      </c>
      <c r="H194" s="2">
        <f t="shared" si="17"/>
        <v>45</v>
      </c>
    </row>
    <row r="195" spans="1:8" x14ac:dyDescent="0.25">
      <c r="A195" s="1">
        <v>41832</v>
      </c>
      <c r="B195">
        <v>67</v>
      </c>
      <c r="C195" s="2">
        <f t="shared" si="12"/>
        <v>13.170000000000002</v>
      </c>
      <c r="D195" s="2">
        <f t="shared" si="13"/>
        <v>45</v>
      </c>
      <c r="E195" s="2">
        <f t="shared" si="14"/>
        <v>10.155000000000001</v>
      </c>
      <c r="F195" s="2">
        <f t="shared" si="15"/>
        <v>42.99</v>
      </c>
      <c r="G195" s="2">
        <f t="shared" si="16"/>
        <v>10.155000000000001</v>
      </c>
      <c r="H195" s="2">
        <f t="shared" si="17"/>
        <v>42.99</v>
      </c>
    </row>
    <row r="196" spans="1:8" x14ac:dyDescent="0.25">
      <c r="A196" s="1">
        <v>41833</v>
      </c>
      <c r="B196">
        <v>102</v>
      </c>
      <c r="C196" s="2">
        <f t="shared" si="12"/>
        <v>10.155000000000001</v>
      </c>
      <c r="D196" s="2">
        <f t="shared" si="13"/>
        <v>42.99</v>
      </c>
      <c r="E196" s="2">
        <f t="shared" si="14"/>
        <v>5.5650000000000013</v>
      </c>
      <c r="F196" s="2">
        <f t="shared" si="15"/>
        <v>39.93</v>
      </c>
      <c r="G196" s="2">
        <f t="shared" si="16"/>
        <v>5.5650000000000013</v>
      </c>
      <c r="H196" s="2">
        <f t="shared" si="17"/>
        <v>39.93</v>
      </c>
    </row>
    <row r="197" spans="1:8" x14ac:dyDescent="0.25">
      <c r="A197" s="1">
        <v>41834</v>
      </c>
      <c r="B197">
        <v>67</v>
      </c>
      <c r="C197" s="2">
        <f t="shared" ref="C197:C260" si="18">G196</f>
        <v>5.5650000000000013</v>
      </c>
      <c r="D197" s="2">
        <f t="shared" ref="D197:D260" si="19">H196</f>
        <v>39.93</v>
      </c>
      <c r="E197" s="2">
        <f t="shared" ref="E197:E260" si="20">IF(C197&gt;15,  C197 - $L$3*B197/100, C197 - $L$3*B197/200)</f>
        <v>2.5500000000000012</v>
      </c>
      <c r="F197" s="2">
        <f t="shared" ref="F197:F260" si="21">IF(C197&lt;=15, D197 - B197*$L$2/200, D197)</f>
        <v>37.92</v>
      </c>
      <c r="G197" s="2">
        <f t="shared" ref="G197:G260" si="22">IF(E197&lt;5,30,E197)</f>
        <v>30</v>
      </c>
      <c r="H197" s="2">
        <f t="shared" ref="H197:H260" si="23">IF(AND(WEEKDAY(A197) = 4, F197&lt;40), 45,F197)</f>
        <v>37.92</v>
      </c>
    </row>
    <row r="198" spans="1:8" x14ac:dyDescent="0.25">
      <c r="A198" s="1">
        <v>41835</v>
      </c>
      <c r="B198">
        <v>25</v>
      </c>
      <c r="C198" s="2">
        <f t="shared" si="18"/>
        <v>30</v>
      </c>
      <c r="D198" s="2">
        <f t="shared" si="19"/>
        <v>37.92</v>
      </c>
      <c r="E198" s="2">
        <f t="shared" si="20"/>
        <v>27.75</v>
      </c>
      <c r="F198" s="2">
        <f t="shared" si="21"/>
        <v>37.92</v>
      </c>
      <c r="G198" s="2">
        <f t="shared" si="22"/>
        <v>27.75</v>
      </c>
      <c r="H198" s="2">
        <f t="shared" si="23"/>
        <v>37.92</v>
      </c>
    </row>
    <row r="199" spans="1:8" x14ac:dyDescent="0.25">
      <c r="A199" s="1">
        <v>41836</v>
      </c>
      <c r="B199">
        <v>69</v>
      </c>
      <c r="C199" s="2">
        <f t="shared" si="18"/>
        <v>27.75</v>
      </c>
      <c r="D199" s="2">
        <f t="shared" si="19"/>
        <v>37.92</v>
      </c>
      <c r="E199" s="2">
        <f t="shared" si="20"/>
        <v>21.54</v>
      </c>
      <c r="F199" s="2">
        <f t="shared" si="21"/>
        <v>37.92</v>
      </c>
      <c r="G199" s="2">
        <f t="shared" si="22"/>
        <v>21.54</v>
      </c>
      <c r="H199" s="2">
        <f t="shared" si="23"/>
        <v>45</v>
      </c>
    </row>
    <row r="200" spans="1:8" x14ac:dyDescent="0.25">
      <c r="A200" s="1">
        <v>41837</v>
      </c>
      <c r="B200">
        <v>61</v>
      </c>
      <c r="C200" s="2">
        <f t="shared" si="18"/>
        <v>21.54</v>
      </c>
      <c r="D200" s="2">
        <f t="shared" si="19"/>
        <v>45</v>
      </c>
      <c r="E200" s="2">
        <f t="shared" si="20"/>
        <v>16.049999999999997</v>
      </c>
      <c r="F200" s="2">
        <f t="shared" si="21"/>
        <v>45</v>
      </c>
      <c r="G200" s="2">
        <f t="shared" si="22"/>
        <v>16.049999999999997</v>
      </c>
      <c r="H200" s="2">
        <f t="shared" si="23"/>
        <v>45</v>
      </c>
    </row>
    <row r="201" spans="1:8" x14ac:dyDescent="0.25">
      <c r="A201" s="1">
        <v>41838</v>
      </c>
      <c r="B201">
        <v>99</v>
      </c>
      <c r="C201" s="2">
        <f t="shared" si="18"/>
        <v>16.049999999999997</v>
      </c>
      <c r="D201" s="2">
        <f t="shared" si="19"/>
        <v>45</v>
      </c>
      <c r="E201" s="2">
        <f t="shared" si="20"/>
        <v>7.139999999999997</v>
      </c>
      <c r="F201" s="2">
        <f t="shared" si="21"/>
        <v>45</v>
      </c>
      <c r="G201" s="2">
        <f t="shared" si="22"/>
        <v>7.139999999999997</v>
      </c>
      <c r="H201" s="2">
        <f t="shared" si="23"/>
        <v>45</v>
      </c>
    </row>
    <row r="202" spans="1:8" x14ac:dyDescent="0.25">
      <c r="A202" s="1">
        <v>41839</v>
      </c>
      <c r="B202">
        <v>16</v>
      </c>
      <c r="C202" s="2">
        <f t="shared" si="18"/>
        <v>7.139999999999997</v>
      </c>
      <c r="D202" s="2">
        <f t="shared" si="19"/>
        <v>45</v>
      </c>
      <c r="E202" s="2">
        <f t="shared" si="20"/>
        <v>6.4199999999999973</v>
      </c>
      <c r="F202" s="2">
        <f t="shared" si="21"/>
        <v>44.52</v>
      </c>
      <c r="G202" s="2">
        <f t="shared" si="22"/>
        <v>6.4199999999999973</v>
      </c>
      <c r="H202" s="2">
        <f t="shared" si="23"/>
        <v>44.52</v>
      </c>
    </row>
    <row r="203" spans="1:8" x14ac:dyDescent="0.25">
      <c r="A203" s="1">
        <v>41840</v>
      </c>
      <c r="B203">
        <v>102</v>
      </c>
      <c r="C203" s="2">
        <f t="shared" si="18"/>
        <v>6.4199999999999973</v>
      </c>
      <c r="D203" s="2">
        <f t="shared" si="19"/>
        <v>44.52</v>
      </c>
      <c r="E203" s="2">
        <f t="shared" si="20"/>
        <v>1.8299999999999974</v>
      </c>
      <c r="F203" s="2">
        <f t="shared" si="21"/>
        <v>41.46</v>
      </c>
      <c r="G203" s="2">
        <f t="shared" si="22"/>
        <v>30</v>
      </c>
      <c r="H203" s="2">
        <f t="shared" si="23"/>
        <v>41.46</v>
      </c>
    </row>
    <row r="204" spans="1:8" x14ac:dyDescent="0.25">
      <c r="A204" s="1">
        <v>41841</v>
      </c>
      <c r="B204">
        <v>67</v>
      </c>
      <c r="C204" s="2">
        <f t="shared" si="18"/>
        <v>30</v>
      </c>
      <c r="D204" s="2">
        <f t="shared" si="19"/>
        <v>41.46</v>
      </c>
      <c r="E204" s="2">
        <f t="shared" si="20"/>
        <v>23.97</v>
      </c>
      <c r="F204" s="2">
        <f t="shared" si="21"/>
        <v>41.46</v>
      </c>
      <c r="G204" s="2">
        <f t="shared" si="22"/>
        <v>23.97</v>
      </c>
      <c r="H204" s="2">
        <f t="shared" si="23"/>
        <v>41.46</v>
      </c>
    </row>
    <row r="205" spans="1:8" x14ac:dyDescent="0.25">
      <c r="A205" s="1">
        <v>41842</v>
      </c>
      <c r="B205">
        <v>51</v>
      </c>
      <c r="C205" s="2">
        <f t="shared" si="18"/>
        <v>23.97</v>
      </c>
      <c r="D205" s="2">
        <f t="shared" si="19"/>
        <v>41.46</v>
      </c>
      <c r="E205" s="2">
        <f t="shared" si="20"/>
        <v>19.38</v>
      </c>
      <c r="F205" s="2">
        <f t="shared" si="21"/>
        <v>41.46</v>
      </c>
      <c r="G205" s="2">
        <f t="shared" si="22"/>
        <v>19.38</v>
      </c>
      <c r="H205" s="2">
        <f t="shared" si="23"/>
        <v>41.46</v>
      </c>
    </row>
    <row r="206" spans="1:8" x14ac:dyDescent="0.25">
      <c r="A206" s="1">
        <v>41843</v>
      </c>
      <c r="B206">
        <v>34</v>
      </c>
      <c r="C206" s="2">
        <f t="shared" si="18"/>
        <v>19.38</v>
      </c>
      <c r="D206" s="2">
        <f t="shared" si="19"/>
        <v>41.46</v>
      </c>
      <c r="E206" s="2">
        <f t="shared" si="20"/>
        <v>16.32</v>
      </c>
      <c r="F206" s="2">
        <f t="shared" si="21"/>
        <v>41.46</v>
      </c>
      <c r="G206" s="2">
        <f t="shared" si="22"/>
        <v>16.32</v>
      </c>
      <c r="H206" s="2">
        <f t="shared" si="23"/>
        <v>41.46</v>
      </c>
    </row>
    <row r="207" spans="1:8" x14ac:dyDescent="0.25">
      <c r="A207" s="1">
        <v>41844</v>
      </c>
      <c r="B207">
        <v>108</v>
      </c>
      <c r="C207" s="2">
        <f t="shared" si="18"/>
        <v>16.32</v>
      </c>
      <c r="D207" s="2">
        <f t="shared" si="19"/>
        <v>41.46</v>
      </c>
      <c r="E207" s="2">
        <f t="shared" si="20"/>
        <v>6.6</v>
      </c>
      <c r="F207" s="2">
        <f t="shared" si="21"/>
        <v>41.46</v>
      </c>
      <c r="G207" s="2">
        <f t="shared" si="22"/>
        <v>6.6</v>
      </c>
      <c r="H207" s="2">
        <f t="shared" si="23"/>
        <v>41.46</v>
      </c>
    </row>
    <row r="208" spans="1:8" x14ac:dyDescent="0.25">
      <c r="A208" s="1">
        <v>41845</v>
      </c>
      <c r="B208">
        <v>64</v>
      </c>
      <c r="C208" s="2">
        <f t="shared" si="18"/>
        <v>6.6</v>
      </c>
      <c r="D208" s="2">
        <f t="shared" si="19"/>
        <v>41.46</v>
      </c>
      <c r="E208" s="2">
        <f t="shared" si="20"/>
        <v>3.7199999999999998</v>
      </c>
      <c r="F208" s="2">
        <f t="shared" si="21"/>
        <v>39.54</v>
      </c>
      <c r="G208" s="2">
        <f t="shared" si="22"/>
        <v>30</v>
      </c>
      <c r="H208" s="2">
        <f t="shared" si="23"/>
        <v>39.54</v>
      </c>
    </row>
    <row r="209" spans="1:8" x14ac:dyDescent="0.25">
      <c r="A209" s="1">
        <v>41846</v>
      </c>
      <c r="B209">
        <v>53</v>
      </c>
      <c r="C209" s="2">
        <f t="shared" si="18"/>
        <v>30</v>
      </c>
      <c r="D209" s="2">
        <f t="shared" si="19"/>
        <v>39.54</v>
      </c>
      <c r="E209" s="2">
        <f t="shared" si="20"/>
        <v>25.23</v>
      </c>
      <c r="F209" s="2">
        <f t="shared" si="21"/>
        <v>39.54</v>
      </c>
      <c r="G209" s="2">
        <f t="shared" si="22"/>
        <v>25.23</v>
      </c>
      <c r="H209" s="2">
        <f t="shared" si="23"/>
        <v>39.54</v>
      </c>
    </row>
    <row r="210" spans="1:8" x14ac:dyDescent="0.25">
      <c r="A210" s="1">
        <v>41847</v>
      </c>
      <c r="B210">
        <v>66</v>
      </c>
      <c r="C210" s="2">
        <f t="shared" si="18"/>
        <v>25.23</v>
      </c>
      <c r="D210" s="2">
        <f t="shared" si="19"/>
        <v>39.54</v>
      </c>
      <c r="E210" s="2">
        <f t="shared" si="20"/>
        <v>19.29</v>
      </c>
      <c r="F210" s="2">
        <f t="shared" si="21"/>
        <v>39.54</v>
      </c>
      <c r="G210" s="2">
        <f t="shared" si="22"/>
        <v>19.29</v>
      </c>
      <c r="H210" s="2">
        <f t="shared" si="23"/>
        <v>39.54</v>
      </c>
    </row>
    <row r="211" spans="1:8" x14ac:dyDescent="0.25">
      <c r="A211" s="1">
        <v>41848</v>
      </c>
      <c r="B211">
        <v>109</v>
      </c>
      <c r="C211" s="2">
        <f t="shared" si="18"/>
        <v>19.29</v>
      </c>
      <c r="D211" s="2">
        <f t="shared" si="19"/>
        <v>39.54</v>
      </c>
      <c r="E211" s="2">
        <f t="shared" si="20"/>
        <v>9.4799999999999986</v>
      </c>
      <c r="F211" s="2">
        <f t="shared" si="21"/>
        <v>39.54</v>
      </c>
      <c r="G211" s="2">
        <f t="shared" si="22"/>
        <v>9.4799999999999986</v>
      </c>
      <c r="H211" s="2">
        <f t="shared" si="23"/>
        <v>39.54</v>
      </c>
    </row>
    <row r="212" spans="1:8" x14ac:dyDescent="0.25">
      <c r="A212" s="1">
        <v>41849</v>
      </c>
      <c r="B212">
        <v>70</v>
      </c>
      <c r="C212" s="2">
        <f t="shared" si="18"/>
        <v>9.4799999999999986</v>
      </c>
      <c r="D212" s="2">
        <f t="shared" si="19"/>
        <v>39.54</v>
      </c>
      <c r="E212" s="2">
        <f t="shared" si="20"/>
        <v>6.3299999999999983</v>
      </c>
      <c r="F212" s="2">
        <f t="shared" si="21"/>
        <v>37.44</v>
      </c>
      <c r="G212" s="2">
        <f t="shared" si="22"/>
        <v>6.3299999999999983</v>
      </c>
      <c r="H212" s="2">
        <f t="shared" si="23"/>
        <v>37.44</v>
      </c>
    </row>
    <row r="213" spans="1:8" x14ac:dyDescent="0.25">
      <c r="A213" s="1">
        <v>41850</v>
      </c>
      <c r="B213">
        <v>29</v>
      </c>
      <c r="C213" s="2">
        <f t="shared" si="18"/>
        <v>6.3299999999999983</v>
      </c>
      <c r="D213" s="2">
        <f t="shared" si="19"/>
        <v>37.44</v>
      </c>
      <c r="E213" s="2">
        <f t="shared" si="20"/>
        <v>5.0249999999999986</v>
      </c>
      <c r="F213" s="2">
        <f t="shared" si="21"/>
        <v>36.57</v>
      </c>
      <c r="G213" s="2">
        <f t="shared" si="22"/>
        <v>5.0249999999999986</v>
      </c>
      <c r="H213" s="2">
        <f t="shared" si="23"/>
        <v>45</v>
      </c>
    </row>
    <row r="214" spans="1:8" x14ac:dyDescent="0.25">
      <c r="A214" s="1">
        <v>41851</v>
      </c>
      <c r="B214">
        <v>41</v>
      </c>
      <c r="C214" s="2">
        <f t="shared" si="18"/>
        <v>5.0249999999999986</v>
      </c>
      <c r="D214" s="2">
        <f t="shared" si="19"/>
        <v>45</v>
      </c>
      <c r="E214" s="2">
        <f t="shared" si="20"/>
        <v>3.1799999999999988</v>
      </c>
      <c r="F214" s="2">
        <f t="shared" si="21"/>
        <v>43.77</v>
      </c>
      <c r="G214" s="2">
        <f t="shared" si="22"/>
        <v>30</v>
      </c>
      <c r="H214" s="2">
        <f t="shared" si="23"/>
        <v>43.77</v>
      </c>
    </row>
    <row r="215" spans="1:8" x14ac:dyDescent="0.25">
      <c r="A215" s="1">
        <v>41852</v>
      </c>
      <c r="B215">
        <v>41</v>
      </c>
      <c r="C215" s="2">
        <f t="shared" si="18"/>
        <v>30</v>
      </c>
      <c r="D215" s="2">
        <f t="shared" si="19"/>
        <v>43.77</v>
      </c>
      <c r="E215" s="2">
        <f t="shared" si="20"/>
        <v>26.31</v>
      </c>
      <c r="F215" s="2">
        <f t="shared" si="21"/>
        <v>43.77</v>
      </c>
      <c r="G215" s="2">
        <f t="shared" si="22"/>
        <v>26.31</v>
      </c>
      <c r="H215" s="2">
        <f t="shared" si="23"/>
        <v>43.77</v>
      </c>
    </row>
    <row r="216" spans="1:8" x14ac:dyDescent="0.25">
      <c r="A216" s="1">
        <v>41853</v>
      </c>
      <c r="B216">
        <v>116</v>
      </c>
      <c r="C216" s="2">
        <f t="shared" si="18"/>
        <v>26.31</v>
      </c>
      <c r="D216" s="2">
        <f t="shared" si="19"/>
        <v>43.77</v>
      </c>
      <c r="E216" s="2">
        <f t="shared" si="20"/>
        <v>15.87</v>
      </c>
      <c r="F216" s="2">
        <f t="shared" si="21"/>
        <v>43.77</v>
      </c>
      <c r="G216" s="2">
        <f t="shared" si="22"/>
        <v>15.87</v>
      </c>
      <c r="H216" s="2">
        <f t="shared" si="23"/>
        <v>43.77</v>
      </c>
    </row>
    <row r="217" spans="1:8" x14ac:dyDescent="0.25">
      <c r="A217" s="1">
        <v>41854</v>
      </c>
      <c r="B217">
        <v>128</v>
      </c>
      <c r="C217" s="2">
        <f t="shared" si="18"/>
        <v>15.87</v>
      </c>
      <c r="D217" s="2">
        <f t="shared" si="19"/>
        <v>43.77</v>
      </c>
      <c r="E217" s="2">
        <f t="shared" si="20"/>
        <v>4.3499999999999996</v>
      </c>
      <c r="F217" s="2">
        <f t="shared" si="21"/>
        <v>43.77</v>
      </c>
      <c r="G217" s="2">
        <f t="shared" si="22"/>
        <v>30</v>
      </c>
      <c r="H217" s="2">
        <f t="shared" si="23"/>
        <v>43.77</v>
      </c>
    </row>
    <row r="218" spans="1:8" x14ac:dyDescent="0.25">
      <c r="A218" s="1">
        <v>41855</v>
      </c>
      <c r="B218">
        <v>66</v>
      </c>
      <c r="C218" s="2">
        <f t="shared" si="18"/>
        <v>30</v>
      </c>
      <c r="D218" s="2">
        <f t="shared" si="19"/>
        <v>43.77</v>
      </c>
      <c r="E218" s="2">
        <f t="shared" si="20"/>
        <v>24.06</v>
      </c>
      <c r="F218" s="2">
        <f t="shared" si="21"/>
        <v>43.77</v>
      </c>
      <c r="G218" s="2">
        <f t="shared" si="22"/>
        <v>24.06</v>
      </c>
      <c r="H218" s="2">
        <f t="shared" si="23"/>
        <v>43.77</v>
      </c>
    </row>
    <row r="219" spans="1:8" x14ac:dyDescent="0.25">
      <c r="A219" s="1">
        <v>41856</v>
      </c>
      <c r="B219">
        <v>129</v>
      </c>
      <c r="C219" s="2">
        <f t="shared" si="18"/>
        <v>24.06</v>
      </c>
      <c r="D219" s="2">
        <f t="shared" si="19"/>
        <v>43.77</v>
      </c>
      <c r="E219" s="2">
        <f t="shared" si="20"/>
        <v>12.45</v>
      </c>
      <c r="F219" s="2">
        <f t="shared" si="21"/>
        <v>43.77</v>
      </c>
      <c r="G219" s="2">
        <f t="shared" si="22"/>
        <v>12.45</v>
      </c>
      <c r="H219" s="2">
        <f t="shared" si="23"/>
        <v>43.77</v>
      </c>
    </row>
    <row r="220" spans="1:8" x14ac:dyDescent="0.25">
      <c r="A220" s="1">
        <v>41857</v>
      </c>
      <c r="B220">
        <v>41</v>
      </c>
      <c r="C220" s="2">
        <f t="shared" si="18"/>
        <v>12.45</v>
      </c>
      <c r="D220" s="2">
        <f t="shared" si="19"/>
        <v>43.77</v>
      </c>
      <c r="E220" s="2">
        <f t="shared" si="20"/>
        <v>10.604999999999999</v>
      </c>
      <c r="F220" s="2">
        <f t="shared" si="21"/>
        <v>42.540000000000006</v>
      </c>
      <c r="G220" s="2">
        <f t="shared" si="22"/>
        <v>10.604999999999999</v>
      </c>
      <c r="H220" s="2">
        <f t="shared" si="23"/>
        <v>42.540000000000006</v>
      </c>
    </row>
    <row r="221" spans="1:8" x14ac:dyDescent="0.25">
      <c r="A221" s="1">
        <v>41858</v>
      </c>
      <c r="B221">
        <v>51</v>
      </c>
      <c r="C221" s="2">
        <f t="shared" si="18"/>
        <v>10.604999999999999</v>
      </c>
      <c r="D221" s="2">
        <f t="shared" si="19"/>
        <v>42.540000000000006</v>
      </c>
      <c r="E221" s="2">
        <f t="shared" si="20"/>
        <v>8.3099999999999987</v>
      </c>
      <c r="F221" s="2">
        <f t="shared" si="21"/>
        <v>41.010000000000005</v>
      </c>
      <c r="G221" s="2">
        <f t="shared" si="22"/>
        <v>8.3099999999999987</v>
      </c>
      <c r="H221" s="2">
        <f t="shared" si="23"/>
        <v>41.010000000000005</v>
      </c>
    </row>
    <row r="222" spans="1:8" x14ac:dyDescent="0.25">
      <c r="A222" s="1">
        <v>41859</v>
      </c>
      <c r="B222">
        <v>72</v>
      </c>
      <c r="C222" s="2">
        <f t="shared" si="18"/>
        <v>8.3099999999999987</v>
      </c>
      <c r="D222" s="2">
        <f t="shared" si="19"/>
        <v>41.010000000000005</v>
      </c>
      <c r="E222" s="2">
        <f t="shared" si="20"/>
        <v>5.0699999999999985</v>
      </c>
      <c r="F222" s="2">
        <f t="shared" si="21"/>
        <v>38.850000000000009</v>
      </c>
      <c r="G222" s="2">
        <f t="shared" si="22"/>
        <v>5.0699999999999985</v>
      </c>
      <c r="H222" s="2">
        <f t="shared" si="23"/>
        <v>38.850000000000009</v>
      </c>
    </row>
    <row r="223" spans="1:8" x14ac:dyDescent="0.25">
      <c r="A223" s="1">
        <v>41860</v>
      </c>
      <c r="B223">
        <v>30</v>
      </c>
      <c r="C223" s="2">
        <f t="shared" si="18"/>
        <v>5.0699999999999985</v>
      </c>
      <c r="D223" s="2">
        <f t="shared" si="19"/>
        <v>38.850000000000009</v>
      </c>
      <c r="E223" s="2">
        <f t="shared" si="20"/>
        <v>3.7199999999999984</v>
      </c>
      <c r="F223" s="2">
        <f t="shared" si="21"/>
        <v>37.95000000000001</v>
      </c>
      <c r="G223" s="2">
        <f t="shared" si="22"/>
        <v>30</v>
      </c>
      <c r="H223" s="2">
        <f t="shared" si="23"/>
        <v>37.95000000000001</v>
      </c>
    </row>
    <row r="224" spans="1:8" x14ac:dyDescent="0.25">
      <c r="A224" s="1">
        <v>41861</v>
      </c>
      <c r="B224">
        <v>95</v>
      </c>
      <c r="C224" s="2">
        <f t="shared" si="18"/>
        <v>30</v>
      </c>
      <c r="D224" s="2">
        <f t="shared" si="19"/>
        <v>37.95000000000001</v>
      </c>
      <c r="E224" s="2">
        <f t="shared" si="20"/>
        <v>21.45</v>
      </c>
      <c r="F224" s="2">
        <f t="shared" si="21"/>
        <v>37.95000000000001</v>
      </c>
      <c r="G224" s="2">
        <f t="shared" si="22"/>
        <v>21.45</v>
      </c>
      <c r="H224" s="2">
        <f t="shared" si="23"/>
        <v>37.95000000000001</v>
      </c>
    </row>
    <row r="225" spans="1:8" x14ac:dyDescent="0.25">
      <c r="A225" s="1">
        <v>41862</v>
      </c>
      <c r="B225">
        <v>104</v>
      </c>
      <c r="C225" s="2">
        <f t="shared" si="18"/>
        <v>21.45</v>
      </c>
      <c r="D225" s="2">
        <f t="shared" si="19"/>
        <v>37.95000000000001</v>
      </c>
      <c r="E225" s="2">
        <f t="shared" si="20"/>
        <v>12.09</v>
      </c>
      <c r="F225" s="2">
        <f t="shared" si="21"/>
        <v>37.95000000000001</v>
      </c>
      <c r="G225" s="2">
        <f t="shared" si="22"/>
        <v>12.09</v>
      </c>
      <c r="H225" s="2">
        <f t="shared" si="23"/>
        <v>37.95000000000001</v>
      </c>
    </row>
    <row r="226" spans="1:8" x14ac:dyDescent="0.25">
      <c r="A226" s="1">
        <v>41863</v>
      </c>
      <c r="B226">
        <v>16</v>
      </c>
      <c r="C226" s="2">
        <f t="shared" si="18"/>
        <v>12.09</v>
      </c>
      <c r="D226" s="2">
        <f t="shared" si="19"/>
        <v>37.95000000000001</v>
      </c>
      <c r="E226" s="2">
        <f t="shared" si="20"/>
        <v>11.37</v>
      </c>
      <c r="F226" s="2">
        <f t="shared" si="21"/>
        <v>37.470000000000013</v>
      </c>
      <c r="G226" s="2">
        <f t="shared" si="22"/>
        <v>11.37</v>
      </c>
      <c r="H226" s="2">
        <f t="shared" si="23"/>
        <v>37.470000000000013</v>
      </c>
    </row>
    <row r="227" spans="1:8" x14ac:dyDescent="0.25">
      <c r="A227" s="1">
        <v>41864</v>
      </c>
      <c r="B227">
        <v>34</v>
      </c>
      <c r="C227" s="2">
        <f t="shared" si="18"/>
        <v>11.37</v>
      </c>
      <c r="D227" s="2">
        <f t="shared" si="19"/>
        <v>37.470000000000013</v>
      </c>
      <c r="E227" s="2">
        <f t="shared" si="20"/>
        <v>9.84</v>
      </c>
      <c r="F227" s="2">
        <f t="shared" si="21"/>
        <v>36.45000000000001</v>
      </c>
      <c r="G227" s="2">
        <f t="shared" si="22"/>
        <v>9.84</v>
      </c>
      <c r="H227" s="2">
        <f t="shared" si="23"/>
        <v>45</v>
      </c>
    </row>
    <row r="228" spans="1:8" x14ac:dyDescent="0.25">
      <c r="A228" s="1">
        <v>41865</v>
      </c>
      <c r="B228">
        <v>39</v>
      </c>
      <c r="C228" s="2">
        <f t="shared" si="18"/>
        <v>9.84</v>
      </c>
      <c r="D228" s="2">
        <f t="shared" si="19"/>
        <v>45</v>
      </c>
      <c r="E228" s="2">
        <f t="shared" si="20"/>
        <v>8.0850000000000009</v>
      </c>
      <c r="F228" s="2">
        <f t="shared" si="21"/>
        <v>43.83</v>
      </c>
      <c r="G228" s="2">
        <f t="shared" si="22"/>
        <v>8.0850000000000009</v>
      </c>
      <c r="H228" s="2">
        <f t="shared" si="23"/>
        <v>43.83</v>
      </c>
    </row>
    <row r="229" spans="1:8" x14ac:dyDescent="0.25">
      <c r="A229" s="1">
        <v>41866</v>
      </c>
      <c r="B229">
        <v>133</v>
      </c>
      <c r="C229" s="2">
        <f t="shared" si="18"/>
        <v>8.0850000000000009</v>
      </c>
      <c r="D229" s="2">
        <f t="shared" si="19"/>
        <v>43.83</v>
      </c>
      <c r="E229" s="2">
        <f t="shared" si="20"/>
        <v>2.1000000000000005</v>
      </c>
      <c r="F229" s="2">
        <f t="shared" si="21"/>
        <v>39.839999999999996</v>
      </c>
      <c r="G229" s="2">
        <f t="shared" si="22"/>
        <v>30</v>
      </c>
      <c r="H229" s="2">
        <f t="shared" si="23"/>
        <v>39.839999999999996</v>
      </c>
    </row>
    <row r="230" spans="1:8" x14ac:dyDescent="0.25">
      <c r="A230" s="1">
        <v>41867</v>
      </c>
      <c r="B230">
        <v>114</v>
      </c>
      <c r="C230" s="2">
        <f t="shared" si="18"/>
        <v>30</v>
      </c>
      <c r="D230" s="2">
        <f t="shared" si="19"/>
        <v>39.839999999999996</v>
      </c>
      <c r="E230" s="2">
        <f t="shared" si="20"/>
        <v>19.740000000000002</v>
      </c>
      <c r="F230" s="2">
        <f t="shared" si="21"/>
        <v>39.839999999999996</v>
      </c>
      <c r="G230" s="2">
        <f t="shared" si="22"/>
        <v>19.740000000000002</v>
      </c>
      <c r="H230" s="2">
        <f t="shared" si="23"/>
        <v>39.839999999999996</v>
      </c>
    </row>
    <row r="231" spans="1:8" x14ac:dyDescent="0.25">
      <c r="A231" s="1">
        <v>41868</v>
      </c>
      <c r="B231">
        <v>37</v>
      </c>
      <c r="C231" s="2">
        <f t="shared" si="18"/>
        <v>19.740000000000002</v>
      </c>
      <c r="D231" s="2">
        <f t="shared" si="19"/>
        <v>39.839999999999996</v>
      </c>
      <c r="E231" s="2">
        <f t="shared" si="20"/>
        <v>16.410000000000004</v>
      </c>
      <c r="F231" s="2">
        <f t="shared" si="21"/>
        <v>39.839999999999996</v>
      </c>
      <c r="G231" s="2">
        <f t="shared" si="22"/>
        <v>16.410000000000004</v>
      </c>
      <c r="H231" s="2">
        <f t="shared" si="23"/>
        <v>39.839999999999996</v>
      </c>
    </row>
    <row r="232" spans="1:8" x14ac:dyDescent="0.25">
      <c r="A232" s="1">
        <v>41869</v>
      </c>
      <c r="B232">
        <v>41</v>
      </c>
      <c r="C232" s="2">
        <f t="shared" si="18"/>
        <v>16.410000000000004</v>
      </c>
      <c r="D232" s="2">
        <f t="shared" si="19"/>
        <v>39.839999999999996</v>
      </c>
      <c r="E232" s="2">
        <f t="shared" si="20"/>
        <v>12.720000000000004</v>
      </c>
      <c r="F232" s="2">
        <f t="shared" si="21"/>
        <v>39.839999999999996</v>
      </c>
      <c r="G232" s="2">
        <f t="shared" si="22"/>
        <v>12.720000000000004</v>
      </c>
      <c r="H232" s="2">
        <f t="shared" si="23"/>
        <v>39.839999999999996</v>
      </c>
    </row>
    <row r="233" spans="1:8" x14ac:dyDescent="0.25">
      <c r="A233" s="1">
        <v>41870</v>
      </c>
      <c r="B233">
        <v>147</v>
      </c>
      <c r="C233" s="2">
        <f t="shared" si="18"/>
        <v>12.720000000000004</v>
      </c>
      <c r="D233" s="2">
        <f t="shared" si="19"/>
        <v>39.839999999999996</v>
      </c>
      <c r="E233" s="2">
        <f t="shared" si="20"/>
        <v>6.105000000000004</v>
      </c>
      <c r="F233" s="2">
        <f t="shared" si="21"/>
        <v>35.429999999999993</v>
      </c>
      <c r="G233" s="2">
        <f t="shared" si="22"/>
        <v>6.105000000000004</v>
      </c>
      <c r="H233" s="2">
        <f t="shared" si="23"/>
        <v>35.429999999999993</v>
      </c>
    </row>
    <row r="234" spans="1:8" x14ac:dyDescent="0.25">
      <c r="A234" s="1">
        <v>41871</v>
      </c>
      <c r="B234">
        <v>78</v>
      </c>
      <c r="C234" s="2">
        <f t="shared" si="18"/>
        <v>6.105000000000004</v>
      </c>
      <c r="D234" s="2">
        <f t="shared" si="19"/>
        <v>35.429999999999993</v>
      </c>
      <c r="E234" s="2">
        <f t="shared" si="20"/>
        <v>2.5950000000000042</v>
      </c>
      <c r="F234" s="2">
        <f t="shared" si="21"/>
        <v>33.089999999999989</v>
      </c>
      <c r="G234" s="2">
        <f t="shared" si="22"/>
        <v>30</v>
      </c>
      <c r="H234" s="2">
        <f t="shared" si="23"/>
        <v>45</v>
      </c>
    </row>
    <row r="235" spans="1:8" x14ac:dyDescent="0.25">
      <c r="A235" s="1">
        <v>41872</v>
      </c>
      <c r="B235">
        <v>106</v>
      </c>
      <c r="C235" s="2">
        <f t="shared" si="18"/>
        <v>30</v>
      </c>
      <c r="D235" s="2">
        <f t="shared" si="19"/>
        <v>45</v>
      </c>
      <c r="E235" s="2">
        <f t="shared" si="20"/>
        <v>20.46</v>
      </c>
      <c r="F235" s="2">
        <f t="shared" si="21"/>
        <v>45</v>
      </c>
      <c r="G235" s="2">
        <f t="shared" si="22"/>
        <v>20.46</v>
      </c>
      <c r="H235" s="2">
        <f t="shared" si="23"/>
        <v>45</v>
      </c>
    </row>
    <row r="236" spans="1:8" x14ac:dyDescent="0.25">
      <c r="A236" s="1">
        <v>41873</v>
      </c>
      <c r="B236">
        <v>124</v>
      </c>
      <c r="C236" s="2">
        <f t="shared" si="18"/>
        <v>20.46</v>
      </c>
      <c r="D236" s="2">
        <f t="shared" si="19"/>
        <v>45</v>
      </c>
      <c r="E236" s="2">
        <f t="shared" si="20"/>
        <v>9.3000000000000007</v>
      </c>
      <c r="F236" s="2">
        <f t="shared" si="21"/>
        <v>45</v>
      </c>
      <c r="G236" s="2">
        <f t="shared" si="22"/>
        <v>9.3000000000000007</v>
      </c>
      <c r="H236" s="2">
        <f t="shared" si="23"/>
        <v>45</v>
      </c>
    </row>
    <row r="237" spans="1:8" x14ac:dyDescent="0.25">
      <c r="A237" s="1">
        <v>41874</v>
      </c>
      <c r="B237">
        <v>97</v>
      </c>
      <c r="C237" s="2">
        <f t="shared" si="18"/>
        <v>9.3000000000000007</v>
      </c>
      <c r="D237" s="2">
        <f t="shared" si="19"/>
        <v>45</v>
      </c>
      <c r="E237" s="2">
        <f t="shared" si="20"/>
        <v>4.9350000000000005</v>
      </c>
      <c r="F237" s="2">
        <f t="shared" si="21"/>
        <v>42.09</v>
      </c>
      <c r="G237" s="2">
        <f t="shared" si="22"/>
        <v>30</v>
      </c>
      <c r="H237" s="2">
        <f t="shared" si="23"/>
        <v>42.09</v>
      </c>
    </row>
    <row r="238" spans="1:8" x14ac:dyDescent="0.25">
      <c r="A238" s="1">
        <v>41875</v>
      </c>
      <c r="B238">
        <v>45</v>
      </c>
      <c r="C238" s="2">
        <f t="shared" si="18"/>
        <v>30</v>
      </c>
      <c r="D238" s="2">
        <f t="shared" si="19"/>
        <v>42.09</v>
      </c>
      <c r="E238" s="2">
        <f t="shared" si="20"/>
        <v>25.95</v>
      </c>
      <c r="F238" s="2">
        <f t="shared" si="21"/>
        <v>42.09</v>
      </c>
      <c r="G238" s="2">
        <f t="shared" si="22"/>
        <v>25.95</v>
      </c>
      <c r="H238" s="2">
        <f t="shared" si="23"/>
        <v>42.09</v>
      </c>
    </row>
    <row r="239" spans="1:8" x14ac:dyDescent="0.25">
      <c r="A239" s="1">
        <v>41876</v>
      </c>
      <c r="B239">
        <v>132</v>
      </c>
      <c r="C239" s="2">
        <f t="shared" si="18"/>
        <v>25.95</v>
      </c>
      <c r="D239" s="2">
        <f t="shared" si="19"/>
        <v>42.09</v>
      </c>
      <c r="E239" s="2">
        <f t="shared" si="20"/>
        <v>14.069999999999999</v>
      </c>
      <c r="F239" s="2">
        <f t="shared" si="21"/>
        <v>42.09</v>
      </c>
      <c r="G239" s="2">
        <f t="shared" si="22"/>
        <v>14.069999999999999</v>
      </c>
      <c r="H239" s="2">
        <f t="shared" si="23"/>
        <v>42.09</v>
      </c>
    </row>
    <row r="240" spans="1:8" x14ac:dyDescent="0.25">
      <c r="A240" s="1">
        <v>41877</v>
      </c>
      <c r="B240">
        <v>107</v>
      </c>
      <c r="C240" s="2">
        <f t="shared" si="18"/>
        <v>14.069999999999999</v>
      </c>
      <c r="D240" s="2">
        <f t="shared" si="19"/>
        <v>42.09</v>
      </c>
      <c r="E240" s="2">
        <f t="shared" si="20"/>
        <v>9.254999999999999</v>
      </c>
      <c r="F240" s="2">
        <f t="shared" si="21"/>
        <v>38.880000000000003</v>
      </c>
      <c r="G240" s="2">
        <f t="shared" si="22"/>
        <v>9.254999999999999</v>
      </c>
      <c r="H240" s="2">
        <f t="shared" si="23"/>
        <v>38.880000000000003</v>
      </c>
    </row>
    <row r="241" spans="1:8" x14ac:dyDescent="0.25">
      <c r="A241" s="1">
        <v>41878</v>
      </c>
      <c r="B241">
        <v>54</v>
      </c>
      <c r="C241" s="2">
        <f t="shared" si="18"/>
        <v>9.254999999999999</v>
      </c>
      <c r="D241" s="2">
        <f t="shared" si="19"/>
        <v>38.880000000000003</v>
      </c>
      <c r="E241" s="2">
        <f t="shared" si="20"/>
        <v>6.8249999999999993</v>
      </c>
      <c r="F241" s="2">
        <f t="shared" si="21"/>
        <v>37.260000000000005</v>
      </c>
      <c r="G241" s="2">
        <f t="shared" si="22"/>
        <v>6.8249999999999993</v>
      </c>
      <c r="H241" s="2">
        <f t="shared" si="23"/>
        <v>45</v>
      </c>
    </row>
    <row r="242" spans="1:8" x14ac:dyDescent="0.25">
      <c r="A242" s="1">
        <v>41879</v>
      </c>
      <c r="B242">
        <v>116</v>
      </c>
      <c r="C242" s="2">
        <f t="shared" si="18"/>
        <v>6.8249999999999993</v>
      </c>
      <c r="D242" s="2">
        <f t="shared" si="19"/>
        <v>45</v>
      </c>
      <c r="E242" s="2">
        <f t="shared" si="20"/>
        <v>1.6049999999999995</v>
      </c>
      <c r="F242" s="2">
        <f t="shared" si="21"/>
        <v>41.52</v>
      </c>
      <c r="G242" s="2">
        <f t="shared" si="22"/>
        <v>30</v>
      </c>
      <c r="H242" s="2">
        <f t="shared" si="23"/>
        <v>41.52</v>
      </c>
    </row>
    <row r="243" spans="1:8" x14ac:dyDescent="0.25">
      <c r="A243" s="1">
        <v>41880</v>
      </c>
      <c r="B243">
        <v>99</v>
      </c>
      <c r="C243" s="2">
        <f t="shared" si="18"/>
        <v>30</v>
      </c>
      <c r="D243" s="2">
        <f t="shared" si="19"/>
        <v>41.52</v>
      </c>
      <c r="E243" s="2">
        <f t="shared" si="20"/>
        <v>21.09</v>
      </c>
      <c r="F243" s="2">
        <f t="shared" si="21"/>
        <v>41.52</v>
      </c>
      <c r="G243" s="2">
        <f t="shared" si="22"/>
        <v>21.09</v>
      </c>
      <c r="H243" s="2">
        <f t="shared" si="23"/>
        <v>41.52</v>
      </c>
    </row>
    <row r="244" spans="1:8" x14ac:dyDescent="0.25">
      <c r="A244" s="1">
        <v>41881</v>
      </c>
      <c r="B244">
        <v>29</v>
      </c>
      <c r="C244" s="2">
        <f t="shared" si="18"/>
        <v>21.09</v>
      </c>
      <c r="D244" s="2">
        <f t="shared" si="19"/>
        <v>41.52</v>
      </c>
      <c r="E244" s="2">
        <f t="shared" si="20"/>
        <v>18.48</v>
      </c>
      <c r="F244" s="2">
        <f t="shared" si="21"/>
        <v>41.52</v>
      </c>
      <c r="G244" s="2">
        <f t="shared" si="22"/>
        <v>18.48</v>
      </c>
      <c r="H244" s="2">
        <f t="shared" si="23"/>
        <v>41.52</v>
      </c>
    </row>
    <row r="245" spans="1:8" x14ac:dyDescent="0.25">
      <c r="A245" s="1">
        <v>41882</v>
      </c>
      <c r="B245">
        <v>72</v>
      </c>
      <c r="C245" s="2">
        <f t="shared" si="18"/>
        <v>18.48</v>
      </c>
      <c r="D245" s="2">
        <f t="shared" si="19"/>
        <v>41.52</v>
      </c>
      <c r="E245" s="2">
        <f t="shared" si="20"/>
        <v>12</v>
      </c>
      <c r="F245" s="2">
        <f t="shared" si="21"/>
        <v>41.52</v>
      </c>
      <c r="G245" s="2">
        <f t="shared" si="22"/>
        <v>12</v>
      </c>
      <c r="H245" s="2">
        <f t="shared" si="23"/>
        <v>41.52</v>
      </c>
    </row>
    <row r="246" spans="1:8" x14ac:dyDescent="0.25">
      <c r="A246" s="1">
        <v>41883</v>
      </c>
      <c r="B246">
        <v>94</v>
      </c>
      <c r="C246" s="2">
        <f t="shared" si="18"/>
        <v>12</v>
      </c>
      <c r="D246" s="2">
        <f t="shared" si="19"/>
        <v>41.52</v>
      </c>
      <c r="E246" s="2">
        <f t="shared" si="20"/>
        <v>7.77</v>
      </c>
      <c r="F246" s="2">
        <f t="shared" si="21"/>
        <v>38.700000000000003</v>
      </c>
      <c r="G246" s="2">
        <f t="shared" si="22"/>
        <v>7.77</v>
      </c>
      <c r="H246" s="2">
        <f t="shared" si="23"/>
        <v>38.700000000000003</v>
      </c>
    </row>
    <row r="247" spans="1:8" x14ac:dyDescent="0.25">
      <c r="A247" s="1">
        <v>41884</v>
      </c>
      <c r="B247">
        <v>97</v>
      </c>
      <c r="C247" s="2">
        <f t="shared" si="18"/>
        <v>7.77</v>
      </c>
      <c r="D247" s="2">
        <f t="shared" si="19"/>
        <v>38.700000000000003</v>
      </c>
      <c r="E247" s="2">
        <f t="shared" si="20"/>
        <v>3.4049999999999994</v>
      </c>
      <c r="F247" s="2">
        <f t="shared" si="21"/>
        <v>35.790000000000006</v>
      </c>
      <c r="G247" s="2">
        <f t="shared" si="22"/>
        <v>30</v>
      </c>
      <c r="H247" s="2">
        <f t="shared" si="23"/>
        <v>35.790000000000006</v>
      </c>
    </row>
    <row r="248" spans="1:8" x14ac:dyDescent="0.25">
      <c r="A248" s="1">
        <v>41885</v>
      </c>
      <c r="B248">
        <v>138</v>
      </c>
      <c r="C248" s="2">
        <f t="shared" si="18"/>
        <v>30</v>
      </c>
      <c r="D248" s="2">
        <f t="shared" si="19"/>
        <v>35.790000000000006</v>
      </c>
      <c r="E248" s="2">
        <f t="shared" si="20"/>
        <v>17.579999999999998</v>
      </c>
      <c r="F248" s="2">
        <f t="shared" si="21"/>
        <v>35.790000000000006</v>
      </c>
      <c r="G248" s="2">
        <f t="shared" si="22"/>
        <v>17.579999999999998</v>
      </c>
      <c r="H248" s="2">
        <f t="shared" si="23"/>
        <v>45</v>
      </c>
    </row>
    <row r="249" spans="1:8" x14ac:dyDescent="0.25">
      <c r="A249" s="1">
        <v>41886</v>
      </c>
      <c r="B249">
        <v>60</v>
      </c>
      <c r="C249" s="2">
        <f t="shared" si="18"/>
        <v>17.579999999999998</v>
      </c>
      <c r="D249" s="2">
        <f t="shared" si="19"/>
        <v>45</v>
      </c>
      <c r="E249" s="2">
        <f t="shared" si="20"/>
        <v>12.179999999999998</v>
      </c>
      <c r="F249" s="2">
        <f t="shared" si="21"/>
        <v>45</v>
      </c>
      <c r="G249" s="2">
        <f t="shared" si="22"/>
        <v>12.179999999999998</v>
      </c>
      <c r="H249" s="2">
        <f t="shared" si="23"/>
        <v>45</v>
      </c>
    </row>
    <row r="250" spans="1:8" x14ac:dyDescent="0.25">
      <c r="A250" s="1">
        <v>41887</v>
      </c>
      <c r="B250">
        <v>144</v>
      </c>
      <c r="C250" s="2">
        <f t="shared" si="18"/>
        <v>12.179999999999998</v>
      </c>
      <c r="D250" s="2">
        <f t="shared" si="19"/>
        <v>45</v>
      </c>
      <c r="E250" s="2">
        <f t="shared" si="20"/>
        <v>5.6999999999999975</v>
      </c>
      <c r="F250" s="2">
        <f t="shared" si="21"/>
        <v>40.68</v>
      </c>
      <c r="G250" s="2">
        <f t="shared" si="22"/>
        <v>5.6999999999999975</v>
      </c>
      <c r="H250" s="2">
        <f t="shared" si="23"/>
        <v>40.68</v>
      </c>
    </row>
    <row r="251" spans="1:8" x14ac:dyDescent="0.25">
      <c r="A251" s="1">
        <v>41888</v>
      </c>
      <c r="B251">
        <v>49</v>
      </c>
      <c r="C251" s="2">
        <f t="shared" si="18"/>
        <v>5.6999999999999975</v>
      </c>
      <c r="D251" s="2">
        <f t="shared" si="19"/>
        <v>40.68</v>
      </c>
      <c r="E251" s="2">
        <f t="shared" si="20"/>
        <v>3.4949999999999974</v>
      </c>
      <c r="F251" s="2">
        <f t="shared" si="21"/>
        <v>39.21</v>
      </c>
      <c r="G251" s="2">
        <f t="shared" si="22"/>
        <v>30</v>
      </c>
      <c r="H251" s="2">
        <f t="shared" si="23"/>
        <v>39.21</v>
      </c>
    </row>
    <row r="252" spans="1:8" x14ac:dyDescent="0.25">
      <c r="A252" s="1">
        <v>41889</v>
      </c>
      <c r="B252">
        <v>125</v>
      </c>
      <c r="C252" s="2">
        <f t="shared" si="18"/>
        <v>30</v>
      </c>
      <c r="D252" s="2">
        <f t="shared" si="19"/>
        <v>39.21</v>
      </c>
      <c r="E252" s="2">
        <f t="shared" si="20"/>
        <v>18.75</v>
      </c>
      <c r="F252" s="2">
        <f t="shared" si="21"/>
        <v>39.21</v>
      </c>
      <c r="G252" s="2">
        <f t="shared" si="22"/>
        <v>18.75</v>
      </c>
      <c r="H252" s="2">
        <f t="shared" si="23"/>
        <v>39.21</v>
      </c>
    </row>
    <row r="253" spans="1:8" x14ac:dyDescent="0.25">
      <c r="A253" s="1">
        <v>41890</v>
      </c>
      <c r="B253">
        <v>40</v>
      </c>
      <c r="C253" s="2">
        <f t="shared" si="18"/>
        <v>18.75</v>
      </c>
      <c r="D253" s="2">
        <f t="shared" si="19"/>
        <v>39.21</v>
      </c>
      <c r="E253" s="2">
        <f t="shared" si="20"/>
        <v>15.15</v>
      </c>
      <c r="F253" s="2">
        <f t="shared" si="21"/>
        <v>39.21</v>
      </c>
      <c r="G253" s="2">
        <f t="shared" si="22"/>
        <v>15.15</v>
      </c>
      <c r="H253" s="2">
        <f t="shared" si="23"/>
        <v>39.21</v>
      </c>
    </row>
    <row r="254" spans="1:8" x14ac:dyDescent="0.25">
      <c r="A254" s="1">
        <v>41891</v>
      </c>
      <c r="B254">
        <v>135</v>
      </c>
      <c r="C254" s="2">
        <f t="shared" si="18"/>
        <v>15.15</v>
      </c>
      <c r="D254" s="2">
        <f t="shared" si="19"/>
        <v>39.21</v>
      </c>
      <c r="E254" s="2">
        <f t="shared" si="20"/>
        <v>3</v>
      </c>
      <c r="F254" s="2">
        <f t="shared" si="21"/>
        <v>39.21</v>
      </c>
      <c r="G254" s="2">
        <f t="shared" si="22"/>
        <v>30</v>
      </c>
      <c r="H254" s="2">
        <f t="shared" si="23"/>
        <v>39.21</v>
      </c>
    </row>
    <row r="255" spans="1:8" x14ac:dyDescent="0.25">
      <c r="A255" s="1">
        <v>41892</v>
      </c>
      <c r="B255">
        <v>86</v>
      </c>
      <c r="C255" s="2">
        <f t="shared" si="18"/>
        <v>30</v>
      </c>
      <c r="D255" s="2">
        <f t="shared" si="19"/>
        <v>39.21</v>
      </c>
      <c r="E255" s="2">
        <f t="shared" si="20"/>
        <v>22.259999999999998</v>
      </c>
      <c r="F255" s="2">
        <f t="shared" si="21"/>
        <v>39.21</v>
      </c>
      <c r="G255" s="2">
        <f t="shared" si="22"/>
        <v>22.259999999999998</v>
      </c>
      <c r="H255" s="2">
        <f t="shared" si="23"/>
        <v>45</v>
      </c>
    </row>
    <row r="256" spans="1:8" x14ac:dyDescent="0.25">
      <c r="A256" s="1">
        <v>41893</v>
      </c>
      <c r="B256">
        <v>95</v>
      </c>
      <c r="C256" s="2">
        <f t="shared" si="18"/>
        <v>22.259999999999998</v>
      </c>
      <c r="D256" s="2">
        <f t="shared" si="19"/>
        <v>45</v>
      </c>
      <c r="E256" s="2">
        <f t="shared" si="20"/>
        <v>13.709999999999997</v>
      </c>
      <c r="F256" s="2">
        <f t="shared" si="21"/>
        <v>45</v>
      </c>
      <c r="G256" s="2">
        <f t="shared" si="22"/>
        <v>13.709999999999997</v>
      </c>
      <c r="H256" s="2">
        <f t="shared" si="23"/>
        <v>45</v>
      </c>
    </row>
    <row r="257" spans="1:8" x14ac:dyDescent="0.25">
      <c r="A257" s="1">
        <v>41894</v>
      </c>
      <c r="B257">
        <v>42</v>
      </c>
      <c r="C257" s="2">
        <f t="shared" si="18"/>
        <v>13.709999999999997</v>
      </c>
      <c r="D257" s="2">
        <f t="shared" si="19"/>
        <v>45</v>
      </c>
      <c r="E257" s="2">
        <f t="shared" si="20"/>
        <v>11.819999999999997</v>
      </c>
      <c r="F257" s="2">
        <f t="shared" si="21"/>
        <v>43.74</v>
      </c>
      <c r="G257" s="2">
        <f t="shared" si="22"/>
        <v>11.819999999999997</v>
      </c>
      <c r="H257" s="2">
        <f t="shared" si="23"/>
        <v>43.74</v>
      </c>
    </row>
    <row r="258" spans="1:8" x14ac:dyDescent="0.25">
      <c r="A258" s="1">
        <v>41895</v>
      </c>
      <c r="B258">
        <v>82</v>
      </c>
      <c r="C258" s="2">
        <f t="shared" si="18"/>
        <v>11.819999999999997</v>
      </c>
      <c r="D258" s="2">
        <f t="shared" si="19"/>
        <v>43.74</v>
      </c>
      <c r="E258" s="2">
        <f t="shared" si="20"/>
        <v>8.1299999999999972</v>
      </c>
      <c r="F258" s="2">
        <f t="shared" si="21"/>
        <v>41.28</v>
      </c>
      <c r="G258" s="2">
        <f t="shared" si="22"/>
        <v>8.1299999999999972</v>
      </c>
      <c r="H258" s="2">
        <f t="shared" si="23"/>
        <v>41.28</v>
      </c>
    </row>
    <row r="259" spans="1:8" x14ac:dyDescent="0.25">
      <c r="A259" s="1">
        <v>41896</v>
      </c>
      <c r="B259">
        <v>26</v>
      </c>
      <c r="C259" s="2">
        <f t="shared" si="18"/>
        <v>8.1299999999999972</v>
      </c>
      <c r="D259" s="2">
        <f t="shared" si="19"/>
        <v>41.28</v>
      </c>
      <c r="E259" s="2">
        <f t="shared" si="20"/>
        <v>6.9599999999999973</v>
      </c>
      <c r="F259" s="2">
        <f t="shared" si="21"/>
        <v>40.5</v>
      </c>
      <c r="G259" s="2">
        <f t="shared" si="22"/>
        <v>6.9599999999999973</v>
      </c>
      <c r="H259" s="2">
        <f t="shared" si="23"/>
        <v>40.5</v>
      </c>
    </row>
    <row r="260" spans="1:8" x14ac:dyDescent="0.25">
      <c r="A260" s="1">
        <v>41897</v>
      </c>
      <c r="B260">
        <v>114</v>
      </c>
      <c r="C260" s="2">
        <f t="shared" si="18"/>
        <v>6.9599999999999973</v>
      </c>
      <c r="D260" s="2">
        <f t="shared" si="19"/>
        <v>40.5</v>
      </c>
      <c r="E260" s="2">
        <f t="shared" si="20"/>
        <v>1.8299999999999974</v>
      </c>
      <c r="F260" s="2">
        <f t="shared" si="21"/>
        <v>37.08</v>
      </c>
      <c r="G260" s="2">
        <f t="shared" si="22"/>
        <v>30</v>
      </c>
      <c r="H260" s="2">
        <f t="shared" si="23"/>
        <v>37.08</v>
      </c>
    </row>
    <row r="261" spans="1:8" x14ac:dyDescent="0.25">
      <c r="A261" s="1">
        <v>41898</v>
      </c>
      <c r="B261">
        <v>49</v>
      </c>
      <c r="C261" s="2">
        <f t="shared" ref="C261:C324" si="24">G260</f>
        <v>30</v>
      </c>
      <c r="D261" s="2">
        <f t="shared" ref="D261:D324" si="25">H260</f>
        <v>37.08</v>
      </c>
      <c r="E261" s="2">
        <f t="shared" ref="E261:E324" si="26">IF(C261&gt;15,  C261 - $L$3*B261/100, C261 - $L$3*B261/200)</f>
        <v>25.59</v>
      </c>
      <c r="F261" s="2">
        <f t="shared" ref="F261:F324" si="27">IF(C261&lt;=15, D261 - B261*$L$2/200, D261)</f>
        <v>37.08</v>
      </c>
      <c r="G261" s="2">
        <f t="shared" ref="G261:G324" si="28">IF(E261&lt;5,30,E261)</f>
        <v>25.59</v>
      </c>
      <c r="H261" s="2">
        <f t="shared" ref="H261:H324" si="29">IF(AND(WEEKDAY(A261) = 4, F261&lt;40), 45,F261)</f>
        <v>37.08</v>
      </c>
    </row>
    <row r="262" spans="1:8" x14ac:dyDescent="0.25">
      <c r="A262" s="1">
        <v>41899</v>
      </c>
      <c r="B262">
        <v>138</v>
      </c>
      <c r="C262" s="2">
        <f t="shared" si="24"/>
        <v>25.59</v>
      </c>
      <c r="D262" s="2">
        <f t="shared" si="25"/>
        <v>37.08</v>
      </c>
      <c r="E262" s="2">
        <f t="shared" si="26"/>
        <v>13.17</v>
      </c>
      <c r="F262" s="2">
        <f t="shared" si="27"/>
        <v>37.08</v>
      </c>
      <c r="G262" s="2">
        <f t="shared" si="28"/>
        <v>13.17</v>
      </c>
      <c r="H262" s="2">
        <f t="shared" si="29"/>
        <v>45</v>
      </c>
    </row>
    <row r="263" spans="1:8" x14ac:dyDescent="0.25">
      <c r="A263" s="1">
        <v>41900</v>
      </c>
      <c r="B263">
        <v>47</v>
      </c>
      <c r="C263" s="2">
        <f t="shared" si="24"/>
        <v>13.17</v>
      </c>
      <c r="D263" s="2">
        <f t="shared" si="25"/>
        <v>45</v>
      </c>
      <c r="E263" s="2">
        <f t="shared" si="26"/>
        <v>11.055</v>
      </c>
      <c r="F263" s="2">
        <f t="shared" si="27"/>
        <v>43.59</v>
      </c>
      <c r="G263" s="2">
        <f t="shared" si="28"/>
        <v>11.055</v>
      </c>
      <c r="H263" s="2">
        <f t="shared" si="29"/>
        <v>43.59</v>
      </c>
    </row>
    <row r="264" spans="1:8" x14ac:dyDescent="0.25">
      <c r="A264" s="1">
        <v>41901</v>
      </c>
      <c r="B264">
        <v>85</v>
      </c>
      <c r="C264" s="2">
        <f t="shared" si="24"/>
        <v>11.055</v>
      </c>
      <c r="D264" s="2">
        <f t="shared" si="25"/>
        <v>43.59</v>
      </c>
      <c r="E264" s="2">
        <f t="shared" si="26"/>
        <v>7.2299999999999995</v>
      </c>
      <c r="F264" s="2">
        <f t="shared" si="27"/>
        <v>41.040000000000006</v>
      </c>
      <c r="G264" s="2">
        <f t="shared" si="28"/>
        <v>7.2299999999999995</v>
      </c>
      <c r="H264" s="2">
        <f t="shared" si="29"/>
        <v>41.040000000000006</v>
      </c>
    </row>
    <row r="265" spans="1:8" x14ac:dyDescent="0.25">
      <c r="A265" s="1">
        <v>41902</v>
      </c>
      <c r="B265">
        <v>50</v>
      </c>
      <c r="C265" s="2">
        <f t="shared" si="24"/>
        <v>7.2299999999999995</v>
      </c>
      <c r="D265" s="2">
        <f t="shared" si="25"/>
        <v>41.040000000000006</v>
      </c>
      <c r="E265" s="2">
        <f t="shared" si="26"/>
        <v>4.9799999999999995</v>
      </c>
      <c r="F265" s="2">
        <f t="shared" si="27"/>
        <v>39.540000000000006</v>
      </c>
      <c r="G265" s="2">
        <f t="shared" si="28"/>
        <v>30</v>
      </c>
      <c r="H265" s="2">
        <f t="shared" si="29"/>
        <v>39.540000000000006</v>
      </c>
    </row>
    <row r="266" spans="1:8" x14ac:dyDescent="0.25">
      <c r="A266" s="1">
        <v>41903</v>
      </c>
      <c r="B266">
        <v>133</v>
      </c>
      <c r="C266" s="2">
        <f t="shared" si="24"/>
        <v>30</v>
      </c>
      <c r="D266" s="2">
        <f t="shared" si="25"/>
        <v>39.540000000000006</v>
      </c>
      <c r="E266" s="2">
        <f t="shared" si="26"/>
        <v>18.03</v>
      </c>
      <c r="F266" s="2">
        <f t="shared" si="27"/>
        <v>39.540000000000006</v>
      </c>
      <c r="G266" s="2">
        <f t="shared" si="28"/>
        <v>18.03</v>
      </c>
      <c r="H266" s="2">
        <f t="shared" si="29"/>
        <v>39.540000000000006</v>
      </c>
    </row>
    <row r="267" spans="1:8" x14ac:dyDescent="0.25">
      <c r="A267" s="1">
        <v>41904</v>
      </c>
      <c r="B267">
        <v>128</v>
      </c>
      <c r="C267" s="2">
        <f t="shared" si="24"/>
        <v>18.03</v>
      </c>
      <c r="D267" s="2">
        <f t="shared" si="25"/>
        <v>39.540000000000006</v>
      </c>
      <c r="E267" s="2">
        <f t="shared" si="26"/>
        <v>6.5100000000000016</v>
      </c>
      <c r="F267" s="2">
        <f t="shared" si="27"/>
        <v>39.540000000000006</v>
      </c>
      <c r="G267" s="2">
        <f t="shared" si="28"/>
        <v>6.5100000000000016</v>
      </c>
      <c r="H267" s="2">
        <f t="shared" si="29"/>
        <v>39.540000000000006</v>
      </c>
    </row>
    <row r="268" spans="1:8" x14ac:dyDescent="0.25">
      <c r="A268" s="1">
        <v>41905</v>
      </c>
      <c r="B268">
        <v>138</v>
      </c>
      <c r="C268" s="2">
        <f t="shared" si="24"/>
        <v>6.5100000000000016</v>
      </c>
      <c r="D268" s="2">
        <f t="shared" si="25"/>
        <v>39.540000000000006</v>
      </c>
      <c r="E268" s="2">
        <f t="shared" si="26"/>
        <v>0.3000000000000016</v>
      </c>
      <c r="F268" s="2">
        <f t="shared" si="27"/>
        <v>35.400000000000006</v>
      </c>
      <c r="G268" s="2">
        <f t="shared" si="28"/>
        <v>30</v>
      </c>
      <c r="H268" s="2">
        <f t="shared" si="29"/>
        <v>35.400000000000006</v>
      </c>
    </row>
    <row r="269" spans="1:8" x14ac:dyDescent="0.25">
      <c r="A269" s="1">
        <v>41906</v>
      </c>
      <c r="B269">
        <v>25</v>
      </c>
      <c r="C269" s="2">
        <f t="shared" si="24"/>
        <v>30</v>
      </c>
      <c r="D269" s="2">
        <f t="shared" si="25"/>
        <v>35.400000000000006</v>
      </c>
      <c r="E269" s="2">
        <f t="shared" si="26"/>
        <v>27.75</v>
      </c>
      <c r="F269" s="2">
        <f t="shared" si="27"/>
        <v>35.400000000000006</v>
      </c>
      <c r="G269" s="2">
        <f t="shared" si="28"/>
        <v>27.75</v>
      </c>
      <c r="H269" s="2">
        <f t="shared" si="29"/>
        <v>45</v>
      </c>
    </row>
    <row r="270" spans="1:8" x14ac:dyDescent="0.25">
      <c r="A270" s="1">
        <v>41907</v>
      </c>
      <c r="B270">
        <v>133</v>
      </c>
      <c r="C270" s="2">
        <f t="shared" si="24"/>
        <v>27.75</v>
      </c>
      <c r="D270" s="2">
        <f t="shared" si="25"/>
        <v>45</v>
      </c>
      <c r="E270" s="2">
        <f t="shared" si="26"/>
        <v>15.78</v>
      </c>
      <c r="F270" s="2">
        <f t="shared" si="27"/>
        <v>45</v>
      </c>
      <c r="G270" s="2">
        <f t="shared" si="28"/>
        <v>15.78</v>
      </c>
      <c r="H270" s="2">
        <f t="shared" si="29"/>
        <v>45</v>
      </c>
    </row>
    <row r="271" spans="1:8" x14ac:dyDescent="0.25">
      <c r="A271" s="1">
        <v>41908</v>
      </c>
      <c r="B271">
        <v>110</v>
      </c>
      <c r="C271" s="2">
        <f t="shared" si="24"/>
        <v>15.78</v>
      </c>
      <c r="D271" s="2">
        <f t="shared" si="25"/>
        <v>45</v>
      </c>
      <c r="E271" s="2">
        <f t="shared" si="26"/>
        <v>5.879999999999999</v>
      </c>
      <c r="F271" s="2">
        <f t="shared" si="27"/>
        <v>45</v>
      </c>
      <c r="G271" s="2">
        <f t="shared" si="28"/>
        <v>5.879999999999999</v>
      </c>
      <c r="H271" s="2">
        <f t="shared" si="29"/>
        <v>45</v>
      </c>
    </row>
    <row r="272" spans="1:8" x14ac:dyDescent="0.25">
      <c r="A272" s="1">
        <v>41909</v>
      </c>
      <c r="B272">
        <v>24</v>
      </c>
      <c r="C272" s="2">
        <f t="shared" si="24"/>
        <v>5.879999999999999</v>
      </c>
      <c r="D272" s="2">
        <f t="shared" si="25"/>
        <v>45</v>
      </c>
      <c r="E272" s="2">
        <f t="shared" si="26"/>
        <v>4.7999999999999989</v>
      </c>
      <c r="F272" s="2">
        <f t="shared" si="27"/>
        <v>44.28</v>
      </c>
      <c r="G272" s="2">
        <f t="shared" si="28"/>
        <v>30</v>
      </c>
      <c r="H272" s="2">
        <f t="shared" si="29"/>
        <v>44.28</v>
      </c>
    </row>
    <row r="273" spans="1:8" x14ac:dyDescent="0.25">
      <c r="A273" s="1">
        <v>41910</v>
      </c>
      <c r="B273">
        <v>65</v>
      </c>
      <c r="C273" s="2">
        <f t="shared" si="24"/>
        <v>30</v>
      </c>
      <c r="D273" s="2">
        <f t="shared" si="25"/>
        <v>44.28</v>
      </c>
      <c r="E273" s="2">
        <f t="shared" si="26"/>
        <v>24.15</v>
      </c>
      <c r="F273" s="2">
        <f t="shared" si="27"/>
        <v>44.28</v>
      </c>
      <c r="G273" s="2">
        <f t="shared" si="28"/>
        <v>24.15</v>
      </c>
      <c r="H273" s="2">
        <f t="shared" si="29"/>
        <v>44.28</v>
      </c>
    </row>
    <row r="274" spans="1:8" x14ac:dyDescent="0.25">
      <c r="A274" s="1">
        <v>41911</v>
      </c>
      <c r="B274">
        <v>61</v>
      </c>
      <c r="C274" s="2">
        <f t="shared" si="24"/>
        <v>24.15</v>
      </c>
      <c r="D274" s="2">
        <f t="shared" si="25"/>
        <v>44.28</v>
      </c>
      <c r="E274" s="2">
        <f t="shared" si="26"/>
        <v>18.659999999999997</v>
      </c>
      <c r="F274" s="2">
        <f t="shared" si="27"/>
        <v>44.28</v>
      </c>
      <c r="G274" s="2">
        <f t="shared" si="28"/>
        <v>18.659999999999997</v>
      </c>
      <c r="H274" s="2">
        <f t="shared" si="29"/>
        <v>44.28</v>
      </c>
    </row>
    <row r="275" spans="1:8" x14ac:dyDescent="0.25">
      <c r="A275" s="1">
        <v>41912</v>
      </c>
      <c r="B275">
        <v>45</v>
      </c>
      <c r="C275" s="2">
        <f t="shared" si="24"/>
        <v>18.659999999999997</v>
      </c>
      <c r="D275" s="2">
        <f t="shared" si="25"/>
        <v>44.28</v>
      </c>
      <c r="E275" s="2">
        <f t="shared" si="26"/>
        <v>14.609999999999996</v>
      </c>
      <c r="F275" s="2">
        <f t="shared" si="27"/>
        <v>44.28</v>
      </c>
      <c r="G275" s="2">
        <f t="shared" si="28"/>
        <v>14.609999999999996</v>
      </c>
      <c r="H275" s="2">
        <f t="shared" si="29"/>
        <v>44.28</v>
      </c>
    </row>
    <row r="276" spans="1:8" x14ac:dyDescent="0.25">
      <c r="A276" s="1">
        <v>41913</v>
      </c>
      <c r="B276">
        <v>49</v>
      </c>
      <c r="C276" s="2">
        <f t="shared" si="24"/>
        <v>14.609999999999996</v>
      </c>
      <c r="D276" s="2">
        <f t="shared" si="25"/>
        <v>44.28</v>
      </c>
      <c r="E276" s="2">
        <f t="shared" si="26"/>
        <v>12.404999999999996</v>
      </c>
      <c r="F276" s="2">
        <f t="shared" si="27"/>
        <v>42.81</v>
      </c>
      <c r="G276" s="2">
        <f t="shared" si="28"/>
        <v>12.404999999999996</v>
      </c>
      <c r="H276" s="2">
        <f t="shared" si="29"/>
        <v>42.81</v>
      </c>
    </row>
    <row r="277" spans="1:8" x14ac:dyDescent="0.25">
      <c r="A277" s="1">
        <v>41914</v>
      </c>
      <c r="B277">
        <v>57</v>
      </c>
      <c r="C277" s="2">
        <f t="shared" si="24"/>
        <v>12.404999999999996</v>
      </c>
      <c r="D277" s="2">
        <f t="shared" si="25"/>
        <v>42.81</v>
      </c>
      <c r="E277" s="2">
        <f t="shared" si="26"/>
        <v>9.8399999999999963</v>
      </c>
      <c r="F277" s="2">
        <f t="shared" si="27"/>
        <v>41.1</v>
      </c>
      <c r="G277" s="2">
        <f t="shared" si="28"/>
        <v>9.8399999999999963</v>
      </c>
      <c r="H277" s="2">
        <f t="shared" si="29"/>
        <v>41.1</v>
      </c>
    </row>
    <row r="278" spans="1:8" x14ac:dyDescent="0.25">
      <c r="A278" s="1">
        <v>41915</v>
      </c>
      <c r="B278">
        <v>109</v>
      </c>
      <c r="C278" s="2">
        <f t="shared" si="24"/>
        <v>9.8399999999999963</v>
      </c>
      <c r="D278" s="2">
        <f t="shared" si="25"/>
        <v>41.1</v>
      </c>
      <c r="E278" s="2">
        <f t="shared" si="26"/>
        <v>4.9349999999999961</v>
      </c>
      <c r="F278" s="2">
        <f t="shared" si="27"/>
        <v>37.83</v>
      </c>
      <c r="G278" s="2">
        <f t="shared" si="28"/>
        <v>30</v>
      </c>
      <c r="H278" s="2">
        <f t="shared" si="29"/>
        <v>37.83</v>
      </c>
    </row>
    <row r="279" spans="1:8" x14ac:dyDescent="0.25">
      <c r="A279" s="1">
        <v>41916</v>
      </c>
      <c r="B279">
        <v>106</v>
      </c>
      <c r="C279" s="2">
        <f t="shared" si="24"/>
        <v>30</v>
      </c>
      <c r="D279" s="2">
        <f t="shared" si="25"/>
        <v>37.83</v>
      </c>
      <c r="E279" s="2">
        <f t="shared" si="26"/>
        <v>20.46</v>
      </c>
      <c r="F279" s="2">
        <f t="shared" si="27"/>
        <v>37.83</v>
      </c>
      <c r="G279" s="2">
        <f t="shared" si="28"/>
        <v>20.46</v>
      </c>
      <c r="H279" s="2">
        <f t="shared" si="29"/>
        <v>37.83</v>
      </c>
    </row>
    <row r="280" spans="1:8" x14ac:dyDescent="0.25">
      <c r="A280" s="1">
        <v>41917</v>
      </c>
      <c r="B280">
        <v>17</v>
      </c>
      <c r="C280" s="2">
        <f t="shared" si="24"/>
        <v>20.46</v>
      </c>
      <c r="D280" s="2">
        <f t="shared" si="25"/>
        <v>37.83</v>
      </c>
      <c r="E280" s="2">
        <f t="shared" si="26"/>
        <v>18.93</v>
      </c>
      <c r="F280" s="2">
        <f t="shared" si="27"/>
        <v>37.83</v>
      </c>
      <c r="G280" s="2">
        <f t="shared" si="28"/>
        <v>18.93</v>
      </c>
      <c r="H280" s="2">
        <f t="shared" si="29"/>
        <v>37.83</v>
      </c>
    </row>
    <row r="281" spans="1:8" x14ac:dyDescent="0.25">
      <c r="A281" s="1">
        <v>41918</v>
      </c>
      <c r="B281">
        <v>99</v>
      </c>
      <c r="C281" s="2">
        <f t="shared" si="24"/>
        <v>18.93</v>
      </c>
      <c r="D281" s="2">
        <f t="shared" si="25"/>
        <v>37.83</v>
      </c>
      <c r="E281" s="2">
        <f t="shared" si="26"/>
        <v>10.02</v>
      </c>
      <c r="F281" s="2">
        <f t="shared" si="27"/>
        <v>37.83</v>
      </c>
      <c r="G281" s="2">
        <f t="shared" si="28"/>
        <v>10.02</v>
      </c>
      <c r="H281" s="2">
        <f t="shared" si="29"/>
        <v>37.83</v>
      </c>
    </row>
    <row r="282" spans="1:8" x14ac:dyDescent="0.25">
      <c r="A282" s="1">
        <v>41919</v>
      </c>
      <c r="B282">
        <v>30</v>
      </c>
      <c r="C282" s="2">
        <f t="shared" si="24"/>
        <v>10.02</v>
      </c>
      <c r="D282" s="2">
        <f t="shared" si="25"/>
        <v>37.83</v>
      </c>
      <c r="E282" s="2">
        <f t="shared" si="26"/>
        <v>8.67</v>
      </c>
      <c r="F282" s="2">
        <f t="shared" si="27"/>
        <v>36.93</v>
      </c>
      <c r="G282" s="2">
        <f t="shared" si="28"/>
        <v>8.67</v>
      </c>
      <c r="H282" s="2">
        <f t="shared" si="29"/>
        <v>36.93</v>
      </c>
    </row>
    <row r="283" spans="1:8" x14ac:dyDescent="0.25">
      <c r="A283" s="1">
        <v>41920</v>
      </c>
      <c r="B283">
        <v>33</v>
      </c>
      <c r="C283" s="2">
        <f t="shared" si="24"/>
        <v>8.67</v>
      </c>
      <c r="D283" s="2">
        <f t="shared" si="25"/>
        <v>36.93</v>
      </c>
      <c r="E283" s="2">
        <f t="shared" si="26"/>
        <v>7.1849999999999996</v>
      </c>
      <c r="F283" s="2">
        <f t="shared" si="27"/>
        <v>35.94</v>
      </c>
      <c r="G283" s="2">
        <f t="shared" si="28"/>
        <v>7.1849999999999996</v>
      </c>
      <c r="H283" s="2">
        <f t="shared" si="29"/>
        <v>45</v>
      </c>
    </row>
    <row r="284" spans="1:8" x14ac:dyDescent="0.25">
      <c r="A284" s="1">
        <v>41921</v>
      </c>
      <c r="B284">
        <v>102</v>
      </c>
      <c r="C284" s="2">
        <f t="shared" si="24"/>
        <v>7.1849999999999996</v>
      </c>
      <c r="D284" s="2">
        <f t="shared" si="25"/>
        <v>45</v>
      </c>
      <c r="E284" s="2">
        <f t="shared" si="26"/>
        <v>2.5949999999999998</v>
      </c>
      <c r="F284" s="2">
        <f t="shared" si="27"/>
        <v>41.94</v>
      </c>
      <c r="G284" s="2">
        <f t="shared" si="28"/>
        <v>30</v>
      </c>
      <c r="H284" s="2">
        <f t="shared" si="29"/>
        <v>41.94</v>
      </c>
    </row>
    <row r="285" spans="1:8" x14ac:dyDescent="0.25">
      <c r="A285" s="1">
        <v>41922</v>
      </c>
      <c r="B285">
        <v>175</v>
      </c>
      <c r="C285" s="2">
        <f t="shared" si="24"/>
        <v>30</v>
      </c>
      <c r="D285" s="2">
        <f t="shared" si="25"/>
        <v>41.94</v>
      </c>
      <c r="E285" s="2">
        <f t="shared" si="26"/>
        <v>14.25</v>
      </c>
      <c r="F285" s="2">
        <f t="shared" si="27"/>
        <v>41.94</v>
      </c>
      <c r="G285" s="2">
        <f t="shared" si="28"/>
        <v>14.25</v>
      </c>
      <c r="H285" s="2">
        <f t="shared" si="29"/>
        <v>41.94</v>
      </c>
    </row>
    <row r="286" spans="1:8" x14ac:dyDescent="0.25">
      <c r="A286" s="1">
        <v>41923</v>
      </c>
      <c r="B286">
        <v>124</v>
      </c>
      <c r="C286" s="2">
        <f t="shared" si="24"/>
        <v>14.25</v>
      </c>
      <c r="D286" s="2">
        <f t="shared" si="25"/>
        <v>41.94</v>
      </c>
      <c r="E286" s="2">
        <f t="shared" si="26"/>
        <v>8.67</v>
      </c>
      <c r="F286" s="2">
        <f t="shared" si="27"/>
        <v>38.22</v>
      </c>
      <c r="G286" s="2">
        <f t="shared" si="28"/>
        <v>8.67</v>
      </c>
      <c r="H286" s="2">
        <f t="shared" si="29"/>
        <v>38.22</v>
      </c>
    </row>
    <row r="287" spans="1:8" x14ac:dyDescent="0.25">
      <c r="A287" s="1">
        <v>41924</v>
      </c>
      <c r="B287">
        <v>121</v>
      </c>
      <c r="C287" s="2">
        <f t="shared" si="24"/>
        <v>8.67</v>
      </c>
      <c r="D287" s="2">
        <f t="shared" si="25"/>
        <v>38.22</v>
      </c>
      <c r="E287" s="2">
        <f t="shared" si="26"/>
        <v>3.2249999999999996</v>
      </c>
      <c r="F287" s="2">
        <f t="shared" si="27"/>
        <v>34.589999999999996</v>
      </c>
      <c r="G287" s="2">
        <f t="shared" si="28"/>
        <v>30</v>
      </c>
      <c r="H287" s="2">
        <f t="shared" si="29"/>
        <v>34.589999999999996</v>
      </c>
    </row>
    <row r="288" spans="1:8" x14ac:dyDescent="0.25">
      <c r="A288" s="1">
        <v>41925</v>
      </c>
      <c r="B288">
        <v>60</v>
      </c>
      <c r="C288" s="2">
        <f t="shared" si="24"/>
        <v>30</v>
      </c>
      <c r="D288" s="2">
        <f t="shared" si="25"/>
        <v>34.589999999999996</v>
      </c>
      <c r="E288" s="2">
        <f t="shared" si="26"/>
        <v>24.6</v>
      </c>
      <c r="F288" s="2">
        <f t="shared" si="27"/>
        <v>34.589999999999996</v>
      </c>
      <c r="G288" s="2">
        <f t="shared" si="28"/>
        <v>24.6</v>
      </c>
      <c r="H288" s="2">
        <f t="shared" si="29"/>
        <v>34.589999999999996</v>
      </c>
    </row>
    <row r="289" spans="1:8" x14ac:dyDescent="0.25">
      <c r="A289" s="1">
        <v>41926</v>
      </c>
      <c r="B289">
        <v>55</v>
      </c>
      <c r="C289" s="2">
        <f t="shared" si="24"/>
        <v>24.6</v>
      </c>
      <c r="D289" s="2">
        <f t="shared" si="25"/>
        <v>34.589999999999996</v>
      </c>
      <c r="E289" s="2">
        <f t="shared" si="26"/>
        <v>19.650000000000002</v>
      </c>
      <c r="F289" s="2">
        <f t="shared" si="27"/>
        <v>34.589999999999996</v>
      </c>
      <c r="G289" s="2">
        <f t="shared" si="28"/>
        <v>19.650000000000002</v>
      </c>
      <c r="H289" s="2">
        <f t="shared" si="29"/>
        <v>34.589999999999996</v>
      </c>
    </row>
    <row r="290" spans="1:8" x14ac:dyDescent="0.25">
      <c r="A290" s="1">
        <v>41927</v>
      </c>
      <c r="B290">
        <v>116</v>
      </c>
      <c r="C290" s="2">
        <f t="shared" si="24"/>
        <v>19.650000000000002</v>
      </c>
      <c r="D290" s="2">
        <f t="shared" si="25"/>
        <v>34.589999999999996</v>
      </c>
      <c r="E290" s="2">
        <f t="shared" si="26"/>
        <v>9.2100000000000026</v>
      </c>
      <c r="F290" s="2">
        <f t="shared" si="27"/>
        <v>34.589999999999996</v>
      </c>
      <c r="G290" s="2">
        <f t="shared" si="28"/>
        <v>9.2100000000000026</v>
      </c>
      <c r="H290" s="2">
        <f t="shared" si="29"/>
        <v>45</v>
      </c>
    </row>
    <row r="291" spans="1:8" x14ac:dyDescent="0.25">
      <c r="A291" s="1">
        <v>41928</v>
      </c>
      <c r="B291">
        <v>123</v>
      </c>
      <c r="C291" s="2">
        <f t="shared" si="24"/>
        <v>9.2100000000000026</v>
      </c>
      <c r="D291" s="2">
        <f t="shared" si="25"/>
        <v>45</v>
      </c>
      <c r="E291" s="2">
        <f t="shared" si="26"/>
        <v>3.6750000000000025</v>
      </c>
      <c r="F291" s="2">
        <f t="shared" si="27"/>
        <v>41.31</v>
      </c>
      <c r="G291" s="2">
        <f t="shared" si="28"/>
        <v>30</v>
      </c>
      <c r="H291" s="2">
        <f t="shared" si="29"/>
        <v>41.31</v>
      </c>
    </row>
    <row r="292" spans="1:8" x14ac:dyDescent="0.25">
      <c r="A292" s="1">
        <v>41929</v>
      </c>
      <c r="B292">
        <v>123</v>
      </c>
      <c r="C292" s="2">
        <f t="shared" si="24"/>
        <v>30</v>
      </c>
      <c r="D292" s="2">
        <f t="shared" si="25"/>
        <v>41.31</v>
      </c>
      <c r="E292" s="2">
        <f t="shared" si="26"/>
        <v>18.93</v>
      </c>
      <c r="F292" s="2">
        <f t="shared" si="27"/>
        <v>41.31</v>
      </c>
      <c r="G292" s="2">
        <f t="shared" si="28"/>
        <v>18.93</v>
      </c>
      <c r="H292" s="2">
        <f t="shared" si="29"/>
        <v>41.31</v>
      </c>
    </row>
    <row r="293" spans="1:8" x14ac:dyDescent="0.25">
      <c r="A293" s="1">
        <v>41930</v>
      </c>
      <c r="B293">
        <v>145</v>
      </c>
      <c r="C293" s="2">
        <f t="shared" si="24"/>
        <v>18.93</v>
      </c>
      <c r="D293" s="2">
        <f t="shared" si="25"/>
        <v>41.31</v>
      </c>
      <c r="E293" s="2">
        <f t="shared" si="26"/>
        <v>5.879999999999999</v>
      </c>
      <c r="F293" s="2">
        <f t="shared" si="27"/>
        <v>41.31</v>
      </c>
      <c r="G293" s="2">
        <f t="shared" si="28"/>
        <v>5.879999999999999</v>
      </c>
      <c r="H293" s="2">
        <f t="shared" si="29"/>
        <v>41.31</v>
      </c>
    </row>
    <row r="294" spans="1:8" x14ac:dyDescent="0.25">
      <c r="A294" s="1">
        <v>41931</v>
      </c>
      <c r="B294">
        <v>87</v>
      </c>
      <c r="C294" s="2">
        <f t="shared" si="24"/>
        <v>5.879999999999999</v>
      </c>
      <c r="D294" s="2">
        <f t="shared" si="25"/>
        <v>41.31</v>
      </c>
      <c r="E294" s="2">
        <f t="shared" si="26"/>
        <v>1.964999999999999</v>
      </c>
      <c r="F294" s="2">
        <f t="shared" si="27"/>
        <v>38.700000000000003</v>
      </c>
      <c r="G294" s="2">
        <f t="shared" si="28"/>
        <v>30</v>
      </c>
      <c r="H294" s="2">
        <f t="shared" si="29"/>
        <v>38.700000000000003</v>
      </c>
    </row>
    <row r="295" spans="1:8" x14ac:dyDescent="0.25">
      <c r="A295" s="1">
        <v>41932</v>
      </c>
      <c r="B295">
        <v>117</v>
      </c>
      <c r="C295" s="2">
        <f t="shared" si="24"/>
        <v>30</v>
      </c>
      <c r="D295" s="2">
        <f t="shared" si="25"/>
        <v>38.700000000000003</v>
      </c>
      <c r="E295" s="2">
        <f t="shared" si="26"/>
        <v>19.47</v>
      </c>
      <c r="F295" s="2">
        <f t="shared" si="27"/>
        <v>38.700000000000003</v>
      </c>
      <c r="G295" s="2">
        <f t="shared" si="28"/>
        <v>19.47</v>
      </c>
      <c r="H295" s="2">
        <f t="shared" si="29"/>
        <v>38.700000000000003</v>
      </c>
    </row>
    <row r="296" spans="1:8" x14ac:dyDescent="0.25">
      <c r="A296" s="1">
        <v>41933</v>
      </c>
      <c r="B296">
        <v>61</v>
      </c>
      <c r="C296" s="2">
        <f t="shared" si="24"/>
        <v>19.47</v>
      </c>
      <c r="D296" s="2">
        <f t="shared" si="25"/>
        <v>38.700000000000003</v>
      </c>
      <c r="E296" s="2">
        <f t="shared" si="26"/>
        <v>13.979999999999999</v>
      </c>
      <c r="F296" s="2">
        <f t="shared" si="27"/>
        <v>38.700000000000003</v>
      </c>
      <c r="G296" s="2">
        <f t="shared" si="28"/>
        <v>13.979999999999999</v>
      </c>
      <c r="H296" s="2">
        <f t="shared" si="29"/>
        <v>38.700000000000003</v>
      </c>
    </row>
    <row r="297" spans="1:8" x14ac:dyDescent="0.25">
      <c r="A297" s="1">
        <v>41934</v>
      </c>
      <c r="B297">
        <v>94</v>
      </c>
      <c r="C297" s="2">
        <f t="shared" si="24"/>
        <v>13.979999999999999</v>
      </c>
      <c r="D297" s="2">
        <f t="shared" si="25"/>
        <v>38.700000000000003</v>
      </c>
      <c r="E297" s="2">
        <f t="shared" si="26"/>
        <v>9.7499999999999982</v>
      </c>
      <c r="F297" s="2">
        <f t="shared" si="27"/>
        <v>35.880000000000003</v>
      </c>
      <c r="G297" s="2">
        <f t="shared" si="28"/>
        <v>9.7499999999999982</v>
      </c>
      <c r="H297" s="2">
        <f t="shared" si="29"/>
        <v>45</v>
      </c>
    </row>
    <row r="298" spans="1:8" x14ac:dyDescent="0.25">
      <c r="A298" s="1">
        <v>41935</v>
      </c>
      <c r="B298">
        <v>113</v>
      </c>
      <c r="C298" s="2">
        <f t="shared" si="24"/>
        <v>9.7499999999999982</v>
      </c>
      <c r="D298" s="2">
        <f t="shared" si="25"/>
        <v>45</v>
      </c>
      <c r="E298" s="2">
        <f t="shared" si="26"/>
        <v>4.6649999999999983</v>
      </c>
      <c r="F298" s="2">
        <f t="shared" si="27"/>
        <v>41.61</v>
      </c>
      <c r="G298" s="2">
        <f t="shared" si="28"/>
        <v>30</v>
      </c>
      <c r="H298" s="2">
        <f t="shared" si="29"/>
        <v>41.61</v>
      </c>
    </row>
    <row r="299" spans="1:8" x14ac:dyDescent="0.25">
      <c r="A299" s="1">
        <v>41936</v>
      </c>
      <c r="B299">
        <v>144</v>
      </c>
      <c r="C299" s="2">
        <f t="shared" si="24"/>
        <v>30</v>
      </c>
      <c r="D299" s="2">
        <f t="shared" si="25"/>
        <v>41.61</v>
      </c>
      <c r="E299" s="2">
        <f t="shared" si="26"/>
        <v>17.04</v>
      </c>
      <c r="F299" s="2">
        <f t="shared" si="27"/>
        <v>41.61</v>
      </c>
      <c r="G299" s="2">
        <f t="shared" si="28"/>
        <v>17.04</v>
      </c>
      <c r="H299" s="2">
        <f t="shared" si="29"/>
        <v>41.61</v>
      </c>
    </row>
    <row r="300" spans="1:8" x14ac:dyDescent="0.25">
      <c r="A300" s="1">
        <v>41937</v>
      </c>
      <c r="B300">
        <v>66</v>
      </c>
      <c r="C300" s="2">
        <f t="shared" si="24"/>
        <v>17.04</v>
      </c>
      <c r="D300" s="2">
        <f t="shared" si="25"/>
        <v>41.61</v>
      </c>
      <c r="E300" s="2">
        <f t="shared" si="26"/>
        <v>11.099999999999998</v>
      </c>
      <c r="F300" s="2">
        <f t="shared" si="27"/>
        <v>41.61</v>
      </c>
      <c r="G300" s="2">
        <f t="shared" si="28"/>
        <v>11.099999999999998</v>
      </c>
      <c r="H300" s="2">
        <f t="shared" si="29"/>
        <v>41.61</v>
      </c>
    </row>
    <row r="301" spans="1:8" x14ac:dyDescent="0.25">
      <c r="A301" s="1">
        <v>41938</v>
      </c>
      <c r="B301">
        <v>69</v>
      </c>
      <c r="C301" s="2">
        <f t="shared" si="24"/>
        <v>11.099999999999998</v>
      </c>
      <c r="D301" s="2">
        <f t="shared" si="25"/>
        <v>41.61</v>
      </c>
      <c r="E301" s="2">
        <f t="shared" si="26"/>
        <v>7.9949999999999974</v>
      </c>
      <c r="F301" s="2">
        <f t="shared" si="27"/>
        <v>39.54</v>
      </c>
      <c r="G301" s="2">
        <f t="shared" si="28"/>
        <v>7.9949999999999974</v>
      </c>
      <c r="H301" s="2">
        <f t="shared" si="29"/>
        <v>39.54</v>
      </c>
    </row>
    <row r="302" spans="1:8" x14ac:dyDescent="0.25">
      <c r="A302" s="1">
        <v>41939</v>
      </c>
      <c r="B302">
        <v>127</v>
      </c>
      <c r="C302" s="2">
        <f t="shared" si="24"/>
        <v>7.9949999999999974</v>
      </c>
      <c r="D302" s="2">
        <f t="shared" si="25"/>
        <v>39.54</v>
      </c>
      <c r="E302" s="2">
        <f t="shared" si="26"/>
        <v>2.2799999999999976</v>
      </c>
      <c r="F302" s="2">
        <f t="shared" si="27"/>
        <v>35.729999999999997</v>
      </c>
      <c r="G302" s="2">
        <f t="shared" si="28"/>
        <v>30</v>
      </c>
      <c r="H302" s="2">
        <f t="shared" si="29"/>
        <v>35.729999999999997</v>
      </c>
    </row>
    <row r="303" spans="1:8" x14ac:dyDescent="0.25">
      <c r="A303" s="1">
        <v>41940</v>
      </c>
      <c r="B303">
        <v>112</v>
      </c>
      <c r="C303" s="2">
        <f t="shared" si="24"/>
        <v>30</v>
      </c>
      <c r="D303" s="2">
        <f t="shared" si="25"/>
        <v>35.729999999999997</v>
      </c>
      <c r="E303" s="2">
        <f t="shared" si="26"/>
        <v>19.920000000000002</v>
      </c>
      <c r="F303" s="2">
        <f t="shared" si="27"/>
        <v>35.729999999999997</v>
      </c>
      <c r="G303" s="2">
        <f t="shared" si="28"/>
        <v>19.920000000000002</v>
      </c>
      <c r="H303" s="2">
        <f t="shared" si="29"/>
        <v>35.729999999999997</v>
      </c>
    </row>
    <row r="304" spans="1:8" x14ac:dyDescent="0.25">
      <c r="A304" s="1">
        <v>41941</v>
      </c>
      <c r="B304">
        <v>99</v>
      </c>
      <c r="C304" s="2">
        <f t="shared" si="24"/>
        <v>19.920000000000002</v>
      </c>
      <c r="D304" s="2">
        <f t="shared" si="25"/>
        <v>35.729999999999997</v>
      </c>
      <c r="E304" s="2">
        <f t="shared" si="26"/>
        <v>11.010000000000002</v>
      </c>
      <c r="F304" s="2">
        <f t="shared" si="27"/>
        <v>35.729999999999997</v>
      </c>
      <c r="G304" s="2">
        <f t="shared" si="28"/>
        <v>11.010000000000002</v>
      </c>
      <c r="H304" s="2">
        <f t="shared" si="29"/>
        <v>45</v>
      </c>
    </row>
    <row r="305" spans="1:8" x14ac:dyDescent="0.25">
      <c r="A305" s="1">
        <v>41942</v>
      </c>
      <c r="B305">
        <v>60</v>
      </c>
      <c r="C305" s="2">
        <f t="shared" si="24"/>
        <v>11.010000000000002</v>
      </c>
      <c r="D305" s="2">
        <f t="shared" si="25"/>
        <v>45</v>
      </c>
      <c r="E305" s="2">
        <f t="shared" si="26"/>
        <v>8.3100000000000023</v>
      </c>
      <c r="F305" s="2">
        <f t="shared" si="27"/>
        <v>43.2</v>
      </c>
      <c r="G305" s="2">
        <f t="shared" si="28"/>
        <v>8.3100000000000023</v>
      </c>
      <c r="H305" s="2">
        <f t="shared" si="29"/>
        <v>43.2</v>
      </c>
    </row>
    <row r="306" spans="1:8" x14ac:dyDescent="0.25">
      <c r="A306" s="1">
        <v>41943</v>
      </c>
      <c r="B306">
        <v>118</v>
      </c>
      <c r="C306" s="2">
        <f t="shared" si="24"/>
        <v>8.3100000000000023</v>
      </c>
      <c r="D306" s="2">
        <f t="shared" si="25"/>
        <v>43.2</v>
      </c>
      <c r="E306" s="2">
        <f t="shared" si="26"/>
        <v>3.0000000000000027</v>
      </c>
      <c r="F306" s="2">
        <f t="shared" si="27"/>
        <v>39.660000000000004</v>
      </c>
      <c r="G306" s="2">
        <f t="shared" si="28"/>
        <v>30</v>
      </c>
      <c r="H306" s="2">
        <f t="shared" si="29"/>
        <v>39.660000000000004</v>
      </c>
    </row>
    <row r="307" spans="1:8" x14ac:dyDescent="0.25">
      <c r="A307" s="1">
        <v>41944</v>
      </c>
      <c r="B307">
        <v>55</v>
      </c>
      <c r="C307" s="2">
        <f t="shared" si="24"/>
        <v>30</v>
      </c>
      <c r="D307" s="2">
        <f t="shared" si="25"/>
        <v>39.660000000000004</v>
      </c>
      <c r="E307" s="2">
        <f t="shared" si="26"/>
        <v>25.05</v>
      </c>
      <c r="F307" s="2">
        <f t="shared" si="27"/>
        <v>39.660000000000004</v>
      </c>
      <c r="G307" s="2">
        <f t="shared" si="28"/>
        <v>25.05</v>
      </c>
      <c r="H307" s="2">
        <f t="shared" si="29"/>
        <v>39.660000000000004</v>
      </c>
    </row>
    <row r="308" spans="1:8" x14ac:dyDescent="0.25">
      <c r="A308" s="1">
        <v>41945</v>
      </c>
      <c r="B308">
        <v>133</v>
      </c>
      <c r="C308" s="2">
        <f t="shared" si="24"/>
        <v>25.05</v>
      </c>
      <c r="D308" s="2">
        <f t="shared" si="25"/>
        <v>39.660000000000004</v>
      </c>
      <c r="E308" s="2">
        <f t="shared" si="26"/>
        <v>13.08</v>
      </c>
      <c r="F308" s="2">
        <f t="shared" si="27"/>
        <v>39.660000000000004</v>
      </c>
      <c r="G308" s="2">
        <f t="shared" si="28"/>
        <v>13.08</v>
      </c>
      <c r="H308" s="2">
        <f t="shared" si="29"/>
        <v>39.660000000000004</v>
      </c>
    </row>
    <row r="309" spans="1:8" x14ac:dyDescent="0.25">
      <c r="A309" s="1">
        <v>41946</v>
      </c>
      <c r="B309">
        <v>110</v>
      </c>
      <c r="C309" s="2">
        <f t="shared" si="24"/>
        <v>13.08</v>
      </c>
      <c r="D309" s="2">
        <f t="shared" si="25"/>
        <v>39.660000000000004</v>
      </c>
      <c r="E309" s="2">
        <f t="shared" si="26"/>
        <v>8.129999999999999</v>
      </c>
      <c r="F309" s="2">
        <f t="shared" si="27"/>
        <v>36.360000000000007</v>
      </c>
      <c r="G309" s="2">
        <f t="shared" si="28"/>
        <v>8.129999999999999</v>
      </c>
      <c r="H309" s="2">
        <f t="shared" si="29"/>
        <v>36.360000000000007</v>
      </c>
    </row>
    <row r="310" spans="1:8" x14ac:dyDescent="0.25">
      <c r="A310" s="1">
        <v>41947</v>
      </c>
      <c r="B310">
        <v>145</v>
      </c>
      <c r="C310" s="2">
        <f t="shared" si="24"/>
        <v>8.129999999999999</v>
      </c>
      <c r="D310" s="2">
        <f t="shared" si="25"/>
        <v>36.360000000000007</v>
      </c>
      <c r="E310" s="2">
        <f t="shared" si="26"/>
        <v>1.6049999999999986</v>
      </c>
      <c r="F310" s="2">
        <f t="shared" si="27"/>
        <v>32.010000000000005</v>
      </c>
      <c r="G310" s="2">
        <f t="shared" si="28"/>
        <v>30</v>
      </c>
      <c r="H310" s="2">
        <f t="shared" si="29"/>
        <v>32.010000000000005</v>
      </c>
    </row>
    <row r="311" spans="1:8" x14ac:dyDescent="0.25">
      <c r="A311" s="1">
        <v>41948</v>
      </c>
      <c r="B311">
        <v>125</v>
      </c>
      <c r="C311" s="2">
        <f t="shared" si="24"/>
        <v>30</v>
      </c>
      <c r="D311" s="2">
        <f t="shared" si="25"/>
        <v>32.010000000000005</v>
      </c>
      <c r="E311" s="2">
        <f t="shared" si="26"/>
        <v>18.75</v>
      </c>
      <c r="F311" s="2">
        <f t="shared" si="27"/>
        <v>32.010000000000005</v>
      </c>
      <c r="G311" s="2">
        <f t="shared" si="28"/>
        <v>18.75</v>
      </c>
      <c r="H311" s="2">
        <f t="shared" si="29"/>
        <v>45</v>
      </c>
    </row>
    <row r="312" spans="1:8" x14ac:dyDescent="0.25">
      <c r="A312" s="1">
        <v>41949</v>
      </c>
      <c r="B312">
        <v>103</v>
      </c>
      <c r="C312" s="2">
        <f t="shared" si="24"/>
        <v>18.75</v>
      </c>
      <c r="D312" s="2">
        <f t="shared" si="25"/>
        <v>45</v>
      </c>
      <c r="E312" s="2">
        <f t="shared" si="26"/>
        <v>9.48</v>
      </c>
      <c r="F312" s="2">
        <f t="shared" si="27"/>
        <v>45</v>
      </c>
      <c r="G312" s="2">
        <f t="shared" si="28"/>
        <v>9.48</v>
      </c>
      <c r="H312" s="2">
        <f t="shared" si="29"/>
        <v>45</v>
      </c>
    </row>
    <row r="313" spans="1:8" x14ac:dyDescent="0.25">
      <c r="A313" s="1">
        <v>41950</v>
      </c>
      <c r="B313">
        <v>143</v>
      </c>
      <c r="C313" s="2">
        <f t="shared" si="24"/>
        <v>9.48</v>
      </c>
      <c r="D313" s="2">
        <f t="shared" si="25"/>
        <v>45</v>
      </c>
      <c r="E313" s="2">
        <f t="shared" si="26"/>
        <v>3.0450000000000008</v>
      </c>
      <c r="F313" s="2">
        <f t="shared" si="27"/>
        <v>40.71</v>
      </c>
      <c r="G313" s="2">
        <f t="shared" si="28"/>
        <v>30</v>
      </c>
      <c r="H313" s="2">
        <f t="shared" si="29"/>
        <v>40.71</v>
      </c>
    </row>
    <row r="314" spans="1:8" x14ac:dyDescent="0.25">
      <c r="A314" s="1">
        <v>41951</v>
      </c>
      <c r="B314">
        <v>50</v>
      </c>
      <c r="C314" s="2">
        <f t="shared" si="24"/>
        <v>30</v>
      </c>
      <c r="D314" s="2">
        <f t="shared" si="25"/>
        <v>40.71</v>
      </c>
      <c r="E314" s="2">
        <f t="shared" si="26"/>
        <v>25.5</v>
      </c>
      <c r="F314" s="2">
        <f t="shared" si="27"/>
        <v>40.71</v>
      </c>
      <c r="G314" s="2">
        <f t="shared" si="28"/>
        <v>25.5</v>
      </c>
      <c r="H314" s="2">
        <f t="shared" si="29"/>
        <v>40.71</v>
      </c>
    </row>
    <row r="315" spans="1:8" x14ac:dyDescent="0.25">
      <c r="A315" s="1">
        <v>41952</v>
      </c>
      <c r="B315">
        <v>105</v>
      </c>
      <c r="C315" s="2">
        <f t="shared" si="24"/>
        <v>25.5</v>
      </c>
      <c r="D315" s="2">
        <f t="shared" si="25"/>
        <v>40.71</v>
      </c>
      <c r="E315" s="2">
        <f t="shared" si="26"/>
        <v>16.05</v>
      </c>
      <c r="F315" s="2">
        <f t="shared" si="27"/>
        <v>40.71</v>
      </c>
      <c r="G315" s="2">
        <f t="shared" si="28"/>
        <v>16.05</v>
      </c>
      <c r="H315" s="2">
        <f t="shared" si="29"/>
        <v>40.71</v>
      </c>
    </row>
    <row r="316" spans="1:8" x14ac:dyDescent="0.25">
      <c r="A316" s="1">
        <v>41953</v>
      </c>
      <c r="B316">
        <v>101</v>
      </c>
      <c r="C316" s="2">
        <f t="shared" si="24"/>
        <v>16.05</v>
      </c>
      <c r="D316" s="2">
        <f t="shared" si="25"/>
        <v>40.71</v>
      </c>
      <c r="E316" s="2">
        <f t="shared" si="26"/>
        <v>6.9600000000000009</v>
      </c>
      <c r="F316" s="2">
        <f t="shared" si="27"/>
        <v>40.71</v>
      </c>
      <c r="G316" s="2">
        <f t="shared" si="28"/>
        <v>6.9600000000000009</v>
      </c>
      <c r="H316" s="2">
        <f t="shared" si="29"/>
        <v>40.71</v>
      </c>
    </row>
    <row r="317" spans="1:8" x14ac:dyDescent="0.25">
      <c r="A317" s="1">
        <v>41954</v>
      </c>
      <c r="B317">
        <v>114</v>
      </c>
      <c r="C317" s="2">
        <f t="shared" si="24"/>
        <v>6.9600000000000009</v>
      </c>
      <c r="D317" s="2">
        <f t="shared" si="25"/>
        <v>40.71</v>
      </c>
      <c r="E317" s="2">
        <f t="shared" si="26"/>
        <v>1.830000000000001</v>
      </c>
      <c r="F317" s="2">
        <f t="shared" si="27"/>
        <v>37.29</v>
      </c>
      <c r="G317" s="2">
        <f t="shared" si="28"/>
        <v>30</v>
      </c>
      <c r="H317" s="2">
        <f t="shared" si="29"/>
        <v>37.29</v>
      </c>
    </row>
    <row r="318" spans="1:8" x14ac:dyDescent="0.25">
      <c r="A318" s="1">
        <v>41955</v>
      </c>
      <c r="B318">
        <v>106</v>
      </c>
      <c r="C318" s="2">
        <f t="shared" si="24"/>
        <v>30</v>
      </c>
      <c r="D318" s="2">
        <f t="shared" si="25"/>
        <v>37.29</v>
      </c>
      <c r="E318" s="2">
        <f t="shared" si="26"/>
        <v>20.46</v>
      </c>
      <c r="F318" s="2">
        <f t="shared" si="27"/>
        <v>37.29</v>
      </c>
      <c r="G318" s="2">
        <f t="shared" si="28"/>
        <v>20.46</v>
      </c>
      <c r="H318" s="2">
        <f t="shared" si="29"/>
        <v>45</v>
      </c>
    </row>
    <row r="319" spans="1:8" x14ac:dyDescent="0.25">
      <c r="A319" s="1">
        <v>41956</v>
      </c>
      <c r="B319">
        <v>79</v>
      </c>
      <c r="C319" s="2">
        <f t="shared" si="24"/>
        <v>20.46</v>
      </c>
      <c r="D319" s="2">
        <f t="shared" si="25"/>
        <v>45</v>
      </c>
      <c r="E319" s="2">
        <f t="shared" si="26"/>
        <v>13.350000000000001</v>
      </c>
      <c r="F319" s="2">
        <f t="shared" si="27"/>
        <v>45</v>
      </c>
      <c r="G319" s="2">
        <f t="shared" si="28"/>
        <v>13.350000000000001</v>
      </c>
      <c r="H319" s="2">
        <f t="shared" si="29"/>
        <v>45</v>
      </c>
    </row>
    <row r="320" spans="1:8" x14ac:dyDescent="0.25">
      <c r="A320" s="1">
        <v>41957</v>
      </c>
      <c r="B320">
        <v>20</v>
      </c>
      <c r="C320" s="2">
        <f t="shared" si="24"/>
        <v>13.350000000000001</v>
      </c>
      <c r="D320" s="2">
        <f t="shared" si="25"/>
        <v>45</v>
      </c>
      <c r="E320" s="2">
        <f t="shared" si="26"/>
        <v>12.450000000000001</v>
      </c>
      <c r="F320" s="2">
        <f t="shared" si="27"/>
        <v>44.4</v>
      </c>
      <c r="G320" s="2">
        <f t="shared" si="28"/>
        <v>12.450000000000001</v>
      </c>
      <c r="H320" s="2">
        <f t="shared" si="29"/>
        <v>44.4</v>
      </c>
    </row>
    <row r="321" spans="1:8" x14ac:dyDescent="0.25">
      <c r="A321" s="1">
        <v>41958</v>
      </c>
      <c r="B321">
        <v>27</v>
      </c>
      <c r="C321" s="2">
        <f t="shared" si="24"/>
        <v>12.450000000000001</v>
      </c>
      <c r="D321" s="2">
        <f t="shared" si="25"/>
        <v>44.4</v>
      </c>
      <c r="E321" s="2">
        <f t="shared" si="26"/>
        <v>11.235000000000001</v>
      </c>
      <c r="F321" s="2">
        <f t="shared" si="27"/>
        <v>43.589999999999996</v>
      </c>
      <c r="G321" s="2">
        <f t="shared" si="28"/>
        <v>11.235000000000001</v>
      </c>
      <c r="H321" s="2">
        <f t="shared" si="29"/>
        <v>43.589999999999996</v>
      </c>
    </row>
    <row r="322" spans="1:8" x14ac:dyDescent="0.25">
      <c r="A322" s="1">
        <v>41959</v>
      </c>
      <c r="B322">
        <v>23</v>
      </c>
      <c r="C322" s="2">
        <f t="shared" si="24"/>
        <v>11.235000000000001</v>
      </c>
      <c r="D322" s="2">
        <f t="shared" si="25"/>
        <v>43.589999999999996</v>
      </c>
      <c r="E322" s="2">
        <f t="shared" si="26"/>
        <v>10.200000000000001</v>
      </c>
      <c r="F322" s="2">
        <f t="shared" si="27"/>
        <v>42.9</v>
      </c>
      <c r="G322" s="2">
        <f t="shared" si="28"/>
        <v>10.200000000000001</v>
      </c>
      <c r="H322" s="2">
        <f t="shared" si="29"/>
        <v>42.9</v>
      </c>
    </row>
    <row r="323" spans="1:8" x14ac:dyDescent="0.25">
      <c r="A323" s="1">
        <v>41960</v>
      </c>
      <c r="B323">
        <v>106</v>
      </c>
      <c r="C323" s="2">
        <f t="shared" si="24"/>
        <v>10.200000000000001</v>
      </c>
      <c r="D323" s="2">
        <f t="shared" si="25"/>
        <v>42.9</v>
      </c>
      <c r="E323" s="2">
        <f t="shared" si="26"/>
        <v>5.4300000000000015</v>
      </c>
      <c r="F323" s="2">
        <f t="shared" si="27"/>
        <v>39.72</v>
      </c>
      <c r="G323" s="2">
        <f t="shared" si="28"/>
        <v>5.4300000000000015</v>
      </c>
      <c r="H323" s="2">
        <f t="shared" si="29"/>
        <v>39.72</v>
      </c>
    </row>
    <row r="324" spans="1:8" x14ac:dyDescent="0.25">
      <c r="A324" s="1">
        <v>41961</v>
      </c>
      <c r="B324">
        <v>90</v>
      </c>
      <c r="C324" s="2">
        <f t="shared" si="24"/>
        <v>5.4300000000000015</v>
      </c>
      <c r="D324" s="2">
        <f t="shared" si="25"/>
        <v>39.72</v>
      </c>
      <c r="E324" s="2">
        <f t="shared" si="26"/>
        <v>1.3800000000000017</v>
      </c>
      <c r="F324" s="2">
        <f t="shared" si="27"/>
        <v>37.019999999999996</v>
      </c>
      <c r="G324" s="2">
        <f t="shared" si="28"/>
        <v>30</v>
      </c>
      <c r="H324" s="2">
        <f t="shared" si="29"/>
        <v>37.019999999999996</v>
      </c>
    </row>
    <row r="325" spans="1:8" x14ac:dyDescent="0.25">
      <c r="A325" s="1">
        <v>41962</v>
      </c>
      <c r="B325">
        <v>119</v>
      </c>
      <c r="C325" s="2">
        <f t="shared" ref="C325:C367" si="30">G324</f>
        <v>30</v>
      </c>
      <c r="D325" s="2">
        <f t="shared" ref="D325:D367" si="31">H324</f>
        <v>37.019999999999996</v>
      </c>
      <c r="E325" s="2">
        <f t="shared" ref="E325:E367" si="32">IF(C325&gt;15,  C325 - $L$3*B325/100, C325 - $L$3*B325/200)</f>
        <v>19.29</v>
      </c>
      <c r="F325" s="2">
        <f t="shared" ref="F325:F367" si="33">IF(C325&lt;=15, D325 - B325*$L$2/200, D325)</f>
        <v>37.019999999999996</v>
      </c>
      <c r="G325" s="2">
        <f t="shared" ref="G325:G367" si="34">IF(E325&lt;5,30,E325)</f>
        <v>19.29</v>
      </c>
      <c r="H325" s="2">
        <f t="shared" ref="H325:H367" si="35">IF(AND(WEEKDAY(A325) = 4, F325&lt;40), 45,F325)</f>
        <v>45</v>
      </c>
    </row>
    <row r="326" spans="1:8" x14ac:dyDescent="0.25">
      <c r="A326" s="1">
        <v>41963</v>
      </c>
      <c r="B326">
        <v>110</v>
      </c>
      <c r="C326" s="2">
        <f t="shared" si="30"/>
        <v>19.29</v>
      </c>
      <c r="D326" s="2">
        <f t="shared" si="31"/>
        <v>45</v>
      </c>
      <c r="E326" s="2">
        <f t="shared" si="32"/>
        <v>9.3899999999999988</v>
      </c>
      <c r="F326" s="2">
        <f t="shared" si="33"/>
        <v>45</v>
      </c>
      <c r="G326" s="2">
        <f t="shared" si="34"/>
        <v>9.3899999999999988</v>
      </c>
      <c r="H326" s="2">
        <f t="shared" si="35"/>
        <v>45</v>
      </c>
    </row>
    <row r="327" spans="1:8" x14ac:dyDescent="0.25">
      <c r="A327" s="1">
        <v>41964</v>
      </c>
      <c r="B327">
        <v>23</v>
      </c>
      <c r="C327" s="2">
        <f t="shared" si="30"/>
        <v>9.3899999999999988</v>
      </c>
      <c r="D327" s="2">
        <f t="shared" si="31"/>
        <v>45</v>
      </c>
      <c r="E327" s="2">
        <f t="shared" si="32"/>
        <v>8.3549999999999986</v>
      </c>
      <c r="F327" s="2">
        <f t="shared" si="33"/>
        <v>44.31</v>
      </c>
      <c r="G327" s="2">
        <f t="shared" si="34"/>
        <v>8.3549999999999986</v>
      </c>
      <c r="H327" s="2">
        <f t="shared" si="35"/>
        <v>44.31</v>
      </c>
    </row>
    <row r="328" spans="1:8" x14ac:dyDescent="0.25">
      <c r="A328" s="1">
        <v>41965</v>
      </c>
      <c r="B328">
        <v>53</v>
      </c>
      <c r="C328" s="2">
        <f t="shared" si="30"/>
        <v>8.3549999999999986</v>
      </c>
      <c r="D328" s="2">
        <f t="shared" si="31"/>
        <v>44.31</v>
      </c>
      <c r="E328" s="2">
        <f t="shared" si="32"/>
        <v>5.9699999999999989</v>
      </c>
      <c r="F328" s="2">
        <f t="shared" si="33"/>
        <v>42.72</v>
      </c>
      <c r="G328" s="2">
        <f t="shared" si="34"/>
        <v>5.9699999999999989</v>
      </c>
      <c r="H328" s="2">
        <f t="shared" si="35"/>
        <v>42.72</v>
      </c>
    </row>
    <row r="329" spans="1:8" x14ac:dyDescent="0.25">
      <c r="A329" s="1">
        <v>41966</v>
      </c>
      <c r="B329">
        <v>89</v>
      </c>
      <c r="C329" s="2">
        <f t="shared" si="30"/>
        <v>5.9699999999999989</v>
      </c>
      <c r="D329" s="2">
        <f t="shared" si="31"/>
        <v>42.72</v>
      </c>
      <c r="E329" s="2">
        <f t="shared" si="32"/>
        <v>1.964999999999999</v>
      </c>
      <c r="F329" s="2">
        <f t="shared" si="33"/>
        <v>40.049999999999997</v>
      </c>
      <c r="G329" s="2">
        <f t="shared" si="34"/>
        <v>30</v>
      </c>
      <c r="H329" s="2">
        <f t="shared" si="35"/>
        <v>40.049999999999997</v>
      </c>
    </row>
    <row r="330" spans="1:8" x14ac:dyDescent="0.25">
      <c r="A330" s="1">
        <v>41967</v>
      </c>
      <c r="B330">
        <v>150</v>
      </c>
      <c r="C330" s="2">
        <f t="shared" si="30"/>
        <v>30</v>
      </c>
      <c r="D330" s="2">
        <f t="shared" si="31"/>
        <v>40.049999999999997</v>
      </c>
      <c r="E330" s="2">
        <f t="shared" si="32"/>
        <v>16.5</v>
      </c>
      <c r="F330" s="2">
        <f t="shared" si="33"/>
        <v>40.049999999999997</v>
      </c>
      <c r="G330" s="2">
        <f t="shared" si="34"/>
        <v>16.5</v>
      </c>
      <c r="H330" s="2">
        <f t="shared" si="35"/>
        <v>40.049999999999997</v>
      </c>
    </row>
    <row r="331" spans="1:8" x14ac:dyDescent="0.25">
      <c r="A331" s="1">
        <v>41968</v>
      </c>
      <c r="B331">
        <v>44</v>
      </c>
      <c r="C331" s="2">
        <f t="shared" si="30"/>
        <v>16.5</v>
      </c>
      <c r="D331" s="2">
        <f t="shared" si="31"/>
        <v>40.049999999999997</v>
      </c>
      <c r="E331" s="2">
        <f t="shared" si="32"/>
        <v>12.54</v>
      </c>
      <c r="F331" s="2">
        <f t="shared" si="33"/>
        <v>40.049999999999997</v>
      </c>
      <c r="G331" s="2">
        <f t="shared" si="34"/>
        <v>12.54</v>
      </c>
      <c r="H331" s="2">
        <f t="shared" si="35"/>
        <v>40.049999999999997</v>
      </c>
    </row>
    <row r="332" spans="1:8" x14ac:dyDescent="0.25">
      <c r="A332" s="1">
        <v>41969</v>
      </c>
      <c r="B332">
        <v>137</v>
      </c>
      <c r="C332" s="2">
        <f t="shared" si="30"/>
        <v>12.54</v>
      </c>
      <c r="D332" s="2">
        <f t="shared" si="31"/>
        <v>40.049999999999997</v>
      </c>
      <c r="E332" s="2">
        <f t="shared" si="32"/>
        <v>6.3749999999999991</v>
      </c>
      <c r="F332" s="2">
        <f t="shared" si="33"/>
        <v>35.94</v>
      </c>
      <c r="G332" s="2">
        <f t="shared" si="34"/>
        <v>6.3749999999999991</v>
      </c>
      <c r="H332" s="2">
        <f t="shared" si="35"/>
        <v>45</v>
      </c>
    </row>
    <row r="333" spans="1:8" x14ac:dyDescent="0.25">
      <c r="A333" s="1">
        <v>41970</v>
      </c>
      <c r="B333">
        <v>49</v>
      </c>
      <c r="C333" s="2">
        <f t="shared" si="30"/>
        <v>6.3749999999999991</v>
      </c>
      <c r="D333" s="2">
        <f t="shared" si="31"/>
        <v>45</v>
      </c>
      <c r="E333" s="2">
        <f t="shared" si="32"/>
        <v>4.169999999999999</v>
      </c>
      <c r="F333" s="2">
        <f t="shared" si="33"/>
        <v>43.53</v>
      </c>
      <c r="G333" s="2">
        <f t="shared" si="34"/>
        <v>30</v>
      </c>
      <c r="H333" s="2">
        <f t="shared" si="35"/>
        <v>43.53</v>
      </c>
    </row>
    <row r="334" spans="1:8" x14ac:dyDescent="0.25">
      <c r="A334" s="1">
        <v>41971</v>
      </c>
      <c r="B334">
        <v>24</v>
      </c>
      <c r="C334" s="2">
        <f t="shared" si="30"/>
        <v>30</v>
      </c>
      <c r="D334" s="2">
        <f t="shared" si="31"/>
        <v>43.53</v>
      </c>
      <c r="E334" s="2">
        <f t="shared" si="32"/>
        <v>27.84</v>
      </c>
      <c r="F334" s="2">
        <f t="shared" si="33"/>
        <v>43.53</v>
      </c>
      <c r="G334" s="2">
        <f t="shared" si="34"/>
        <v>27.84</v>
      </c>
      <c r="H334" s="2">
        <f t="shared" si="35"/>
        <v>43.53</v>
      </c>
    </row>
    <row r="335" spans="1:8" x14ac:dyDescent="0.25">
      <c r="A335" s="1">
        <v>41972</v>
      </c>
      <c r="B335">
        <v>36</v>
      </c>
      <c r="C335" s="2">
        <f t="shared" si="30"/>
        <v>27.84</v>
      </c>
      <c r="D335" s="2">
        <f t="shared" si="31"/>
        <v>43.53</v>
      </c>
      <c r="E335" s="2">
        <f t="shared" si="32"/>
        <v>24.6</v>
      </c>
      <c r="F335" s="2">
        <f t="shared" si="33"/>
        <v>43.53</v>
      </c>
      <c r="G335" s="2">
        <f t="shared" si="34"/>
        <v>24.6</v>
      </c>
      <c r="H335" s="2">
        <f t="shared" si="35"/>
        <v>43.53</v>
      </c>
    </row>
    <row r="336" spans="1:8" x14ac:dyDescent="0.25">
      <c r="A336" s="1">
        <v>41973</v>
      </c>
      <c r="B336">
        <v>33</v>
      </c>
      <c r="C336" s="2">
        <f t="shared" si="30"/>
        <v>24.6</v>
      </c>
      <c r="D336" s="2">
        <f t="shared" si="31"/>
        <v>43.53</v>
      </c>
      <c r="E336" s="2">
        <f t="shared" si="32"/>
        <v>21.630000000000003</v>
      </c>
      <c r="F336" s="2">
        <f t="shared" si="33"/>
        <v>43.53</v>
      </c>
      <c r="G336" s="2">
        <f t="shared" si="34"/>
        <v>21.630000000000003</v>
      </c>
      <c r="H336" s="2">
        <f t="shared" si="35"/>
        <v>43.53</v>
      </c>
    </row>
    <row r="337" spans="1:8" x14ac:dyDescent="0.25">
      <c r="A337" s="1">
        <v>41974</v>
      </c>
      <c r="B337">
        <v>81</v>
      </c>
      <c r="C337" s="2">
        <f t="shared" si="30"/>
        <v>21.630000000000003</v>
      </c>
      <c r="D337" s="2">
        <f t="shared" si="31"/>
        <v>43.53</v>
      </c>
      <c r="E337" s="2">
        <f t="shared" si="32"/>
        <v>14.340000000000003</v>
      </c>
      <c r="F337" s="2">
        <f t="shared" si="33"/>
        <v>43.53</v>
      </c>
      <c r="G337" s="2">
        <f t="shared" si="34"/>
        <v>14.340000000000003</v>
      </c>
      <c r="H337" s="2">
        <f t="shared" si="35"/>
        <v>43.53</v>
      </c>
    </row>
    <row r="338" spans="1:8" x14ac:dyDescent="0.25">
      <c r="A338" s="1">
        <v>41975</v>
      </c>
      <c r="B338">
        <v>70</v>
      </c>
      <c r="C338" s="2">
        <f t="shared" si="30"/>
        <v>14.340000000000003</v>
      </c>
      <c r="D338" s="2">
        <f t="shared" si="31"/>
        <v>43.53</v>
      </c>
      <c r="E338" s="2">
        <f t="shared" si="32"/>
        <v>11.190000000000003</v>
      </c>
      <c r="F338" s="2">
        <f t="shared" si="33"/>
        <v>41.43</v>
      </c>
      <c r="G338" s="2">
        <f t="shared" si="34"/>
        <v>11.190000000000003</v>
      </c>
      <c r="H338" s="2">
        <f t="shared" si="35"/>
        <v>41.43</v>
      </c>
    </row>
    <row r="339" spans="1:8" x14ac:dyDescent="0.25">
      <c r="A339" s="1">
        <v>41976</v>
      </c>
      <c r="B339">
        <v>48</v>
      </c>
      <c r="C339" s="2">
        <f t="shared" si="30"/>
        <v>11.190000000000003</v>
      </c>
      <c r="D339" s="2">
        <f t="shared" si="31"/>
        <v>41.43</v>
      </c>
      <c r="E339" s="2">
        <f t="shared" si="32"/>
        <v>9.0300000000000029</v>
      </c>
      <c r="F339" s="2">
        <f t="shared" si="33"/>
        <v>39.99</v>
      </c>
      <c r="G339" s="2">
        <f t="shared" si="34"/>
        <v>9.0300000000000029</v>
      </c>
      <c r="H339" s="2">
        <f t="shared" si="35"/>
        <v>45</v>
      </c>
    </row>
    <row r="340" spans="1:8" x14ac:dyDescent="0.25">
      <c r="A340" s="1">
        <v>41977</v>
      </c>
      <c r="B340">
        <v>72</v>
      </c>
      <c r="C340" s="2">
        <f t="shared" si="30"/>
        <v>9.0300000000000029</v>
      </c>
      <c r="D340" s="2">
        <f t="shared" si="31"/>
        <v>45</v>
      </c>
      <c r="E340" s="2">
        <f t="shared" si="32"/>
        <v>5.7900000000000027</v>
      </c>
      <c r="F340" s="2">
        <f t="shared" si="33"/>
        <v>42.84</v>
      </c>
      <c r="G340" s="2">
        <f t="shared" si="34"/>
        <v>5.7900000000000027</v>
      </c>
      <c r="H340" s="2">
        <f t="shared" si="35"/>
        <v>42.84</v>
      </c>
    </row>
    <row r="341" spans="1:8" x14ac:dyDescent="0.25">
      <c r="A341" s="1">
        <v>41978</v>
      </c>
      <c r="B341">
        <v>121</v>
      </c>
      <c r="C341" s="2">
        <f t="shared" si="30"/>
        <v>5.7900000000000027</v>
      </c>
      <c r="D341" s="2">
        <f t="shared" si="31"/>
        <v>42.84</v>
      </c>
      <c r="E341" s="2">
        <f t="shared" si="32"/>
        <v>0.34500000000000242</v>
      </c>
      <c r="F341" s="2">
        <f t="shared" si="33"/>
        <v>39.21</v>
      </c>
      <c r="G341" s="2">
        <f t="shared" si="34"/>
        <v>30</v>
      </c>
      <c r="H341" s="2">
        <f t="shared" si="35"/>
        <v>39.21</v>
      </c>
    </row>
    <row r="342" spans="1:8" x14ac:dyDescent="0.25">
      <c r="A342" s="1">
        <v>41979</v>
      </c>
      <c r="B342">
        <v>16</v>
      </c>
      <c r="C342" s="2">
        <f t="shared" si="30"/>
        <v>30</v>
      </c>
      <c r="D342" s="2">
        <f t="shared" si="31"/>
        <v>39.21</v>
      </c>
      <c r="E342" s="2">
        <f t="shared" si="32"/>
        <v>28.56</v>
      </c>
      <c r="F342" s="2">
        <f t="shared" si="33"/>
        <v>39.21</v>
      </c>
      <c r="G342" s="2">
        <f t="shared" si="34"/>
        <v>28.56</v>
      </c>
      <c r="H342" s="2">
        <f t="shared" si="35"/>
        <v>39.21</v>
      </c>
    </row>
    <row r="343" spans="1:8" x14ac:dyDescent="0.25">
      <c r="A343" s="1">
        <v>41980</v>
      </c>
      <c r="B343">
        <v>94</v>
      </c>
      <c r="C343" s="2">
        <f t="shared" si="30"/>
        <v>28.56</v>
      </c>
      <c r="D343" s="2">
        <f t="shared" si="31"/>
        <v>39.21</v>
      </c>
      <c r="E343" s="2">
        <f t="shared" si="32"/>
        <v>20.099999999999998</v>
      </c>
      <c r="F343" s="2">
        <f t="shared" si="33"/>
        <v>39.21</v>
      </c>
      <c r="G343" s="2">
        <f t="shared" si="34"/>
        <v>20.099999999999998</v>
      </c>
      <c r="H343" s="2">
        <f t="shared" si="35"/>
        <v>39.21</v>
      </c>
    </row>
    <row r="344" spans="1:8" x14ac:dyDescent="0.25">
      <c r="A344" s="1">
        <v>41981</v>
      </c>
      <c r="B344">
        <v>120</v>
      </c>
      <c r="C344" s="2">
        <f t="shared" si="30"/>
        <v>20.099999999999998</v>
      </c>
      <c r="D344" s="2">
        <f t="shared" si="31"/>
        <v>39.21</v>
      </c>
      <c r="E344" s="2">
        <f t="shared" si="32"/>
        <v>9.2999999999999972</v>
      </c>
      <c r="F344" s="2">
        <f t="shared" si="33"/>
        <v>39.21</v>
      </c>
      <c r="G344" s="2">
        <f t="shared" si="34"/>
        <v>9.2999999999999972</v>
      </c>
      <c r="H344" s="2">
        <f t="shared" si="35"/>
        <v>39.21</v>
      </c>
    </row>
    <row r="345" spans="1:8" x14ac:dyDescent="0.25">
      <c r="A345" s="1">
        <v>41982</v>
      </c>
      <c r="B345">
        <v>49</v>
      </c>
      <c r="C345" s="2">
        <f t="shared" si="30"/>
        <v>9.2999999999999972</v>
      </c>
      <c r="D345" s="2">
        <f t="shared" si="31"/>
        <v>39.21</v>
      </c>
      <c r="E345" s="2">
        <f t="shared" si="32"/>
        <v>7.0949999999999971</v>
      </c>
      <c r="F345" s="2">
        <f t="shared" si="33"/>
        <v>37.74</v>
      </c>
      <c r="G345" s="2">
        <f t="shared" si="34"/>
        <v>7.0949999999999971</v>
      </c>
      <c r="H345" s="2">
        <f t="shared" si="35"/>
        <v>37.74</v>
      </c>
    </row>
    <row r="346" spans="1:8" x14ac:dyDescent="0.25">
      <c r="A346" s="1">
        <v>41983</v>
      </c>
      <c r="B346">
        <v>106</v>
      </c>
      <c r="C346" s="2">
        <f t="shared" si="30"/>
        <v>7.0949999999999971</v>
      </c>
      <c r="D346" s="2">
        <f t="shared" si="31"/>
        <v>37.74</v>
      </c>
      <c r="E346" s="2">
        <f t="shared" si="32"/>
        <v>2.3249999999999975</v>
      </c>
      <c r="F346" s="2">
        <f t="shared" si="33"/>
        <v>34.56</v>
      </c>
      <c r="G346" s="2">
        <f t="shared" si="34"/>
        <v>30</v>
      </c>
      <c r="H346" s="2">
        <f t="shared" si="35"/>
        <v>45</v>
      </c>
    </row>
    <row r="347" spans="1:8" x14ac:dyDescent="0.25">
      <c r="A347" s="1">
        <v>41984</v>
      </c>
      <c r="B347">
        <v>128</v>
      </c>
      <c r="C347" s="2">
        <f t="shared" si="30"/>
        <v>30</v>
      </c>
      <c r="D347" s="2">
        <f t="shared" si="31"/>
        <v>45</v>
      </c>
      <c r="E347" s="2">
        <f t="shared" si="32"/>
        <v>18.48</v>
      </c>
      <c r="F347" s="2">
        <f t="shared" si="33"/>
        <v>45</v>
      </c>
      <c r="G347" s="2">
        <f t="shared" si="34"/>
        <v>18.48</v>
      </c>
      <c r="H347" s="2">
        <f t="shared" si="35"/>
        <v>45</v>
      </c>
    </row>
    <row r="348" spans="1:8" x14ac:dyDescent="0.25">
      <c r="A348" s="1">
        <v>41985</v>
      </c>
      <c r="B348">
        <v>100</v>
      </c>
      <c r="C348" s="2">
        <f t="shared" si="30"/>
        <v>18.48</v>
      </c>
      <c r="D348" s="2">
        <f t="shared" si="31"/>
        <v>45</v>
      </c>
      <c r="E348" s="2">
        <f t="shared" si="32"/>
        <v>9.48</v>
      </c>
      <c r="F348" s="2">
        <f t="shared" si="33"/>
        <v>45</v>
      </c>
      <c r="G348" s="2">
        <f t="shared" si="34"/>
        <v>9.48</v>
      </c>
      <c r="H348" s="2">
        <f t="shared" si="35"/>
        <v>45</v>
      </c>
    </row>
    <row r="349" spans="1:8" x14ac:dyDescent="0.25">
      <c r="A349" s="1">
        <v>41986</v>
      </c>
      <c r="B349">
        <v>78</v>
      </c>
      <c r="C349" s="2">
        <f t="shared" si="30"/>
        <v>9.48</v>
      </c>
      <c r="D349" s="2">
        <f t="shared" si="31"/>
        <v>45</v>
      </c>
      <c r="E349" s="2">
        <f t="shared" si="32"/>
        <v>5.9700000000000006</v>
      </c>
      <c r="F349" s="2">
        <f t="shared" si="33"/>
        <v>42.66</v>
      </c>
      <c r="G349" s="2">
        <f t="shared" si="34"/>
        <v>5.9700000000000006</v>
      </c>
      <c r="H349" s="2">
        <f t="shared" si="35"/>
        <v>42.66</v>
      </c>
    </row>
    <row r="350" spans="1:8" x14ac:dyDescent="0.25">
      <c r="A350" s="1">
        <v>41987</v>
      </c>
      <c r="B350">
        <v>39</v>
      </c>
      <c r="C350" s="2">
        <f t="shared" si="30"/>
        <v>5.9700000000000006</v>
      </c>
      <c r="D350" s="2">
        <f t="shared" si="31"/>
        <v>42.66</v>
      </c>
      <c r="E350" s="2">
        <f t="shared" si="32"/>
        <v>4.2150000000000007</v>
      </c>
      <c r="F350" s="2">
        <f t="shared" si="33"/>
        <v>41.489999999999995</v>
      </c>
      <c r="G350" s="2">
        <f t="shared" si="34"/>
        <v>30</v>
      </c>
      <c r="H350" s="2">
        <f t="shared" si="35"/>
        <v>41.489999999999995</v>
      </c>
    </row>
    <row r="351" spans="1:8" x14ac:dyDescent="0.25">
      <c r="A351" s="1">
        <v>41988</v>
      </c>
      <c r="B351">
        <v>125</v>
      </c>
      <c r="C351" s="2">
        <f t="shared" si="30"/>
        <v>30</v>
      </c>
      <c r="D351" s="2">
        <f t="shared" si="31"/>
        <v>41.489999999999995</v>
      </c>
      <c r="E351" s="2">
        <f t="shared" si="32"/>
        <v>18.75</v>
      </c>
      <c r="F351" s="2">
        <f t="shared" si="33"/>
        <v>41.489999999999995</v>
      </c>
      <c r="G351" s="2">
        <f t="shared" si="34"/>
        <v>18.75</v>
      </c>
      <c r="H351" s="2">
        <f t="shared" si="35"/>
        <v>41.489999999999995</v>
      </c>
    </row>
    <row r="352" spans="1:8" x14ac:dyDescent="0.25">
      <c r="A352" s="1">
        <v>41989</v>
      </c>
      <c r="B352">
        <v>34</v>
      </c>
      <c r="C352" s="2">
        <f t="shared" si="30"/>
        <v>18.75</v>
      </c>
      <c r="D352" s="2">
        <f t="shared" si="31"/>
        <v>41.489999999999995</v>
      </c>
      <c r="E352" s="2">
        <f t="shared" si="32"/>
        <v>15.69</v>
      </c>
      <c r="F352" s="2">
        <f t="shared" si="33"/>
        <v>41.489999999999995</v>
      </c>
      <c r="G352" s="2">
        <f t="shared" si="34"/>
        <v>15.69</v>
      </c>
      <c r="H352" s="2">
        <f t="shared" si="35"/>
        <v>41.489999999999995</v>
      </c>
    </row>
    <row r="353" spans="1:8" x14ac:dyDescent="0.25">
      <c r="A353" s="1">
        <v>41990</v>
      </c>
      <c r="B353">
        <v>129</v>
      </c>
      <c r="C353" s="2">
        <f t="shared" si="30"/>
        <v>15.69</v>
      </c>
      <c r="D353" s="2">
        <f t="shared" si="31"/>
        <v>41.489999999999995</v>
      </c>
      <c r="E353" s="2">
        <f t="shared" si="32"/>
        <v>4.08</v>
      </c>
      <c r="F353" s="2">
        <f t="shared" si="33"/>
        <v>41.489999999999995</v>
      </c>
      <c r="G353" s="2">
        <f t="shared" si="34"/>
        <v>30</v>
      </c>
      <c r="H353" s="2">
        <f t="shared" si="35"/>
        <v>41.489999999999995</v>
      </c>
    </row>
    <row r="354" spans="1:8" x14ac:dyDescent="0.25">
      <c r="A354" s="1">
        <v>41991</v>
      </c>
      <c r="B354">
        <v>112</v>
      </c>
      <c r="C354" s="2">
        <f t="shared" si="30"/>
        <v>30</v>
      </c>
      <c r="D354" s="2">
        <f t="shared" si="31"/>
        <v>41.489999999999995</v>
      </c>
      <c r="E354" s="2">
        <f t="shared" si="32"/>
        <v>19.920000000000002</v>
      </c>
      <c r="F354" s="2">
        <f t="shared" si="33"/>
        <v>41.489999999999995</v>
      </c>
      <c r="G354" s="2">
        <f t="shared" si="34"/>
        <v>19.920000000000002</v>
      </c>
      <c r="H354" s="2">
        <f t="shared" si="35"/>
        <v>41.489999999999995</v>
      </c>
    </row>
    <row r="355" spans="1:8" x14ac:dyDescent="0.25">
      <c r="A355" s="1">
        <v>41992</v>
      </c>
      <c r="B355">
        <v>78</v>
      </c>
      <c r="C355" s="2">
        <f t="shared" si="30"/>
        <v>19.920000000000002</v>
      </c>
      <c r="D355" s="2">
        <f t="shared" si="31"/>
        <v>41.489999999999995</v>
      </c>
      <c r="E355" s="2">
        <f t="shared" si="32"/>
        <v>12.900000000000002</v>
      </c>
      <c r="F355" s="2">
        <f t="shared" si="33"/>
        <v>41.489999999999995</v>
      </c>
      <c r="G355" s="2">
        <f t="shared" si="34"/>
        <v>12.900000000000002</v>
      </c>
      <c r="H355" s="2">
        <f t="shared" si="35"/>
        <v>41.489999999999995</v>
      </c>
    </row>
    <row r="356" spans="1:8" x14ac:dyDescent="0.25">
      <c r="A356" s="1">
        <v>41993</v>
      </c>
      <c r="B356">
        <v>114</v>
      </c>
      <c r="C356" s="2">
        <f t="shared" si="30"/>
        <v>12.900000000000002</v>
      </c>
      <c r="D356" s="2">
        <f t="shared" si="31"/>
        <v>41.489999999999995</v>
      </c>
      <c r="E356" s="2">
        <f t="shared" si="32"/>
        <v>7.7700000000000022</v>
      </c>
      <c r="F356" s="2">
        <f t="shared" si="33"/>
        <v>38.069999999999993</v>
      </c>
      <c r="G356" s="2">
        <f t="shared" si="34"/>
        <v>7.7700000000000022</v>
      </c>
      <c r="H356" s="2">
        <f t="shared" si="35"/>
        <v>38.069999999999993</v>
      </c>
    </row>
    <row r="357" spans="1:8" x14ac:dyDescent="0.25">
      <c r="A357" s="1">
        <v>41994</v>
      </c>
      <c r="B357">
        <v>122</v>
      </c>
      <c r="C357" s="2">
        <f t="shared" si="30"/>
        <v>7.7700000000000022</v>
      </c>
      <c r="D357" s="2">
        <f t="shared" si="31"/>
        <v>38.069999999999993</v>
      </c>
      <c r="E357" s="2">
        <f t="shared" si="32"/>
        <v>2.280000000000002</v>
      </c>
      <c r="F357" s="2">
        <f t="shared" si="33"/>
        <v>34.409999999999997</v>
      </c>
      <c r="G357" s="2">
        <f t="shared" si="34"/>
        <v>30</v>
      </c>
      <c r="H357" s="2">
        <f t="shared" si="35"/>
        <v>34.409999999999997</v>
      </c>
    </row>
    <row r="358" spans="1:8" x14ac:dyDescent="0.25">
      <c r="A358" s="1">
        <v>41995</v>
      </c>
      <c r="B358">
        <v>42</v>
      </c>
      <c r="C358" s="2">
        <f t="shared" si="30"/>
        <v>30</v>
      </c>
      <c r="D358" s="2">
        <f t="shared" si="31"/>
        <v>34.409999999999997</v>
      </c>
      <c r="E358" s="2">
        <f t="shared" si="32"/>
        <v>26.22</v>
      </c>
      <c r="F358" s="2">
        <f t="shared" si="33"/>
        <v>34.409999999999997</v>
      </c>
      <c r="G358" s="2">
        <f t="shared" si="34"/>
        <v>26.22</v>
      </c>
      <c r="H358" s="2">
        <f t="shared" si="35"/>
        <v>34.409999999999997</v>
      </c>
    </row>
    <row r="359" spans="1:8" x14ac:dyDescent="0.25">
      <c r="A359" s="1">
        <v>41996</v>
      </c>
      <c r="B359">
        <v>149</v>
      </c>
      <c r="C359" s="2">
        <f t="shared" si="30"/>
        <v>26.22</v>
      </c>
      <c r="D359" s="2">
        <f t="shared" si="31"/>
        <v>34.409999999999997</v>
      </c>
      <c r="E359" s="2">
        <f t="shared" si="32"/>
        <v>12.809999999999999</v>
      </c>
      <c r="F359" s="2">
        <f t="shared" si="33"/>
        <v>34.409999999999997</v>
      </c>
      <c r="G359" s="2">
        <f t="shared" si="34"/>
        <v>12.809999999999999</v>
      </c>
      <c r="H359" s="2">
        <f t="shared" si="35"/>
        <v>34.409999999999997</v>
      </c>
    </row>
    <row r="360" spans="1:8" x14ac:dyDescent="0.25">
      <c r="A360" s="1">
        <v>41997</v>
      </c>
      <c r="B360">
        <v>113</v>
      </c>
      <c r="C360" s="2">
        <f t="shared" si="30"/>
        <v>12.809999999999999</v>
      </c>
      <c r="D360" s="2">
        <f t="shared" si="31"/>
        <v>34.409999999999997</v>
      </c>
      <c r="E360" s="2">
        <f t="shared" si="32"/>
        <v>7.7249999999999988</v>
      </c>
      <c r="F360" s="2">
        <f t="shared" si="33"/>
        <v>31.019999999999996</v>
      </c>
      <c r="G360" s="2">
        <f t="shared" si="34"/>
        <v>7.7249999999999988</v>
      </c>
      <c r="H360" s="2">
        <f t="shared" si="35"/>
        <v>45</v>
      </c>
    </row>
    <row r="361" spans="1:8" x14ac:dyDescent="0.25">
      <c r="A361" s="1">
        <v>41998</v>
      </c>
      <c r="B361">
        <v>133</v>
      </c>
      <c r="C361" s="2">
        <f t="shared" si="30"/>
        <v>7.7249999999999988</v>
      </c>
      <c r="D361" s="2">
        <f t="shared" si="31"/>
        <v>45</v>
      </c>
      <c r="E361" s="2">
        <f t="shared" si="32"/>
        <v>1.7399999999999984</v>
      </c>
      <c r="F361" s="2">
        <f t="shared" si="33"/>
        <v>41.01</v>
      </c>
      <c r="G361" s="2">
        <f t="shared" si="34"/>
        <v>30</v>
      </c>
      <c r="H361" s="2">
        <f t="shared" si="35"/>
        <v>41.01</v>
      </c>
    </row>
    <row r="362" spans="1:8" x14ac:dyDescent="0.25">
      <c r="A362" s="1">
        <v>41999</v>
      </c>
      <c r="B362">
        <v>57</v>
      </c>
      <c r="C362" s="2">
        <f t="shared" si="30"/>
        <v>30</v>
      </c>
      <c r="D362" s="2">
        <f t="shared" si="31"/>
        <v>41.01</v>
      </c>
      <c r="E362" s="2">
        <f t="shared" si="32"/>
        <v>24.87</v>
      </c>
      <c r="F362" s="2">
        <f t="shared" si="33"/>
        <v>41.01</v>
      </c>
      <c r="G362" s="2">
        <f t="shared" si="34"/>
        <v>24.87</v>
      </c>
      <c r="H362" s="2">
        <f t="shared" si="35"/>
        <v>41.01</v>
      </c>
    </row>
    <row r="363" spans="1:8" x14ac:dyDescent="0.25">
      <c r="A363" s="1">
        <v>42000</v>
      </c>
      <c r="B363">
        <v>27</v>
      </c>
      <c r="C363" s="2">
        <f t="shared" si="30"/>
        <v>24.87</v>
      </c>
      <c r="D363" s="2">
        <f t="shared" si="31"/>
        <v>41.01</v>
      </c>
      <c r="E363" s="2">
        <f t="shared" si="32"/>
        <v>22.44</v>
      </c>
      <c r="F363" s="2">
        <f t="shared" si="33"/>
        <v>41.01</v>
      </c>
      <c r="G363" s="2">
        <f t="shared" si="34"/>
        <v>22.44</v>
      </c>
      <c r="H363" s="2">
        <f t="shared" si="35"/>
        <v>41.01</v>
      </c>
    </row>
    <row r="364" spans="1:8" x14ac:dyDescent="0.25">
      <c r="A364" s="1">
        <v>42001</v>
      </c>
      <c r="B364">
        <v>142</v>
      </c>
      <c r="C364" s="2">
        <f t="shared" si="30"/>
        <v>22.44</v>
      </c>
      <c r="D364" s="2">
        <f t="shared" si="31"/>
        <v>41.01</v>
      </c>
      <c r="E364" s="2">
        <f t="shared" si="32"/>
        <v>9.6600000000000019</v>
      </c>
      <c r="F364" s="2">
        <f t="shared" si="33"/>
        <v>41.01</v>
      </c>
      <c r="G364" s="2">
        <f t="shared" si="34"/>
        <v>9.6600000000000019</v>
      </c>
      <c r="H364" s="2">
        <f t="shared" si="35"/>
        <v>41.01</v>
      </c>
    </row>
    <row r="365" spans="1:8" x14ac:dyDescent="0.25">
      <c r="A365" s="1">
        <v>42002</v>
      </c>
      <c r="B365">
        <v>24</v>
      </c>
      <c r="C365" s="2">
        <f t="shared" si="30"/>
        <v>9.6600000000000019</v>
      </c>
      <c r="D365" s="2">
        <f t="shared" si="31"/>
        <v>41.01</v>
      </c>
      <c r="E365" s="2">
        <f t="shared" si="32"/>
        <v>8.5800000000000018</v>
      </c>
      <c r="F365" s="2">
        <f t="shared" si="33"/>
        <v>40.29</v>
      </c>
      <c r="G365" s="2">
        <f t="shared" si="34"/>
        <v>8.5800000000000018</v>
      </c>
      <c r="H365" s="2">
        <f t="shared" si="35"/>
        <v>40.29</v>
      </c>
    </row>
    <row r="366" spans="1:8" x14ac:dyDescent="0.25">
      <c r="A366" s="1">
        <v>42003</v>
      </c>
      <c r="B366">
        <v>156</v>
      </c>
      <c r="C366" s="2">
        <f t="shared" si="30"/>
        <v>8.5800000000000018</v>
      </c>
      <c r="D366" s="2">
        <f t="shared" si="31"/>
        <v>40.29</v>
      </c>
      <c r="E366" s="2">
        <f t="shared" si="32"/>
        <v>1.5600000000000023</v>
      </c>
      <c r="F366" s="2">
        <f t="shared" si="33"/>
        <v>35.61</v>
      </c>
      <c r="G366" s="2">
        <f t="shared" si="34"/>
        <v>30</v>
      </c>
      <c r="H366" s="2">
        <f t="shared" si="35"/>
        <v>35.61</v>
      </c>
    </row>
    <row r="367" spans="1:8" x14ac:dyDescent="0.25">
      <c r="A367" s="1">
        <v>42004</v>
      </c>
      <c r="B367">
        <v>141</v>
      </c>
      <c r="C367" s="2">
        <f t="shared" si="30"/>
        <v>30</v>
      </c>
      <c r="D367" s="2">
        <f t="shared" si="31"/>
        <v>35.61</v>
      </c>
      <c r="E367" s="2">
        <f t="shared" si="32"/>
        <v>17.310000000000002</v>
      </c>
      <c r="F367" s="2">
        <f t="shared" si="33"/>
        <v>35.61</v>
      </c>
      <c r="G367" s="2">
        <f t="shared" si="34"/>
        <v>17.310000000000002</v>
      </c>
      <c r="H367" s="2">
        <f t="shared" si="35"/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717D-83DD-422F-9A59-124686F9989E}">
  <dimension ref="A1:O367"/>
  <sheetViews>
    <sheetView workbookViewId="0">
      <selection activeCell="P21" sqref="P21:Q22"/>
    </sheetView>
  </sheetViews>
  <sheetFormatPr defaultRowHeight="15" x14ac:dyDescent="0.25"/>
  <cols>
    <col min="1" max="1" width="13.7109375" customWidth="1"/>
    <col min="2" max="2" width="15.5703125" customWidth="1"/>
    <col min="3" max="4" width="9.140625" style="2"/>
    <col min="5" max="5" width="13" style="2" customWidth="1"/>
    <col min="6" max="6" width="15.28515625" style="2" customWidth="1"/>
    <col min="7" max="7" width="13.7109375" style="2" customWidth="1"/>
    <col min="8" max="8" width="14.7109375" style="2" customWidth="1"/>
    <col min="9" max="9" width="17.5703125" customWidth="1"/>
    <col min="10" max="10" width="12.7109375" customWidth="1"/>
    <col min="11" max="11" width="14.28515625" customWidth="1"/>
    <col min="12" max="12" width="17.42578125" customWidth="1"/>
    <col min="13" max="13" width="14.7109375" customWidth="1"/>
    <col min="14" max="14" width="13.28515625" customWidth="1"/>
  </cols>
  <sheetData>
    <row r="1" spans="1:15" x14ac:dyDescent="0.25">
      <c r="A1" t="s">
        <v>0</v>
      </c>
      <c r="B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t="s">
        <v>6</v>
      </c>
    </row>
    <row r="2" spans="1:15" x14ac:dyDescent="0.25">
      <c r="C2" s="2">
        <v>30</v>
      </c>
      <c r="D2" s="2">
        <v>45</v>
      </c>
      <c r="L2">
        <v>6</v>
      </c>
    </row>
    <row r="3" spans="1:15" x14ac:dyDescent="0.25">
      <c r="A3" s="1">
        <v>41640</v>
      </c>
      <c r="B3">
        <v>159</v>
      </c>
      <c r="C3" s="2">
        <v>30</v>
      </c>
      <c r="D3" s="2">
        <v>45</v>
      </c>
      <c r="E3" s="2">
        <f>IF(C3&gt;15,  C3 - $L$3*B3/100, C3 - $L$3*B3/200)</f>
        <v>15.69</v>
      </c>
      <c r="F3" s="2">
        <f>IF(C3&lt;=15, D3 - B3*$L$2/200, D3)</f>
        <v>45</v>
      </c>
      <c r="G3" s="2">
        <f>IF(E3&lt;5,30,E3)</f>
        <v>15.69</v>
      </c>
      <c r="H3" s="2">
        <f>IF(AND(WEEKDAY(A3) = 4, F3&lt;40), 45,F3)</f>
        <v>45</v>
      </c>
      <c r="I3">
        <f>IF(E3=G3,0,1)</f>
        <v>0</v>
      </c>
      <c r="J3">
        <f>IF(F3=H3,0,1)</f>
        <v>0</v>
      </c>
      <c r="K3">
        <f>IF(D3=F3,1,0)</f>
        <v>1</v>
      </c>
      <c r="L3">
        <v>9</v>
      </c>
    </row>
    <row r="4" spans="1:15" x14ac:dyDescent="0.25">
      <c r="A4" s="1">
        <v>41641</v>
      </c>
      <c r="B4">
        <v>82</v>
      </c>
      <c r="C4" s="2">
        <f>G3</f>
        <v>15.69</v>
      </c>
      <c r="D4" s="2">
        <f>H3</f>
        <v>45</v>
      </c>
      <c r="E4" s="2">
        <f>IF(C4&gt;15,  C4 - $L$3*B4/100, C4 - $L$3*B4/200)</f>
        <v>8.3099999999999987</v>
      </c>
      <c r="F4" s="2">
        <f>IF(C4&lt;=15, D4 - B4*$L$2/200, D4)</f>
        <v>45</v>
      </c>
      <c r="G4" s="2">
        <f>IF(E4&lt;5,30,E4)</f>
        <v>8.3099999999999987</v>
      </c>
      <c r="H4" s="2">
        <f>IF(AND(WEEKDAY(A4) = 4, F4&lt;40), 45,F4)</f>
        <v>45</v>
      </c>
      <c r="I4">
        <f t="shared" ref="I4:I67" si="0">IF(E4=G4,0,1)</f>
        <v>0</v>
      </c>
      <c r="J4">
        <f t="shared" ref="J4:J67" si="1">IF(F4=H4,0,1)</f>
        <v>0</v>
      </c>
      <c r="K4">
        <f t="shared" ref="K4:K67" si="2">IF(D4=F4,1,0)</f>
        <v>1</v>
      </c>
    </row>
    <row r="5" spans="1:15" x14ac:dyDescent="0.25">
      <c r="A5" s="1">
        <v>41642</v>
      </c>
      <c r="B5">
        <v>108</v>
      </c>
      <c r="C5" s="2">
        <f t="shared" ref="C5:D68" si="3">G4</f>
        <v>8.3099999999999987</v>
      </c>
      <c r="D5" s="2">
        <f t="shared" si="3"/>
        <v>45</v>
      </c>
      <c r="E5" s="2">
        <f t="shared" ref="E5:E68" si="4">IF(C5&gt;15,  C5 - $L$3*B5/100, C5 - $L$3*B5/200)</f>
        <v>3.4499999999999984</v>
      </c>
      <c r="F5" s="2">
        <f t="shared" ref="F5:F68" si="5">IF(C5&lt;=15, D5 - B5*$L$2/200, D5)</f>
        <v>41.76</v>
      </c>
      <c r="G5" s="2">
        <f t="shared" ref="G5:G68" si="6">IF(E5&lt;5,30,E5)</f>
        <v>30</v>
      </c>
      <c r="H5" s="2">
        <f t="shared" ref="H5:H68" si="7">IF(AND(WEEKDAY(A5) = 4, F5&lt;40), 45,F5)</f>
        <v>41.76</v>
      </c>
      <c r="I5">
        <f t="shared" si="0"/>
        <v>1</v>
      </c>
      <c r="J5">
        <f t="shared" si="1"/>
        <v>0</v>
      </c>
      <c r="K5">
        <f t="shared" si="2"/>
        <v>0</v>
      </c>
    </row>
    <row r="6" spans="1:15" x14ac:dyDescent="0.25">
      <c r="A6" s="1">
        <v>41643</v>
      </c>
      <c r="B6">
        <v>149</v>
      </c>
      <c r="C6" s="2">
        <f t="shared" si="3"/>
        <v>30</v>
      </c>
      <c r="D6" s="2">
        <f t="shared" si="3"/>
        <v>41.76</v>
      </c>
      <c r="E6" s="2">
        <f t="shared" si="4"/>
        <v>16.59</v>
      </c>
      <c r="F6" s="2">
        <f t="shared" si="5"/>
        <v>41.76</v>
      </c>
      <c r="G6" s="2">
        <f t="shared" si="6"/>
        <v>16.59</v>
      </c>
      <c r="H6" s="2">
        <f t="shared" si="7"/>
        <v>41.76</v>
      </c>
      <c r="I6">
        <f t="shared" si="0"/>
        <v>0</v>
      </c>
      <c r="J6">
        <f t="shared" si="1"/>
        <v>0</v>
      </c>
      <c r="K6">
        <f t="shared" si="2"/>
        <v>1</v>
      </c>
    </row>
    <row r="7" spans="1:15" x14ac:dyDescent="0.25">
      <c r="A7" s="1">
        <v>41644</v>
      </c>
      <c r="B7">
        <v>118</v>
      </c>
      <c r="C7" s="2">
        <f t="shared" si="3"/>
        <v>16.59</v>
      </c>
      <c r="D7" s="2">
        <f t="shared" si="3"/>
        <v>41.76</v>
      </c>
      <c r="E7" s="2">
        <f t="shared" si="4"/>
        <v>5.9700000000000006</v>
      </c>
      <c r="F7" s="2">
        <f t="shared" si="5"/>
        <v>41.76</v>
      </c>
      <c r="G7" s="2">
        <f t="shared" si="6"/>
        <v>5.9700000000000006</v>
      </c>
      <c r="H7" s="2">
        <f t="shared" si="7"/>
        <v>41.76</v>
      </c>
      <c r="I7">
        <f t="shared" si="0"/>
        <v>0</v>
      </c>
      <c r="J7">
        <f t="shared" si="1"/>
        <v>0</v>
      </c>
      <c r="K7">
        <f t="shared" si="2"/>
        <v>1</v>
      </c>
      <c r="M7" s="4"/>
      <c r="N7" s="4" t="s">
        <v>16</v>
      </c>
      <c r="O7" s="4" t="s">
        <v>4</v>
      </c>
    </row>
    <row r="8" spans="1:15" x14ac:dyDescent="0.25">
      <c r="A8" s="1">
        <v>41645</v>
      </c>
      <c r="B8">
        <v>99</v>
      </c>
      <c r="C8" s="2">
        <f t="shared" si="3"/>
        <v>5.9700000000000006</v>
      </c>
      <c r="D8" s="2">
        <f t="shared" si="3"/>
        <v>41.76</v>
      </c>
      <c r="E8" s="2">
        <f t="shared" si="4"/>
        <v>1.5150000000000006</v>
      </c>
      <c r="F8" s="2">
        <f t="shared" si="5"/>
        <v>38.79</v>
      </c>
      <c r="G8" s="2">
        <f t="shared" si="6"/>
        <v>30</v>
      </c>
      <c r="H8" s="2">
        <f t="shared" si="7"/>
        <v>38.79</v>
      </c>
      <c r="I8">
        <f t="shared" si="0"/>
        <v>1</v>
      </c>
      <c r="J8">
        <f t="shared" si="1"/>
        <v>0</v>
      </c>
      <c r="K8">
        <f t="shared" si="2"/>
        <v>0</v>
      </c>
      <c r="M8" s="4" t="s">
        <v>17</v>
      </c>
      <c r="N8" s="5">
        <f>SUM(J:J)</f>
        <v>46</v>
      </c>
      <c r="O8" s="5">
        <f>SUM(I:I)</f>
        <v>78</v>
      </c>
    </row>
    <row r="9" spans="1:15" x14ac:dyDescent="0.25">
      <c r="A9" s="1">
        <v>41646</v>
      </c>
      <c r="B9">
        <v>67</v>
      </c>
      <c r="C9" s="2">
        <f t="shared" si="3"/>
        <v>30</v>
      </c>
      <c r="D9" s="2">
        <f t="shared" si="3"/>
        <v>38.79</v>
      </c>
      <c r="E9" s="2">
        <f t="shared" si="4"/>
        <v>23.97</v>
      </c>
      <c r="F9" s="2">
        <f t="shared" si="5"/>
        <v>38.79</v>
      </c>
      <c r="G9" s="2">
        <f t="shared" si="6"/>
        <v>23.97</v>
      </c>
      <c r="H9" s="2">
        <f t="shared" si="7"/>
        <v>38.79</v>
      </c>
      <c r="I9">
        <f t="shared" si="0"/>
        <v>0</v>
      </c>
      <c r="J9">
        <f t="shared" si="1"/>
        <v>0</v>
      </c>
      <c r="K9">
        <f t="shared" si="2"/>
        <v>1</v>
      </c>
      <c r="N9" s="3"/>
      <c r="O9" s="3"/>
    </row>
    <row r="10" spans="1:15" x14ac:dyDescent="0.25">
      <c r="A10" s="1">
        <v>41647</v>
      </c>
      <c r="B10">
        <v>152</v>
      </c>
      <c r="C10" s="2">
        <f t="shared" si="3"/>
        <v>23.97</v>
      </c>
      <c r="D10" s="2">
        <f t="shared" si="3"/>
        <v>38.79</v>
      </c>
      <c r="E10" s="2">
        <f t="shared" si="4"/>
        <v>10.29</v>
      </c>
      <c r="F10" s="2">
        <f t="shared" si="5"/>
        <v>38.79</v>
      </c>
      <c r="G10" s="2">
        <f t="shared" si="6"/>
        <v>10.29</v>
      </c>
      <c r="H10" s="2">
        <f t="shared" si="7"/>
        <v>45</v>
      </c>
      <c r="I10">
        <f t="shared" si="0"/>
        <v>0</v>
      </c>
      <c r="J10">
        <f t="shared" si="1"/>
        <v>1</v>
      </c>
      <c r="K10">
        <f t="shared" si="2"/>
        <v>1</v>
      </c>
      <c r="N10" s="3"/>
      <c r="O10" s="3"/>
    </row>
    <row r="11" spans="1:15" x14ac:dyDescent="0.25">
      <c r="A11" s="1">
        <v>41648</v>
      </c>
      <c r="B11">
        <v>84</v>
      </c>
      <c r="C11" s="2">
        <f t="shared" si="3"/>
        <v>10.29</v>
      </c>
      <c r="D11" s="2">
        <f t="shared" si="3"/>
        <v>45</v>
      </c>
      <c r="E11" s="2">
        <f t="shared" si="4"/>
        <v>6.51</v>
      </c>
      <c r="F11" s="2">
        <f t="shared" si="5"/>
        <v>42.48</v>
      </c>
      <c r="G11" s="2">
        <f t="shared" si="6"/>
        <v>6.51</v>
      </c>
      <c r="H11" s="2">
        <f t="shared" si="7"/>
        <v>42.48</v>
      </c>
      <c r="I11">
        <f t="shared" si="0"/>
        <v>0</v>
      </c>
      <c r="J11">
        <f t="shared" si="1"/>
        <v>0</v>
      </c>
      <c r="K11">
        <f t="shared" si="2"/>
        <v>0</v>
      </c>
      <c r="M11" s="4" t="s">
        <v>18</v>
      </c>
      <c r="N11" s="5">
        <f>SUM(K:K)</f>
        <v>200</v>
      </c>
      <c r="O11" s="3"/>
    </row>
    <row r="12" spans="1:15" x14ac:dyDescent="0.25">
      <c r="A12" s="1">
        <v>41649</v>
      </c>
      <c r="B12">
        <v>144</v>
      </c>
      <c r="C12" s="2">
        <f t="shared" si="3"/>
        <v>6.51</v>
      </c>
      <c r="D12" s="2">
        <f t="shared" si="3"/>
        <v>42.48</v>
      </c>
      <c r="E12" s="2">
        <f t="shared" si="4"/>
        <v>2.9999999999999361E-2</v>
      </c>
      <c r="F12" s="2">
        <f t="shared" si="5"/>
        <v>38.159999999999997</v>
      </c>
      <c r="G12" s="2">
        <f t="shared" si="6"/>
        <v>30</v>
      </c>
      <c r="H12" s="2">
        <f t="shared" si="7"/>
        <v>38.159999999999997</v>
      </c>
      <c r="I12">
        <f t="shared" si="0"/>
        <v>1</v>
      </c>
      <c r="J12">
        <f t="shared" si="1"/>
        <v>0</v>
      </c>
      <c r="K12">
        <f t="shared" si="2"/>
        <v>0</v>
      </c>
    </row>
    <row r="13" spans="1:15" x14ac:dyDescent="0.25">
      <c r="A13" s="1">
        <v>41650</v>
      </c>
      <c r="B13">
        <v>16</v>
      </c>
      <c r="C13" s="2">
        <f t="shared" si="3"/>
        <v>30</v>
      </c>
      <c r="D13" s="2">
        <f t="shared" si="3"/>
        <v>38.159999999999997</v>
      </c>
      <c r="E13" s="2">
        <f t="shared" si="4"/>
        <v>28.56</v>
      </c>
      <c r="F13" s="2">
        <f t="shared" si="5"/>
        <v>38.159999999999997</v>
      </c>
      <c r="G13" s="2">
        <f t="shared" si="6"/>
        <v>28.56</v>
      </c>
      <c r="H13" s="2">
        <f t="shared" si="7"/>
        <v>38.159999999999997</v>
      </c>
      <c r="I13">
        <f t="shared" si="0"/>
        <v>0</v>
      </c>
      <c r="J13">
        <f t="shared" si="1"/>
        <v>0</v>
      </c>
      <c r="K13">
        <f t="shared" si="2"/>
        <v>1</v>
      </c>
    </row>
    <row r="14" spans="1:15" x14ac:dyDescent="0.25">
      <c r="A14" s="1">
        <v>41651</v>
      </c>
      <c r="B14">
        <v>124</v>
      </c>
      <c r="C14" s="2">
        <f t="shared" si="3"/>
        <v>28.56</v>
      </c>
      <c r="D14" s="2">
        <f t="shared" si="3"/>
        <v>38.159999999999997</v>
      </c>
      <c r="E14" s="2">
        <f t="shared" si="4"/>
        <v>17.399999999999999</v>
      </c>
      <c r="F14" s="2">
        <f t="shared" si="5"/>
        <v>38.159999999999997</v>
      </c>
      <c r="G14" s="2">
        <f t="shared" si="6"/>
        <v>17.399999999999999</v>
      </c>
      <c r="H14" s="2">
        <f t="shared" si="7"/>
        <v>38.159999999999997</v>
      </c>
      <c r="I14">
        <f t="shared" si="0"/>
        <v>0</v>
      </c>
      <c r="J14">
        <f t="shared" si="1"/>
        <v>0</v>
      </c>
      <c r="K14">
        <f t="shared" si="2"/>
        <v>1</v>
      </c>
    </row>
    <row r="15" spans="1:15" x14ac:dyDescent="0.25">
      <c r="A15" s="1">
        <v>41652</v>
      </c>
      <c r="B15">
        <v>65</v>
      </c>
      <c r="C15" s="2">
        <f t="shared" si="3"/>
        <v>17.399999999999999</v>
      </c>
      <c r="D15" s="2">
        <f t="shared" si="3"/>
        <v>38.159999999999997</v>
      </c>
      <c r="E15" s="2">
        <f t="shared" si="4"/>
        <v>11.549999999999999</v>
      </c>
      <c r="F15" s="2">
        <f t="shared" si="5"/>
        <v>38.159999999999997</v>
      </c>
      <c r="G15" s="2">
        <f t="shared" si="6"/>
        <v>11.549999999999999</v>
      </c>
      <c r="H15" s="2">
        <f t="shared" si="7"/>
        <v>38.159999999999997</v>
      </c>
      <c r="I15">
        <f t="shared" si="0"/>
        <v>0</v>
      </c>
      <c r="J15">
        <f t="shared" si="1"/>
        <v>0</v>
      </c>
      <c r="K15">
        <f t="shared" si="2"/>
        <v>1</v>
      </c>
    </row>
    <row r="16" spans="1:15" x14ac:dyDescent="0.25">
      <c r="A16" s="1">
        <v>41653</v>
      </c>
      <c r="B16">
        <v>101</v>
      </c>
      <c r="C16" s="2">
        <f t="shared" si="3"/>
        <v>11.549999999999999</v>
      </c>
      <c r="D16" s="2">
        <f t="shared" si="3"/>
        <v>38.159999999999997</v>
      </c>
      <c r="E16" s="2">
        <f t="shared" si="4"/>
        <v>7.004999999999999</v>
      </c>
      <c r="F16" s="2">
        <f t="shared" si="5"/>
        <v>35.129999999999995</v>
      </c>
      <c r="G16" s="2">
        <f t="shared" si="6"/>
        <v>7.004999999999999</v>
      </c>
      <c r="H16" s="2">
        <f t="shared" si="7"/>
        <v>35.129999999999995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 x14ac:dyDescent="0.25">
      <c r="A17" s="1">
        <v>41654</v>
      </c>
      <c r="B17">
        <v>19</v>
      </c>
      <c r="C17" s="2">
        <f t="shared" si="3"/>
        <v>7.004999999999999</v>
      </c>
      <c r="D17" s="2">
        <f t="shared" si="3"/>
        <v>35.129999999999995</v>
      </c>
      <c r="E17" s="2">
        <f t="shared" si="4"/>
        <v>6.1499999999999986</v>
      </c>
      <c r="F17" s="2">
        <f t="shared" si="5"/>
        <v>34.559999999999995</v>
      </c>
      <c r="G17" s="2">
        <f t="shared" si="6"/>
        <v>6.1499999999999986</v>
      </c>
      <c r="H17" s="2">
        <f t="shared" si="7"/>
        <v>45</v>
      </c>
      <c r="I17">
        <f t="shared" si="0"/>
        <v>0</v>
      </c>
      <c r="J17">
        <f t="shared" si="1"/>
        <v>1</v>
      </c>
      <c r="K17">
        <f t="shared" si="2"/>
        <v>0</v>
      </c>
    </row>
    <row r="18" spans="1:11" x14ac:dyDescent="0.25">
      <c r="A18" s="1">
        <v>41655</v>
      </c>
      <c r="B18">
        <v>31</v>
      </c>
      <c r="C18" s="2">
        <f t="shared" si="3"/>
        <v>6.1499999999999986</v>
      </c>
      <c r="D18" s="2">
        <f t="shared" si="3"/>
        <v>45</v>
      </c>
      <c r="E18" s="2">
        <f t="shared" si="4"/>
        <v>4.754999999999999</v>
      </c>
      <c r="F18" s="2">
        <f t="shared" si="5"/>
        <v>44.07</v>
      </c>
      <c r="G18" s="2">
        <f t="shared" si="6"/>
        <v>30</v>
      </c>
      <c r="H18" s="2">
        <f t="shared" si="7"/>
        <v>44.07</v>
      </c>
      <c r="I18">
        <f t="shared" si="0"/>
        <v>1</v>
      </c>
      <c r="J18">
        <f t="shared" si="1"/>
        <v>0</v>
      </c>
      <c r="K18">
        <f t="shared" si="2"/>
        <v>0</v>
      </c>
    </row>
    <row r="19" spans="1:11" x14ac:dyDescent="0.25">
      <c r="A19" s="1">
        <v>41656</v>
      </c>
      <c r="B19">
        <v>109</v>
      </c>
      <c r="C19" s="2">
        <f t="shared" si="3"/>
        <v>30</v>
      </c>
      <c r="D19" s="2">
        <f t="shared" si="3"/>
        <v>44.07</v>
      </c>
      <c r="E19" s="2">
        <f t="shared" si="4"/>
        <v>20.189999999999998</v>
      </c>
      <c r="F19" s="2">
        <f t="shared" si="5"/>
        <v>44.07</v>
      </c>
      <c r="G19" s="2">
        <f t="shared" si="6"/>
        <v>20.189999999999998</v>
      </c>
      <c r="H19" s="2">
        <f t="shared" si="7"/>
        <v>44.07</v>
      </c>
      <c r="I19">
        <f t="shared" si="0"/>
        <v>0</v>
      </c>
      <c r="J19">
        <f t="shared" si="1"/>
        <v>0</v>
      </c>
      <c r="K19">
        <f t="shared" si="2"/>
        <v>1</v>
      </c>
    </row>
    <row r="20" spans="1:11" x14ac:dyDescent="0.25">
      <c r="A20" s="1">
        <v>41657</v>
      </c>
      <c r="B20">
        <v>40</v>
      </c>
      <c r="C20" s="2">
        <f t="shared" si="3"/>
        <v>20.189999999999998</v>
      </c>
      <c r="D20" s="2">
        <f t="shared" si="3"/>
        <v>44.07</v>
      </c>
      <c r="E20" s="2">
        <f t="shared" si="4"/>
        <v>16.589999999999996</v>
      </c>
      <c r="F20" s="2">
        <f t="shared" si="5"/>
        <v>44.07</v>
      </c>
      <c r="G20" s="2">
        <f t="shared" si="6"/>
        <v>16.589999999999996</v>
      </c>
      <c r="H20" s="2">
        <f t="shared" si="7"/>
        <v>44.07</v>
      </c>
      <c r="I20">
        <f t="shared" si="0"/>
        <v>0</v>
      </c>
      <c r="J20">
        <f t="shared" si="1"/>
        <v>0</v>
      </c>
      <c r="K20">
        <f t="shared" si="2"/>
        <v>1</v>
      </c>
    </row>
    <row r="21" spans="1:11" x14ac:dyDescent="0.25">
      <c r="A21" s="1">
        <v>41658</v>
      </c>
      <c r="B21">
        <v>70</v>
      </c>
      <c r="C21" s="2">
        <f t="shared" si="3"/>
        <v>16.589999999999996</v>
      </c>
      <c r="D21" s="2">
        <f t="shared" si="3"/>
        <v>44.07</v>
      </c>
      <c r="E21" s="2">
        <f t="shared" si="4"/>
        <v>10.289999999999996</v>
      </c>
      <c r="F21" s="2">
        <f t="shared" si="5"/>
        <v>44.07</v>
      </c>
      <c r="G21" s="2">
        <f t="shared" si="6"/>
        <v>10.289999999999996</v>
      </c>
      <c r="H21" s="2">
        <f t="shared" si="7"/>
        <v>44.07</v>
      </c>
      <c r="I21">
        <f t="shared" si="0"/>
        <v>0</v>
      </c>
      <c r="J21">
        <f t="shared" si="1"/>
        <v>0</v>
      </c>
      <c r="K21">
        <f t="shared" si="2"/>
        <v>1</v>
      </c>
    </row>
    <row r="22" spans="1:11" x14ac:dyDescent="0.25">
      <c r="A22" s="1">
        <v>41659</v>
      </c>
      <c r="B22">
        <v>34</v>
      </c>
      <c r="C22" s="2">
        <f t="shared" si="3"/>
        <v>10.289999999999996</v>
      </c>
      <c r="D22" s="2">
        <f t="shared" si="3"/>
        <v>44.07</v>
      </c>
      <c r="E22" s="2">
        <f t="shared" si="4"/>
        <v>8.7599999999999962</v>
      </c>
      <c r="F22" s="2">
        <f t="shared" si="5"/>
        <v>43.05</v>
      </c>
      <c r="G22" s="2">
        <f t="shared" si="6"/>
        <v>8.7599999999999962</v>
      </c>
      <c r="H22" s="2">
        <f t="shared" si="7"/>
        <v>43.05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 x14ac:dyDescent="0.25">
      <c r="A23" s="1">
        <v>41660</v>
      </c>
      <c r="B23">
        <v>111</v>
      </c>
      <c r="C23" s="2">
        <f t="shared" si="3"/>
        <v>8.7599999999999962</v>
      </c>
      <c r="D23" s="2">
        <f t="shared" si="3"/>
        <v>43.05</v>
      </c>
      <c r="E23" s="2">
        <f t="shared" si="4"/>
        <v>3.7649999999999961</v>
      </c>
      <c r="F23" s="2">
        <f t="shared" si="5"/>
        <v>39.72</v>
      </c>
      <c r="G23" s="2">
        <f t="shared" si="6"/>
        <v>30</v>
      </c>
      <c r="H23" s="2">
        <f t="shared" si="7"/>
        <v>39.72</v>
      </c>
      <c r="I23">
        <f t="shared" si="0"/>
        <v>1</v>
      </c>
      <c r="J23">
        <f t="shared" si="1"/>
        <v>0</v>
      </c>
      <c r="K23">
        <f t="shared" si="2"/>
        <v>0</v>
      </c>
    </row>
    <row r="24" spans="1:11" x14ac:dyDescent="0.25">
      <c r="A24" s="1">
        <v>41661</v>
      </c>
      <c r="B24">
        <v>125</v>
      </c>
      <c r="C24" s="2">
        <f t="shared" si="3"/>
        <v>30</v>
      </c>
      <c r="D24" s="2">
        <f t="shared" si="3"/>
        <v>39.72</v>
      </c>
      <c r="E24" s="2">
        <f t="shared" si="4"/>
        <v>18.75</v>
      </c>
      <c r="F24" s="2">
        <f t="shared" si="5"/>
        <v>39.72</v>
      </c>
      <c r="G24" s="2">
        <f t="shared" si="6"/>
        <v>18.75</v>
      </c>
      <c r="H24" s="2">
        <f t="shared" si="7"/>
        <v>45</v>
      </c>
      <c r="I24">
        <f t="shared" si="0"/>
        <v>0</v>
      </c>
      <c r="J24">
        <f t="shared" si="1"/>
        <v>1</v>
      </c>
      <c r="K24">
        <f t="shared" si="2"/>
        <v>1</v>
      </c>
    </row>
    <row r="25" spans="1:11" x14ac:dyDescent="0.25">
      <c r="A25" s="1">
        <v>41662</v>
      </c>
      <c r="B25">
        <v>76</v>
      </c>
      <c r="C25" s="2">
        <f t="shared" si="3"/>
        <v>18.75</v>
      </c>
      <c r="D25" s="2">
        <f t="shared" si="3"/>
        <v>45</v>
      </c>
      <c r="E25" s="2">
        <f t="shared" si="4"/>
        <v>11.91</v>
      </c>
      <c r="F25" s="2">
        <f t="shared" si="5"/>
        <v>45</v>
      </c>
      <c r="G25" s="2">
        <f t="shared" si="6"/>
        <v>11.91</v>
      </c>
      <c r="H25" s="2">
        <f t="shared" si="7"/>
        <v>45</v>
      </c>
      <c r="I25">
        <f t="shared" si="0"/>
        <v>0</v>
      </c>
      <c r="J25">
        <f t="shared" si="1"/>
        <v>0</v>
      </c>
      <c r="K25">
        <f t="shared" si="2"/>
        <v>1</v>
      </c>
    </row>
    <row r="26" spans="1:11" x14ac:dyDescent="0.25">
      <c r="A26" s="1">
        <v>41663</v>
      </c>
      <c r="B26">
        <v>125</v>
      </c>
      <c r="C26" s="2">
        <f t="shared" si="3"/>
        <v>11.91</v>
      </c>
      <c r="D26" s="2">
        <f t="shared" si="3"/>
        <v>45</v>
      </c>
      <c r="E26" s="2">
        <f t="shared" si="4"/>
        <v>6.2850000000000001</v>
      </c>
      <c r="F26" s="2">
        <f t="shared" si="5"/>
        <v>41.25</v>
      </c>
      <c r="G26" s="2">
        <f t="shared" si="6"/>
        <v>6.2850000000000001</v>
      </c>
      <c r="H26" s="2">
        <f t="shared" si="7"/>
        <v>41.25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1" x14ac:dyDescent="0.25">
      <c r="A27" s="1">
        <v>41664</v>
      </c>
      <c r="B27">
        <v>23</v>
      </c>
      <c r="C27" s="2">
        <f t="shared" si="3"/>
        <v>6.2850000000000001</v>
      </c>
      <c r="D27" s="2">
        <f t="shared" si="3"/>
        <v>41.25</v>
      </c>
      <c r="E27" s="2">
        <f t="shared" si="4"/>
        <v>5.25</v>
      </c>
      <c r="F27" s="2">
        <f t="shared" si="5"/>
        <v>40.56</v>
      </c>
      <c r="G27" s="2">
        <f t="shared" si="6"/>
        <v>5.25</v>
      </c>
      <c r="H27" s="2">
        <f t="shared" si="7"/>
        <v>40.56</v>
      </c>
      <c r="I27">
        <f t="shared" si="0"/>
        <v>0</v>
      </c>
      <c r="J27">
        <f t="shared" si="1"/>
        <v>0</v>
      </c>
      <c r="K27">
        <f t="shared" si="2"/>
        <v>0</v>
      </c>
    </row>
    <row r="28" spans="1:11" x14ac:dyDescent="0.25">
      <c r="A28" s="1">
        <v>41665</v>
      </c>
      <c r="B28">
        <v>93</v>
      </c>
      <c r="C28" s="2">
        <f t="shared" si="3"/>
        <v>5.25</v>
      </c>
      <c r="D28" s="2">
        <f t="shared" si="3"/>
        <v>40.56</v>
      </c>
      <c r="E28" s="2">
        <f t="shared" si="4"/>
        <v>1.0650000000000004</v>
      </c>
      <c r="F28" s="2">
        <f t="shared" si="5"/>
        <v>37.770000000000003</v>
      </c>
      <c r="G28" s="2">
        <f t="shared" si="6"/>
        <v>30</v>
      </c>
      <c r="H28" s="2">
        <f t="shared" si="7"/>
        <v>37.770000000000003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25">
      <c r="A29" s="1">
        <v>41666</v>
      </c>
      <c r="B29">
        <v>111</v>
      </c>
      <c r="C29" s="2">
        <f t="shared" si="3"/>
        <v>30</v>
      </c>
      <c r="D29" s="2">
        <f t="shared" si="3"/>
        <v>37.770000000000003</v>
      </c>
      <c r="E29" s="2">
        <f t="shared" si="4"/>
        <v>20.009999999999998</v>
      </c>
      <c r="F29" s="2">
        <f t="shared" si="5"/>
        <v>37.770000000000003</v>
      </c>
      <c r="G29" s="2">
        <f t="shared" si="6"/>
        <v>20.009999999999998</v>
      </c>
      <c r="H29" s="2">
        <f t="shared" si="7"/>
        <v>37.770000000000003</v>
      </c>
      <c r="I29">
        <f t="shared" si="0"/>
        <v>0</v>
      </c>
      <c r="J29">
        <f t="shared" si="1"/>
        <v>0</v>
      </c>
      <c r="K29">
        <f t="shared" si="2"/>
        <v>1</v>
      </c>
    </row>
    <row r="30" spans="1:11" x14ac:dyDescent="0.25">
      <c r="A30" s="1">
        <v>41667</v>
      </c>
      <c r="B30">
        <v>52</v>
      </c>
      <c r="C30" s="2">
        <f t="shared" si="3"/>
        <v>20.009999999999998</v>
      </c>
      <c r="D30" s="2">
        <f t="shared" si="3"/>
        <v>37.770000000000003</v>
      </c>
      <c r="E30" s="2">
        <f t="shared" si="4"/>
        <v>15.329999999999998</v>
      </c>
      <c r="F30" s="2">
        <f t="shared" si="5"/>
        <v>37.770000000000003</v>
      </c>
      <c r="G30" s="2">
        <f t="shared" si="6"/>
        <v>15.329999999999998</v>
      </c>
      <c r="H30" s="2">
        <f t="shared" si="7"/>
        <v>37.770000000000003</v>
      </c>
      <c r="I30">
        <f t="shared" si="0"/>
        <v>0</v>
      </c>
      <c r="J30">
        <f t="shared" si="1"/>
        <v>0</v>
      </c>
      <c r="K30">
        <f t="shared" si="2"/>
        <v>1</v>
      </c>
    </row>
    <row r="31" spans="1:11" x14ac:dyDescent="0.25">
      <c r="A31" s="1">
        <v>41668</v>
      </c>
      <c r="B31">
        <v>65</v>
      </c>
      <c r="C31" s="2">
        <f t="shared" si="3"/>
        <v>15.329999999999998</v>
      </c>
      <c r="D31" s="2">
        <f t="shared" si="3"/>
        <v>37.770000000000003</v>
      </c>
      <c r="E31" s="2">
        <f t="shared" si="4"/>
        <v>9.4799999999999986</v>
      </c>
      <c r="F31" s="2">
        <f t="shared" si="5"/>
        <v>37.770000000000003</v>
      </c>
      <c r="G31" s="2">
        <f t="shared" si="6"/>
        <v>9.4799999999999986</v>
      </c>
      <c r="H31" s="2">
        <f t="shared" si="7"/>
        <v>45</v>
      </c>
      <c r="I31">
        <f t="shared" si="0"/>
        <v>0</v>
      </c>
      <c r="J31">
        <f t="shared" si="1"/>
        <v>1</v>
      </c>
      <c r="K31">
        <f t="shared" si="2"/>
        <v>1</v>
      </c>
    </row>
    <row r="32" spans="1:11" x14ac:dyDescent="0.25">
      <c r="A32" s="1">
        <v>41669</v>
      </c>
      <c r="B32">
        <v>120</v>
      </c>
      <c r="C32" s="2">
        <f t="shared" si="3"/>
        <v>9.4799999999999986</v>
      </c>
      <c r="D32" s="2">
        <f t="shared" si="3"/>
        <v>45</v>
      </c>
      <c r="E32" s="2">
        <f t="shared" si="4"/>
        <v>4.0799999999999983</v>
      </c>
      <c r="F32" s="2">
        <f t="shared" si="5"/>
        <v>41.4</v>
      </c>
      <c r="G32" s="2">
        <f t="shared" si="6"/>
        <v>30</v>
      </c>
      <c r="H32" s="2">
        <f t="shared" si="7"/>
        <v>41.4</v>
      </c>
      <c r="I32">
        <f t="shared" si="0"/>
        <v>1</v>
      </c>
      <c r="J32">
        <f t="shared" si="1"/>
        <v>0</v>
      </c>
      <c r="K32">
        <f t="shared" si="2"/>
        <v>0</v>
      </c>
    </row>
    <row r="33" spans="1:11" x14ac:dyDescent="0.25">
      <c r="A33" s="1">
        <v>41670</v>
      </c>
      <c r="B33">
        <v>113</v>
      </c>
      <c r="C33" s="2">
        <f t="shared" si="3"/>
        <v>30</v>
      </c>
      <c r="D33" s="2">
        <f t="shared" si="3"/>
        <v>41.4</v>
      </c>
      <c r="E33" s="2">
        <f t="shared" si="4"/>
        <v>19.829999999999998</v>
      </c>
      <c r="F33" s="2">
        <f t="shared" si="5"/>
        <v>41.4</v>
      </c>
      <c r="G33" s="2">
        <f t="shared" si="6"/>
        <v>19.829999999999998</v>
      </c>
      <c r="H33" s="2">
        <f t="shared" si="7"/>
        <v>41.4</v>
      </c>
      <c r="I33">
        <f t="shared" si="0"/>
        <v>0</v>
      </c>
      <c r="J33">
        <f t="shared" si="1"/>
        <v>0</v>
      </c>
      <c r="K33">
        <f t="shared" si="2"/>
        <v>1</v>
      </c>
    </row>
    <row r="34" spans="1:11" x14ac:dyDescent="0.25">
      <c r="A34" s="1">
        <v>41671</v>
      </c>
      <c r="B34">
        <v>110</v>
      </c>
      <c r="C34" s="2">
        <f t="shared" si="3"/>
        <v>19.829999999999998</v>
      </c>
      <c r="D34" s="2">
        <f t="shared" si="3"/>
        <v>41.4</v>
      </c>
      <c r="E34" s="2">
        <f t="shared" si="4"/>
        <v>9.9299999999999979</v>
      </c>
      <c r="F34" s="2">
        <f t="shared" si="5"/>
        <v>41.4</v>
      </c>
      <c r="G34" s="2">
        <f t="shared" si="6"/>
        <v>9.9299999999999979</v>
      </c>
      <c r="H34" s="2">
        <f t="shared" si="7"/>
        <v>41.4</v>
      </c>
      <c r="I34">
        <f t="shared" si="0"/>
        <v>0</v>
      </c>
      <c r="J34">
        <f t="shared" si="1"/>
        <v>0</v>
      </c>
      <c r="K34">
        <f t="shared" si="2"/>
        <v>1</v>
      </c>
    </row>
    <row r="35" spans="1:11" x14ac:dyDescent="0.25">
      <c r="A35" s="1">
        <v>41672</v>
      </c>
      <c r="B35">
        <v>135</v>
      </c>
      <c r="C35" s="2">
        <f t="shared" si="3"/>
        <v>9.9299999999999979</v>
      </c>
      <c r="D35" s="2">
        <f t="shared" si="3"/>
        <v>41.4</v>
      </c>
      <c r="E35" s="2">
        <f t="shared" si="4"/>
        <v>3.8549999999999978</v>
      </c>
      <c r="F35" s="2">
        <f t="shared" si="5"/>
        <v>37.35</v>
      </c>
      <c r="G35" s="2">
        <f t="shared" si="6"/>
        <v>30</v>
      </c>
      <c r="H35" s="2">
        <f t="shared" si="7"/>
        <v>37.35</v>
      </c>
      <c r="I35">
        <f t="shared" si="0"/>
        <v>1</v>
      </c>
      <c r="J35">
        <f t="shared" si="1"/>
        <v>0</v>
      </c>
      <c r="K35">
        <f t="shared" si="2"/>
        <v>0</v>
      </c>
    </row>
    <row r="36" spans="1:11" x14ac:dyDescent="0.25">
      <c r="A36" s="1">
        <v>41673</v>
      </c>
      <c r="B36">
        <v>37</v>
      </c>
      <c r="C36" s="2">
        <f t="shared" si="3"/>
        <v>30</v>
      </c>
      <c r="D36" s="2">
        <f t="shared" si="3"/>
        <v>37.35</v>
      </c>
      <c r="E36" s="2">
        <f t="shared" si="4"/>
        <v>26.67</v>
      </c>
      <c r="F36" s="2">
        <f t="shared" si="5"/>
        <v>37.35</v>
      </c>
      <c r="G36" s="2">
        <f t="shared" si="6"/>
        <v>26.67</v>
      </c>
      <c r="H36" s="2">
        <f t="shared" si="7"/>
        <v>37.35</v>
      </c>
      <c r="I36">
        <f t="shared" si="0"/>
        <v>0</v>
      </c>
      <c r="J36">
        <f t="shared" si="1"/>
        <v>0</v>
      </c>
      <c r="K36">
        <f t="shared" si="2"/>
        <v>1</v>
      </c>
    </row>
    <row r="37" spans="1:11" x14ac:dyDescent="0.25">
      <c r="A37" s="1">
        <v>41674</v>
      </c>
      <c r="B37">
        <v>113</v>
      </c>
      <c r="C37" s="2">
        <f t="shared" si="3"/>
        <v>26.67</v>
      </c>
      <c r="D37" s="2">
        <f t="shared" si="3"/>
        <v>37.35</v>
      </c>
      <c r="E37" s="2">
        <f t="shared" si="4"/>
        <v>16.5</v>
      </c>
      <c r="F37" s="2">
        <f t="shared" si="5"/>
        <v>37.35</v>
      </c>
      <c r="G37" s="2">
        <f t="shared" si="6"/>
        <v>16.5</v>
      </c>
      <c r="H37" s="2">
        <f t="shared" si="7"/>
        <v>37.35</v>
      </c>
      <c r="I37">
        <f t="shared" si="0"/>
        <v>0</v>
      </c>
      <c r="J37">
        <f t="shared" si="1"/>
        <v>0</v>
      </c>
      <c r="K37">
        <f t="shared" si="2"/>
        <v>1</v>
      </c>
    </row>
    <row r="38" spans="1:11" x14ac:dyDescent="0.25">
      <c r="A38" s="1">
        <v>41675</v>
      </c>
      <c r="B38">
        <v>79</v>
      </c>
      <c r="C38" s="2">
        <f t="shared" si="3"/>
        <v>16.5</v>
      </c>
      <c r="D38" s="2">
        <f t="shared" si="3"/>
        <v>37.35</v>
      </c>
      <c r="E38" s="2">
        <f t="shared" si="4"/>
        <v>9.39</v>
      </c>
      <c r="F38" s="2">
        <f t="shared" si="5"/>
        <v>37.35</v>
      </c>
      <c r="G38" s="2">
        <f t="shared" si="6"/>
        <v>9.39</v>
      </c>
      <c r="H38" s="2">
        <f t="shared" si="7"/>
        <v>45</v>
      </c>
      <c r="I38">
        <f t="shared" si="0"/>
        <v>0</v>
      </c>
      <c r="J38">
        <f t="shared" si="1"/>
        <v>1</v>
      </c>
      <c r="K38">
        <f t="shared" si="2"/>
        <v>1</v>
      </c>
    </row>
    <row r="39" spans="1:11" x14ac:dyDescent="0.25">
      <c r="A39" s="1">
        <v>41676</v>
      </c>
      <c r="B39">
        <v>94</v>
      </c>
      <c r="C39" s="2">
        <f t="shared" si="3"/>
        <v>9.39</v>
      </c>
      <c r="D39" s="2">
        <f t="shared" si="3"/>
        <v>45</v>
      </c>
      <c r="E39" s="2">
        <f t="shared" si="4"/>
        <v>5.16</v>
      </c>
      <c r="F39" s="2">
        <f t="shared" si="5"/>
        <v>42.18</v>
      </c>
      <c r="G39" s="2">
        <f t="shared" si="6"/>
        <v>5.16</v>
      </c>
      <c r="H39" s="2">
        <f t="shared" si="7"/>
        <v>42.18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25">
      <c r="A40" s="1">
        <v>41677</v>
      </c>
      <c r="B40">
        <v>35</v>
      </c>
      <c r="C40" s="2">
        <f t="shared" si="3"/>
        <v>5.16</v>
      </c>
      <c r="D40" s="2">
        <f t="shared" si="3"/>
        <v>42.18</v>
      </c>
      <c r="E40" s="2">
        <f t="shared" si="4"/>
        <v>3.585</v>
      </c>
      <c r="F40" s="2">
        <f t="shared" si="5"/>
        <v>41.13</v>
      </c>
      <c r="G40" s="2">
        <f t="shared" si="6"/>
        <v>30</v>
      </c>
      <c r="H40" s="2">
        <f t="shared" si="7"/>
        <v>41.13</v>
      </c>
      <c r="I40">
        <f t="shared" si="0"/>
        <v>1</v>
      </c>
      <c r="J40">
        <f t="shared" si="1"/>
        <v>0</v>
      </c>
      <c r="K40">
        <f t="shared" si="2"/>
        <v>0</v>
      </c>
    </row>
    <row r="41" spans="1:11" x14ac:dyDescent="0.25">
      <c r="A41" s="1">
        <v>41678</v>
      </c>
      <c r="B41">
        <v>54</v>
      </c>
      <c r="C41" s="2">
        <f t="shared" si="3"/>
        <v>30</v>
      </c>
      <c r="D41" s="2">
        <f t="shared" si="3"/>
        <v>41.13</v>
      </c>
      <c r="E41" s="2">
        <f t="shared" si="4"/>
        <v>25.14</v>
      </c>
      <c r="F41" s="2">
        <f t="shared" si="5"/>
        <v>41.13</v>
      </c>
      <c r="G41" s="2">
        <f t="shared" si="6"/>
        <v>25.14</v>
      </c>
      <c r="H41" s="2">
        <f t="shared" si="7"/>
        <v>41.13</v>
      </c>
      <c r="I41">
        <f t="shared" si="0"/>
        <v>0</v>
      </c>
      <c r="J41">
        <f t="shared" si="1"/>
        <v>0</v>
      </c>
      <c r="K41">
        <f t="shared" si="2"/>
        <v>1</v>
      </c>
    </row>
    <row r="42" spans="1:11" x14ac:dyDescent="0.25">
      <c r="A42" s="1">
        <v>41679</v>
      </c>
      <c r="B42">
        <v>57</v>
      </c>
      <c r="C42" s="2">
        <f t="shared" si="3"/>
        <v>25.14</v>
      </c>
      <c r="D42" s="2">
        <f t="shared" si="3"/>
        <v>41.13</v>
      </c>
      <c r="E42" s="2">
        <f t="shared" si="4"/>
        <v>20.010000000000002</v>
      </c>
      <c r="F42" s="2">
        <f t="shared" si="5"/>
        <v>41.13</v>
      </c>
      <c r="G42" s="2">
        <f t="shared" si="6"/>
        <v>20.010000000000002</v>
      </c>
      <c r="H42" s="2">
        <f t="shared" si="7"/>
        <v>41.13</v>
      </c>
      <c r="I42">
        <f t="shared" si="0"/>
        <v>0</v>
      </c>
      <c r="J42">
        <f t="shared" si="1"/>
        <v>0</v>
      </c>
      <c r="K42">
        <f t="shared" si="2"/>
        <v>1</v>
      </c>
    </row>
    <row r="43" spans="1:11" x14ac:dyDescent="0.25">
      <c r="A43" s="1">
        <v>41680</v>
      </c>
      <c r="B43">
        <v>147</v>
      </c>
      <c r="C43" s="2">
        <f t="shared" si="3"/>
        <v>20.010000000000002</v>
      </c>
      <c r="D43" s="2">
        <f t="shared" si="3"/>
        <v>41.13</v>
      </c>
      <c r="E43" s="2">
        <f t="shared" si="4"/>
        <v>6.7800000000000011</v>
      </c>
      <c r="F43" s="2">
        <f t="shared" si="5"/>
        <v>41.13</v>
      </c>
      <c r="G43" s="2">
        <f t="shared" si="6"/>
        <v>6.7800000000000011</v>
      </c>
      <c r="H43" s="2">
        <f t="shared" si="7"/>
        <v>41.13</v>
      </c>
      <c r="I43">
        <f t="shared" si="0"/>
        <v>0</v>
      </c>
      <c r="J43">
        <f t="shared" si="1"/>
        <v>0</v>
      </c>
      <c r="K43">
        <f t="shared" si="2"/>
        <v>1</v>
      </c>
    </row>
    <row r="44" spans="1:11" x14ac:dyDescent="0.25">
      <c r="A44" s="1">
        <v>41681</v>
      </c>
      <c r="B44">
        <v>144</v>
      </c>
      <c r="C44" s="2">
        <f t="shared" si="3"/>
        <v>6.7800000000000011</v>
      </c>
      <c r="D44" s="2">
        <f t="shared" si="3"/>
        <v>41.13</v>
      </c>
      <c r="E44" s="2">
        <f t="shared" si="4"/>
        <v>0.30000000000000071</v>
      </c>
      <c r="F44" s="2">
        <f t="shared" si="5"/>
        <v>36.81</v>
      </c>
      <c r="G44" s="2">
        <f t="shared" si="6"/>
        <v>30</v>
      </c>
      <c r="H44" s="2">
        <f t="shared" si="7"/>
        <v>36.81</v>
      </c>
      <c r="I44">
        <f t="shared" si="0"/>
        <v>1</v>
      </c>
      <c r="J44">
        <f t="shared" si="1"/>
        <v>0</v>
      </c>
      <c r="K44">
        <f t="shared" si="2"/>
        <v>0</v>
      </c>
    </row>
    <row r="45" spans="1:11" x14ac:dyDescent="0.25">
      <c r="A45" s="1">
        <v>41682</v>
      </c>
      <c r="B45">
        <v>50</v>
      </c>
      <c r="C45" s="2">
        <f t="shared" si="3"/>
        <v>30</v>
      </c>
      <c r="D45" s="2">
        <f t="shared" si="3"/>
        <v>36.81</v>
      </c>
      <c r="E45" s="2">
        <f t="shared" si="4"/>
        <v>25.5</v>
      </c>
      <c r="F45" s="2">
        <f t="shared" si="5"/>
        <v>36.81</v>
      </c>
      <c r="G45" s="2">
        <f t="shared" si="6"/>
        <v>25.5</v>
      </c>
      <c r="H45" s="2">
        <f t="shared" si="7"/>
        <v>45</v>
      </c>
      <c r="I45">
        <f t="shared" si="0"/>
        <v>0</v>
      </c>
      <c r="J45">
        <f t="shared" si="1"/>
        <v>1</v>
      </c>
      <c r="K45">
        <f t="shared" si="2"/>
        <v>1</v>
      </c>
    </row>
    <row r="46" spans="1:11" x14ac:dyDescent="0.25">
      <c r="A46" s="1">
        <v>41683</v>
      </c>
      <c r="B46">
        <v>129</v>
      </c>
      <c r="C46" s="2">
        <f t="shared" si="3"/>
        <v>25.5</v>
      </c>
      <c r="D46" s="2">
        <f t="shared" si="3"/>
        <v>45</v>
      </c>
      <c r="E46" s="2">
        <f t="shared" si="4"/>
        <v>13.89</v>
      </c>
      <c r="F46" s="2">
        <f t="shared" si="5"/>
        <v>45</v>
      </c>
      <c r="G46" s="2">
        <f t="shared" si="6"/>
        <v>13.89</v>
      </c>
      <c r="H46" s="2">
        <f t="shared" si="7"/>
        <v>45</v>
      </c>
      <c r="I46">
        <f t="shared" si="0"/>
        <v>0</v>
      </c>
      <c r="J46">
        <f t="shared" si="1"/>
        <v>0</v>
      </c>
      <c r="K46">
        <f t="shared" si="2"/>
        <v>1</v>
      </c>
    </row>
    <row r="47" spans="1:11" x14ac:dyDescent="0.25">
      <c r="A47" s="1">
        <v>41684</v>
      </c>
      <c r="B47">
        <v>71</v>
      </c>
      <c r="C47" s="2">
        <f t="shared" si="3"/>
        <v>13.89</v>
      </c>
      <c r="D47" s="2">
        <f t="shared" si="3"/>
        <v>45</v>
      </c>
      <c r="E47" s="2">
        <f t="shared" si="4"/>
        <v>10.695</v>
      </c>
      <c r="F47" s="2">
        <f t="shared" si="5"/>
        <v>42.87</v>
      </c>
      <c r="G47" s="2">
        <f t="shared" si="6"/>
        <v>10.695</v>
      </c>
      <c r="H47" s="2">
        <f t="shared" si="7"/>
        <v>42.87</v>
      </c>
      <c r="I47">
        <f t="shared" si="0"/>
        <v>0</v>
      </c>
      <c r="J47">
        <f t="shared" si="1"/>
        <v>0</v>
      </c>
      <c r="K47">
        <f t="shared" si="2"/>
        <v>0</v>
      </c>
    </row>
    <row r="48" spans="1:11" x14ac:dyDescent="0.25">
      <c r="A48" s="1">
        <v>41685</v>
      </c>
      <c r="B48">
        <v>125</v>
      </c>
      <c r="C48" s="2">
        <f t="shared" si="3"/>
        <v>10.695</v>
      </c>
      <c r="D48" s="2">
        <f t="shared" si="3"/>
        <v>42.87</v>
      </c>
      <c r="E48" s="2">
        <f t="shared" si="4"/>
        <v>5.07</v>
      </c>
      <c r="F48" s="2">
        <f t="shared" si="5"/>
        <v>39.119999999999997</v>
      </c>
      <c r="G48" s="2">
        <f t="shared" si="6"/>
        <v>5.07</v>
      </c>
      <c r="H48" s="2">
        <f t="shared" si="7"/>
        <v>39.119999999999997</v>
      </c>
      <c r="I48">
        <f t="shared" si="0"/>
        <v>0</v>
      </c>
      <c r="J48">
        <f t="shared" si="1"/>
        <v>0</v>
      </c>
      <c r="K48">
        <f t="shared" si="2"/>
        <v>0</v>
      </c>
    </row>
    <row r="49" spans="1:11" x14ac:dyDescent="0.25">
      <c r="A49" s="1">
        <v>41686</v>
      </c>
      <c r="B49">
        <v>97</v>
      </c>
      <c r="C49" s="2">
        <f t="shared" si="3"/>
        <v>5.07</v>
      </c>
      <c r="D49" s="2">
        <f t="shared" si="3"/>
        <v>39.119999999999997</v>
      </c>
      <c r="E49" s="2">
        <f t="shared" si="4"/>
        <v>0.70500000000000007</v>
      </c>
      <c r="F49" s="2">
        <f t="shared" si="5"/>
        <v>36.209999999999994</v>
      </c>
      <c r="G49" s="2">
        <f t="shared" si="6"/>
        <v>30</v>
      </c>
      <c r="H49" s="2">
        <f t="shared" si="7"/>
        <v>36.209999999999994</v>
      </c>
      <c r="I49">
        <f t="shared" si="0"/>
        <v>1</v>
      </c>
      <c r="J49">
        <f t="shared" si="1"/>
        <v>0</v>
      </c>
      <c r="K49">
        <f t="shared" si="2"/>
        <v>0</v>
      </c>
    </row>
    <row r="50" spans="1:11" x14ac:dyDescent="0.25">
      <c r="A50" s="1">
        <v>41687</v>
      </c>
      <c r="B50">
        <v>104</v>
      </c>
      <c r="C50" s="2">
        <f t="shared" si="3"/>
        <v>30</v>
      </c>
      <c r="D50" s="2">
        <f t="shared" si="3"/>
        <v>36.209999999999994</v>
      </c>
      <c r="E50" s="2">
        <f t="shared" si="4"/>
        <v>20.64</v>
      </c>
      <c r="F50" s="2">
        <f t="shared" si="5"/>
        <v>36.209999999999994</v>
      </c>
      <c r="G50" s="2">
        <f t="shared" si="6"/>
        <v>20.64</v>
      </c>
      <c r="H50" s="2">
        <f t="shared" si="7"/>
        <v>36.209999999999994</v>
      </c>
      <c r="I50">
        <f t="shared" si="0"/>
        <v>0</v>
      </c>
      <c r="J50">
        <f t="shared" si="1"/>
        <v>0</v>
      </c>
      <c r="K50">
        <f t="shared" si="2"/>
        <v>1</v>
      </c>
    </row>
    <row r="51" spans="1:11" x14ac:dyDescent="0.25">
      <c r="A51" s="1">
        <v>41688</v>
      </c>
      <c r="B51">
        <v>108</v>
      </c>
      <c r="C51" s="2">
        <f t="shared" si="3"/>
        <v>20.64</v>
      </c>
      <c r="D51" s="2">
        <f t="shared" si="3"/>
        <v>36.209999999999994</v>
      </c>
      <c r="E51" s="2">
        <f t="shared" si="4"/>
        <v>10.92</v>
      </c>
      <c r="F51" s="2">
        <f t="shared" si="5"/>
        <v>36.209999999999994</v>
      </c>
      <c r="G51" s="2">
        <f t="shared" si="6"/>
        <v>10.92</v>
      </c>
      <c r="H51" s="2">
        <f t="shared" si="7"/>
        <v>36.209999999999994</v>
      </c>
      <c r="I51">
        <f t="shared" si="0"/>
        <v>0</v>
      </c>
      <c r="J51">
        <f t="shared" si="1"/>
        <v>0</v>
      </c>
      <c r="K51">
        <f t="shared" si="2"/>
        <v>1</v>
      </c>
    </row>
    <row r="52" spans="1:11" x14ac:dyDescent="0.25">
      <c r="A52" s="1">
        <v>41689</v>
      </c>
      <c r="B52">
        <v>61</v>
      </c>
      <c r="C52" s="2">
        <f t="shared" si="3"/>
        <v>10.92</v>
      </c>
      <c r="D52" s="2">
        <f t="shared" si="3"/>
        <v>36.209999999999994</v>
      </c>
      <c r="E52" s="2">
        <f t="shared" si="4"/>
        <v>8.1750000000000007</v>
      </c>
      <c r="F52" s="2">
        <f t="shared" si="5"/>
        <v>34.379999999999995</v>
      </c>
      <c r="G52" s="2">
        <f t="shared" si="6"/>
        <v>8.1750000000000007</v>
      </c>
      <c r="H52" s="2">
        <f t="shared" si="7"/>
        <v>45</v>
      </c>
      <c r="I52">
        <f t="shared" si="0"/>
        <v>0</v>
      </c>
      <c r="J52">
        <f t="shared" si="1"/>
        <v>1</v>
      </c>
      <c r="K52">
        <f t="shared" si="2"/>
        <v>0</v>
      </c>
    </row>
    <row r="53" spans="1:11" x14ac:dyDescent="0.25">
      <c r="A53" s="1">
        <v>41690</v>
      </c>
      <c r="B53">
        <v>35</v>
      </c>
      <c r="C53" s="2">
        <f t="shared" si="3"/>
        <v>8.1750000000000007</v>
      </c>
      <c r="D53" s="2">
        <f t="shared" si="3"/>
        <v>45</v>
      </c>
      <c r="E53" s="2">
        <f t="shared" si="4"/>
        <v>6.6000000000000005</v>
      </c>
      <c r="F53" s="2">
        <f t="shared" si="5"/>
        <v>43.95</v>
      </c>
      <c r="G53" s="2">
        <f t="shared" si="6"/>
        <v>6.6000000000000005</v>
      </c>
      <c r="H53" s="2">
        <f t="shared" si="7"/>
        <v>43.95</v>
      </c>
      <c r="I53">
        <f t="shared" si="0"/>
        <v>0</v>
      </c>
      <c r="J53">
        <f t="shared" si="1"/>
        <v>0</v>
      </c>
      <c r="K53">
        <f t="shared" si="2"/>
        <v>0</v>
      </c>
    </row>
    <row r="54" spans="1:11" x14ac:dyDescent="0.25">
      <c r="A54" s="1">
        <v>41691</v>
      </c>
      <c r="B54">
        <v>40</v>
      </c>
      <c r="C54" s="2">
        <f t="shared" si="3"/>
        <v>6.6000000000000005</v>
      </c>
      <c r="D54" s="2">
        <f t="shared" si="3"/>
        <v>43.95</v>
      </c>
      <c r="E54" s="2">
        <f t="shared" si="4"/>
        <v>4.8000000000000007</v>
      </c>
      <c r="F54" s="2">
        <f t="shared" si="5"/>
        <v>42.75</v>
      </c>
      <c r="G54" s="2">
        <f t="shared" si="6"/>
        <v>30</v>
      </c>
      <c r="H54" s="2">
        <f t="shared" si="7"/>
        <v>42.75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25">
      <c r="A55" s="1">
        <v>41692</v>
      </c>
      <c r="B55">
        <v>23</v>
      </c>
      <c r="C55" s="2">
        <f t="shared" si="3"/>
        <v>30</v>
      </c>
      <c r="D55" s="2">
        <f t="shared" si="3"/>
        <v>42.75</v>
      </c>
      <c r="E55" s="2">
        <f t="shared" si="4"/>
        <v>27.93</v>
      </c>
      <c r="F55" s="2">
        <f t="shared" si="5"/>
        <v>42.75</v>
      </c>
      <c r="G55" s="2">
        <f t="shared" si="6"/>
        <v>27.93</v>
      </c>
      <c r="H55" s="2">
        <f t="shared" si="7"/>
        <v>42.75</v>
      </c>
      <c r="I55">
        <f t="shared" si="0"/>
        <v>0</v>
      </c>
      <c r="J55">
        <f t="shared" si="1"/>
        <v>0</v>
      </c>
      <c r="K55">
        <f t="shared" si="2"/>
        <v>1</v>
      </c>
    </row>
    <row r="56" spans="1:11" x14ac:dyDescent="0.25">
      <c r="A56" s="1">
        <v>41693</v>
      </c>
      <c r="B56">
        <v>116</v>
      </c>
      <c r="C56" s="2">
        <f t="shared" si="3"/>
        <v>27.93</v>
      </c>
      <c r="D56" s="2">
        <f t="shared" si="3"/>
        <v>42.75</v>
      </c>
      <c r="E56" s="2">
        <f t="shared" si="4"/>
        <v>17.490000000000002</v>
      </c>
      <c r="F56" s="2">
        <f t="shared" si="5"/>
        <v>42.75</v>
      </c>
      <c r="G56" s="2">
        <f t="shared" si="6"/>
        <v>17.490000000000002</v>
      </c>
      <c r="H56" s="2">
        <f t="shared" si="7"/>
        <v>42.75</v>
      </c>
      <c r="I56">
        <f t="shared" si="0"/>
        <v>0</v>
      </c>
      <c r="J56">
        <f t="shared" si="1"/>
        <v>0</v>
      </c>
      <c r="K56">
        <f t="shared" si="2"/>
        <v>1</v>
      </c>
    </row>
    <row r="57" spans="1:11" x14ac:dyDescent="0.25">
      <c r="A57" s="1">
        <v>41694</v>
      </c>
      <c r="B57">
        <v>77</v>
      </c>
      <c r="C57" s="2">
        <f t="shared" si="3"/>
        <v>17.490000000000002</v>
      </c>
      <c r="D57" s="2">
        <f t="shared" si="3"/>
        <v>42.75</v>
      </c>
      <c r="E57" s="2">
        <f t="shared" si="4"/>
        <v>10.560000000000002</v>
      </c>
      <c r="F57" s="2">
        <f t="shared" si="5"/>
        <v>42.75</v>
      </c>
      <c r="G57" s="2">
        <f t="shared" si="6"/>
        <v>10.560000000000002</v>
      </c>
      <c r="H57" s="2">
        <f t="shared" si="7"/>
        <v>42.75</v>
      </c>
      <c r="I57">
        <f t="shared" si="0"/>
        <v>0</v>
      </c>
      <c r="J57">
        <f t="shared" si="1"/>
        <v>0</v>
      </c>
      <c r="K57">
        <f t="shared" si="2"/>
        <v>1</v>
      </c>
    </row>
    <row r="58" spans="1:11" x14ac:dyDescent="0.25">
      <c r="A58" s="1">
        <v>41695</v>
      </c>
      <c r="B58">
        <v>126</v>
      </c>
      <c r="C58" s="2">
        <f t="shared" si="3"/>
        <v>10.560000000000002</v>
      </c>
      <c r="D58" s="2">
        <f t="shared" si="3"/>
        <v>42.75</v>
      </c>
      <c r="E58" s="2">
        <f t="shared" si="4"/>
        <v>4.8900000000000023</v>
      </c>
      <c r="F58" s="2">
        <f t="shared" si="5"/>
        <v>38.97</v>
      </c>
      <c r="G58" s="2">
        <f t="shared" si="6"/>
        <v>30</v>
      </c>
      <c r="H58" s="2">
        <f t="shared" si="7"/>
        <v>38.97</v>
      </c>
      <c r="I58">
        <f t="shared" si="0"/>
        <v>1</v>
      </c>
      <c r="J58">
        <f t="shared" si="1"/>
        <v>0</v>
      </c>
      <c r="K58">
        <f t="shared" si="2"/>
        <v>0</v>
      </c>
    </row>
    <row r="59" spans="1:11" x14ac:dyDescent="0.25">
      <c r="A59" s="1">
        <v>41696</v>
      </c>
      <c r="B59">
        <v>123</v>
      </c>
      <c r="C59" s="2">
        <f t="shared" si="3"/>
        <v>30</v>
      </c>
      <c r="D59" s="2">
        <f t="shared" si="3"/>
        <v>38.97</v>
      </c>
      <c r="E59" s="2">
        <f t="shared" si="4"/>
        <v>18.93</v>
      </c>
      <c r="F59" s="2">
        <f t="shared" si="5"/>
        <v>38.97</v>
      </c>
      <c r="G59" s="2">
        <f t="shared" si="6"/>
        <v>18.93</v>
      </c>
      <c r="H59" s="2">
        <f t="shared" si="7"/>
        <v>45</v>
      </c>
      <c r="I59">
        <f t="shared" si="0"/>
        <v>0</v>
      </c>
      <c r="J59">
        <f t="shared" si="1"/>
        <v>1</v>
      </c>
      <c r="K59">
        <f t="shared" si="2"/>
        <v>1</v>
      </c>
    </row>
    <row r="60" spans="1:11" x14ac:dyDescent="0.25">
      <c r="A60" s="1">
        <v>41697</v>
      </c>
      <c r="B60">
        <v>33</v>
      </c>
      <c r="C60" s="2">
        <f t="shared" si="3"/>
        <v>18.93</v>
      </c>
      <c r="D60" s="2">
        <f t="shared" si="3"/>
        <v>45</v>
      </c>
      <c r="E60" s="2">
        <f t="shared" si="4"/>
        <v>15.959999999999999</v>
      </c>
      <c r="F60" s="2">
        <f t="shared" si="5"/>
        <v>45</v>
      </c>
      <c r="G60" s="2">
        <f t="shared" si="6"/>
        <v>15.959999999999999</v>
      </c>
      <c r="H60" s="2">
        <f t="shared" si="7"/>
        <v>45</v>
      </c>
      <c r="I60">
        <f t="shared" si="0"/>
        <v>0</v>
      </c>
      <c r="J60">
        <f t="shared" si="1"/>
        <v>0</v>
      </c>
      <c r="K60">
        <f t="shared" si="2"/>
        <v>1</v>
      </c>
    </row>
    <row r="61" spans="1:11" x14ac:dyDescent="0.25">
      <c r="A61" s="1">
        <v>41698</v>
      </c>
      <c r="B61">
        <v>34</v>
      </c>
      <c r="C61" s="2">
        <f t="shared" si="3"/>
        <v>15.959999999999999</v>
      </c>
      <c r="D61" s="2">
        <f t="shared" si="3"/>
        <v>45</v>
      </c>
      <c r="E61" s="2">
        <f t="shared" si="4"/>
        <v>12.899999999999999</v>
      </c>
      <c r="F61" s="2">
        <f t="shared" si="5"/>
        <v>45</v>
      </c>
      <c r="G61" s="2">
        <f t="shared" si="6"/>
        <v>12.899999999999999</v>
      </c>
      <c r="H61" s="2">
        <f t="shared" si="7"/>
        <v>45</v>
      </c>
      <c r="I61">
        <f t="shared" si="0"/>
        <v>0</v>
      </c>
      <c r="J61">
        <f t="shared" si="1"/>
        <v>0</v>
      </c>
      <c r="K61">
        <f t="shared" si="2"/>
        <v>1</v>
      </c>
    </row>
    <row r="62" spans="1:11" x14ac:dyDescent="0.25">
      <c r="A62" s="1">
        <v>41699</v>
      </c>
      <c r="B62">
        <v>137</v>
      </c>
      <c r="C62" s="2">
        <f t="shared" si="3"/>
        <v>12.899999999999999</v>
      </c>
      <c r="D62" s="2">
        <f t="shared" si="3"/>
        <v>45</v>
      </c>
      <c r="E62" s="2">
        <f t="shared" si="4"/>
        <v>6.7349999999999985</v>
      </c>
      <c r="F62" s="2">
        <f t="shared" si="5"/>
        <v>40.89</v>
      </c>
      <c r="G62" s="2">
        <f t="shared" si="6"/>
        <v>6.7349999999999985</v>
      </c>
      <c r="H62" s="2">
        <f t="shared" si="7"/>
        <v>40.89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25">
      <c r="A63" s="1">
        <v>41700</v>
      </c>
      <c r="B63">
        <v>39</v>
      </c>
      <c r="C63" s="2">
        <f t="shared" si="3"/>
        <v>6.7349999999999985</v>
      </c>
      <c r="D63" s="2">
        <f t="shared" si="3"/>
        <v>40.89</v>
      </c>
      <c r="E63" s="2">
        <f t="shared" si="4"/>
        <v>4.9799999999999986</v>
      </c>
      <c r="F63" s="2">
        <f t="shared" si="5"/>
        <v>39.72</v>
      </c>
      <c r="G63" s="2">
        <f t="shared" si="6"/>
        <v>30</v>
      </c>
      <c r="H63" s="2">
        <f t="shared" si="7"/>
        <v>39.72</v>
      </c>
      <c r="I63">
        <f t="shared" si="0"/>
        <v>1</v>
      </c>
      <c r="J63">
        <f t="shared" si="1"/>
        <v>0</v>
      </c>
      <c r="K63">
        <f t="shared" si="2"/>
        <v>0</v>
      </c>
    </row>
    <row r="64" spans="1:11" x14ac:dyDescent="0.25">
      <c r="A64" s="1">
        <v>41701</v>
      </c>
      <c r="B64">
        <v>99</v>
      </c>
      <c r="C64" s="2">
        <f t="shared" si="3"/>
        <v>30</v>
      </c>
      <c r="D64" s="2">
        <f t="shared" si="3"/>
        <v>39.72</v>
      </c>
      <c r="E64" s="2">
        <f t="shared" si="4"/>
        <v>21.09</v>
      </c>
      <c r="F64" s="2">
        <f t="shared" si="5"/>
        <v>39.72</v>
      </c>
      <c r="G64" s="2">
        <f t="shared" si="6"/>
        <v>21.09</v>
      </c>
      <c r="H64" s="2">
        <f t="shared" si="7"/>
        <v>39.72</v>
      </c>
      <c r="I64">
        <f t="shared" si="0"/>
        <v>0</v>
      </c>
      <c r="J64">
        <f t="shared" si="1"/>
        <v>0</v>
      </c>
      <c r="K64">
        <f t="shared" si="2"/>
        <v>1</v>
      </c>
    </row>
    <row r="65" spans="1:11" x14ac:dyDescent="0.25">
      <c r="A65" s="1">
        <v>41702</v>
      </c>
      <c r="B65">
        <v>65</v>
      </c>
      <c r="C65" s="2">
        <f t="shared" si="3"/>
        <v>21.09</v>
      </c>
      <c r="D65" s="2">
        <f t="shared" si="3"/>
        <v>39.72</v>
      </c>
      <c r="E65" s="2">
        <f t="shared" si="4"/>
        <v>15.24</v>
      </c>
      <c r="F65" s="2">
        <f t="shared" si="5"/>
        <v>39.72</v>
      </c>
      <c r="G65" s="2">
        <f t="shared" si="6"/>
        <v>15.24</v>
      </c>
      <c r="H65" s="2">
        <f t="shared" si="7"/>
        <v>39.72</v>
      </c>
      <c r="I65">
        <f t="shared" si="0"/>
        <v>0</v>
      </c>
      <c r="J65">
        <f t="shared" si="1"/>
        <v>0</v>
      </c>
      <c r="K65">
        <f t="shared" si="2"/>
        <v>1</v>
      </c>
    </row>
    <row r="66" spans="1:11" x14ac:dyDescent="0.25">
      <c r="A66" s="1">
        <v>41703</v>
      </c>
      <c r="B66">
        <v>81</v>
      </c>
      <c r="C66" s="2">
        <f t="shared" si="3"/>
        <v>15.24</v>
      </c>
      <c r="D66" s="2">
        <f t="shared" si="3"/>
        <v>39.72</v>
      </c>
      <c r="E66" s="2">
        <f t="shared" si="4"/>
        <v>7.95</v>
      </c>
      <c r="F66" s="2">
        <f t="shared" si="5"/>
        <v>39.72</v>
      </c>
      <c r="G66" s="2">
        <f t="shared" si="6"/>
        <v>7.95</v>
      </c>
      <c r="H66" s="2">
        <f t="shared" si="7"/>
        <v>45</v>
      </c>
      <c r="I66">
        <f t="shared" si="0"/>
        <v>0</v>
      </c>
      <c r="J66">
        <f t="shared" si="1"/>
        <v>1</v>
      </c>
      <c r="K66">
        <f t="shared" si="2"/>
        <v>1</v>
      </c>
    </row>
    <row r="67" spans="1:11" x14ac:dyDescent="0.25">
      <c r="A67" s="1">
        <v>41704</v>
      </c>
      <c r="B67">
        <v>42</v>
      </c>
      <c r="C67" s="2">
        <f t="shared" si="3"/>
        <v>7.95</v>
      </c>
      <c r="D67" s="2">
        <f t="shared" si="3"/>
        <v>45</v>
      </c>
      <c r="E67" s="2">
        <f t="shared" si="4"/>
        <v>6.0600000000000005</v>
      </c>
      <c r="F67" s="2">
        <f t="shared" si="5"/>
        <v>43.74</v>
      </c>
      <c r="G67" s="2">
        <f t="shared" si="6"/>
        <v>6.0600000000000005</v>
      </c>
      <c r="H67" s="2">
        <f t="shared" si="7"/>
        <v>43.74</v>
      </c>
      <c r="I67">
        <f t="shared" si="0"/>
        <v>0</v>
      </c>
      <c r="J67">
        <f t="shared" si="1"/>
        <v>0</v>
      </c>
      <c r="K67">
        <f t="shared" si="2"/>
        <v>0</v>
      </c>
    </row>
    <row r="68" spans="1:11" x14ac:dyDescent="0.25">
      <c r="A68" s="1">
        <v>41705</v>
      </c>
      <c r="B68">
        <v>73</v>
      </c>
      <c r="C68" s="2">
        <f t="shared" si="3"/>
        <v>6.0600000000000005</v>
      </c>
      <c r="D68" s="2">
        <f t="shared" si="3"/>
        <v>43.74</v>
      </c>
      <c r="E68" s="2">
        <f t="shared" si="4"/>
        <v>2.7750000000000004</v>
      </c>
      <c r="F68" s="2">
        <f t="shared" si="5"/>
        <v>41.550000000000004</v>
      </c>
      <c r="G68" s="2">
        <f t="shared" si="6"/>
        <v>30</v>
      </c>
      <c r="H68" s="2">
        <f t="shared" si="7"/>
        <v>41.550000000000004</v>
      </c>
      <c r="I68">
        <f t="shared" ref="I68:J131" si="8">IF(E68=G68,0,1)</f>
        <v>1</v>
      </c>
      <c r="J68">
        <f t="shared" si="8"/>
        <v>0</v>
      </c>
      <c r="K68">
        <f t="shared" ref="K68:K131" si="9">IF(D68=F68,1,0)</f>
        <v>0</v>
      </c>
    </row>
    <row r="69" spans="1:11" x14ac:dyDescent="0.25">
      <c r="A69" s="1">
        <v>41706</v>
      </c>
      <c r="B69">
        <v>95</v>
      </c>
      <c r="C69" s="2">
        <f t="shared" ref="C69:D132" si="10">G68</f>
        <v>30</v>
      </c>
      <c r="D69" s="2">
        <f t="shared" si="10"/>
        <v>41.550000000000004</v>
      </c>
      <c r="E69" s="2">
        <f t="shared" ref="E69:E132" si="11">IF(C69&gt;15,  C69 - $L$3*B69/100, C69 - $L$3*B69/200)</f>
        <v>21.45</v>
      </c>
      <c r="F69" s="2">
        <f t="shared" ref="F69:F132" si="12">IF(C69&lt;=15, D69 - B69*$L$2/200, D69)</f>
        <v>41.550000000000004</v>
      </c>
      <c r="G69" s="2">
        <f t="shared" ref="G69:G132" si="13">IF(E69&lt;5,30,E69)</f>
        <v>21.45</v>
      </c>
      <c r="H69" s="2">
        <f t="shared" ref="H69:H132" si="14">IF(AND(WEEKDAY(A69) = 4, F69&lt;40), 45,F69)</f>
        <v>41.550000000000004</v>
      </c>
      <c r="I69">
        <f t="shared" si="8"/>
        <v>0</v>
      </c>
      <c r="J69">
        <f t="shared" si="8"/>
        <v>0</v>
      </c>
      <c r="K69">
        <f t="shared" si="9"/>
        <v>1</v>
      </c>
    </row>
    <row r="70" spans="1:11" x14ac:dyDescent="0.25">
      <c r="A70" s="1">
        <v>41707</v>
      </c>
      <c r="B70">
        <v>70</v>
      </c>
      <c r="C70" s="2">
        <f t="shared" si="10"/>
        <v>21.45</v>
      </c>
      <c r="D70" s="2">
        <f t="shared" si="10"/>
        <v>41.550000000000004</v>
      </c>
      <c r="E70" s="2">
        <f t="shared" si="11"/>
        <v>15.149999999999999</v>
      </c>
      <c r="F70" s="2">
        <f t="shared" si="12"/>
        <v>41.550000000000004</v>
      </c>
      <c r="G70" s="2">
        <f t="shared" si="13"/>
        <v>15.149999999999999</v>
      </c>
      <c r="H70" s="2">
        <f t="shared" si="14"/>
        <v>41.550000000000004</v>
      </c>
      <c r="I70">
        <f t="shared" si="8"/>
        <v>0</v>
      </c>
      <c r="J70">
        <f t="shared" si="8"/>
        <v>0</v>
      </c>
      <c r="K70">
        <f t="shared" si="9"/>
        <v>1</v>
      </c>
    </row>
    <row r="71" spans="1:11" x14ac:dyDescent="0.25">
      <c r="A71" s="1">
        <v>41708</v>
      </c>
      <c r="B71">
        <v>18</v>
      </c>
      <c r="C71" s="2">
        <f t="shared" si="10"/>
        <v>15.149999999999999</v>
      </c>
      <c r="D71" s="2">
        <f t="shared" si="10"/>
        <v>41.550000000000004</v>
      </c>
      <c r="E71" s="2">
        <f t="shared" si="11"/>
        <v>13.529999999999998</v>
      </c>
      <c r="F71" s="2">
        <f t="shared" si="12"/>
        <v>41.550000000000004</v>
      </c>
      <c r="G71" s="2">
        <f t="shared" si="13"/>
        <v>13.529999999999998</v>
      </c>
      <c r="H71" s="2">
        <f t="shared" si="14"/>
        <v>41.550000000000004</v>
      </c>
      <c r="I71">
        <f t="shared" si="8"/>
        <v>0</v>
      </c>
      <c r="J71">
        <f t="shared" si="8"/>
        <v>0</v>
      </c>
      <c r="K71">
        <f t="shared" si="9"/>
        <v>1</v>
      </c>
    </row>
    <row r="72" spans="1:11" x14ac:dyDescent="0.25">
      <c r="A72" s="1">
        <v>41709</v>
      </c>
      <c r="B72">
        <v>140</v>
      </c>
      <c r="C72" s="2">
        <f t="shared" si="10"/>
        <v>13.529999999999998</v>
      </c>
      <c r="D72" s="2">
        <f t="shared" si="10"/>
        <v>41.550000000000004</v>
      </c>
      <c r="E72" s="2">
        <f t="shared" si="11"/>
        <v>7.2299999999999978</v>
      </c>
      <c r="F72" s="2">
        <f t="shared" si="12"/>
        <v>37.35</v>
      </c>
      <c r="G72" s="2">
        <f t="shared" si="13"/>
        <v>7.2299999999999978</v>
      </c>
      <c r="H72" s="2">
        <f t="shared" si="14"/>
        <v>37.35</v>
      </c>
      <c r="I72">
        <f t="shared" si="8"/>
        <v>0</v>
      </c>
      <c r="J72">
        <f t="shared" si="8"/>
        <v>0</v>
      </c>
      <c r="K72">
        <f t="shared" si="9"/>
        <v>0</v>
      </c>
    </row>
    <row r="73" spans="1:11" x14ac:dyDescent="0.25">
      <c r="A73" s="1">
        <v>41710</v>
      </c>
      <c r="B73">
        <v>35</v>
      </c>
      <c r="C73" s="2">
        <f t="shared" si="10"/>
        <v>7.2299999999999978</v>
      </c>
      <c r="D73" s="2">
        <f t="shared" si="10"/>
        <v>37.35</v>
      </c>
      <c r="E73" s="2">
        <f t="shared" si="11"/>
        <v>5.6549999999999976</v>
      </c>
      <c r="F73" s="2">
        <f t="shared" si="12"/>
        <v>36.300000000000004</v>
      </c>
      <c r="G73" s="2">
        <f t="shared" si="13"/>
        <v>5.6549999999999976</v>
      </c>
      <c r="H73" s="2">
        <f t="shared" si="14"/>
        <v>45</v>
      </c>
      <c r="I73">
        <f t="shared" si="8"/>
        <v>0</v>
      </c>
      <c r="J73">
        <f t="shared" si="8"/>
        <v>1</v>
      </c>
      <c r="K73">
        <f t="shared" si="9"/>
        <v>0</v>
      </c>
    </row>
    <row r="74" spans="1:11" x14ac:dyDescent="0.25">
      <c r="A74" s="1">
        <v>41711</v>
      </c>
      <c r="B74">
        <v>65</v>
      </c>
      <c r="C74" s="2">
        <f t="shared" si="10"/>
        <v>5.6549999999999976</v>
      </c>
      <c r="D74" s="2">
        <f t="shared" si="10"/>
        <v>45</v>
      </c>
      <c r="E74" s="2">
        <f t="shared" si="11"/>
        <v>2.7299999999999978</v>
      </c>
      <c r="F74" s="2">
        <f t="shared" si="12"/>
        <v>43.05</v>
      </c>
      <c r="G74" s="2">
        <f t="shared" si="13"/>
        <v>30</v>
      </c>
      <c r="H74" s="2">
        <f t="shared" si="14"/>
        <v>43.05</v>
      </c>
      <c r="I74">
        <f t="shared" si="8"/>
        <v>1</v>
      </c>
      <c r="J74">
        <f t="shared" si="8"/>
        <v>0</v>
      </c>
      <c r="K74">
        <f t="shared" si="9"/>
        <v>0</v>
      </c>
    </row>
    <row r="75" spans="1:11" x14ac:dyDescent="0.25">
      <c r="A75" s="1">
        <v>41712</v>
      </c>
      <c r="B75">
        <v>225</v>
      </c>
      <c r="C75" s="2">
        <f t="shared" si="10"/>
        <v>30</v>
      </c>
      <c r="D75" s="2">
        <f t="shared" si="10"/>
        <v>43.05</v>
      </c>
      <c r="E75" s="2">
        <f t="shared" si="11"/>
        <v>9.75</v>
      </c>
      <c r="F75" s="2">
        <f t="shared" si="12"/>
        <v>43.05</v>
      </c>
      <c r="G75" s="2">
        <f t="shared" si="13"/>
        <v>9.75</v>
      </c>
      <c r="H75" s="2">
        <f t="shared" si="14"/>
        <v>43.05</v>
      </c>
      <c r="I75">
        <f t="shared" si="8"/>
        <v>0</v>
      </c>
      <c r="J75">
        <f t="shared" si="8"/>
        <v>0</v>
      </c>
      <c r="K75">
        <f t="shared" si="9"/>
        <v>1</v>
      </c>
    </row>
    <row r="76" spans="1:11" x14ac:dyDescent="0.25">
      <c r="A76" s="1">
        <v>41713</v>
      </c>
      <c r="B76">
        <v>138</v>
      </c>
      <c r="C76" s="2">
        <f t="shared" si="10"/>
        <v>9.75</v>
      </c>
      <c r="D76" s="2">
        <f t="shared" si="10"/>
        <v>43.05</v>
      </c>
      <c r="E76" s="2">
        <f t="shared" si="11"/>
        <v>3.54</v>
      </c>
      <c r="F76" s="2">
        <f t="shared" si="12"/>
        <v>38.909999999999997</v>
      </c>
      <c r="G76" s="2">
        <f t="shared" si="13"/>
        <v>30</v>
      </c>
      <c r="H76" s="2">
        <f t="shared" si="14"/>
        <v>38.909999999999997</v>
      </c>
      <c r="I76">
        <f t="shared" si="8"/>
        <v>1</v>
      </c>
      <c r="J76">
        <f t="shared" si="8"/>
        <v>0</v>
      </c>
      <c r="K76">
        <f t="shared" si="9"/>
        <v>0</v>
      </c>
    </row>
    <row r="77" spans="1:11" x14ac:dyDescent="0.25">
      <c r="A77" s="1">
        <v>41714</v>
      </c>
      <c r="B77">
        <v>64</v>
      </c>
      <c r="C77" s="2">
        <f t="shared" si="10"/>
        <v>30</v>
      </c>
      <c r="D77" s="2">
        <f t="shared" si="10"/>
        <v>38.909999999999997</v>
      </c>
      <c r="E77" s="2">
        <f t="shared" si="11"/>
        <v>24.240000000000002</v>
      </c>
      <c r="F77" s="2">
        <f t="shared" si="12"/>
        <v>38.909999999999997</v>
      </c>
      <c r="G77" s="2">
        <f t="shared" si="13"/>
        <v>24.240000000000002</v>
      </c>
      <c r="H77" s="2">
        <f t="shared" si="14"/>
        <v>38.909999999999997</v>
      </c>
      <c r="I77">
        <f t="shared" si="8"/>
        <v>0</v>
      </c>
      <c r="J77">
        <f t="shared" si="8"/>
        <v>0</v>
      </c>
      <c r="K77">
        <f t="shared" si="9"/>
        <v>1</v>
      </c>
    </row>
    <row r="78" spans="1:11" x14ac:dyDescent="0.25">
      <c r="A78" s="1">
        <v>41715</v>
      </c>
      <c r="B78">
        <v>73</v>
      </c>
      <c r="C78" s="2">
        <f t="shared" si="10"/>
        <v>24.240000000000002</v>
      </c>
      <c r="D78" s="2">
        <f t="shared" si="10"/>
        <v>38.909999999999997</v>
      </c>
      <c r="E78" s="2">
        <f t="shared" si="11"/>
        <v>17.670000000000002</v>
      </c>
      <c r="F78" s="2">
        <f t="shared" si="12"/>
        <v>38.909999999999997</v>
      </c>
      <c r="G78" s="2">
        <f t="shared" si="13"/>
        <v>17.670000000000002</v>
      </c>
      <c r="H78" s="2">
        <f t="shared" si="14"/>
        <v>38.909999999999997</v>
      </c>
      <c r="I78">
        <f t="shared" si="8"/>
        <v>0</v>
      </c>
      <c r="J78">
        <f t="shared" si="8"/>
        <v>0</v>
      </c>
      <c r="K78">
        <f t="shared" si="9"/>
        <v>1</v>
      </c>
    </row>
    <row r="79" spans="1:11" x14ac:dyDescent="0.25">
      <c r="A79" s="1">
        <v>41716</v>
      </c>
      <c r="B79">
        <v>109</v>
      </c>
      <c r="C79" s="2">
        <f t="shared" si="10"/>
        <v>17.670000000000002</v>
      </c>
      <c r="D79" s="2">
        <f t="shared" si="10"/>
        <v>38.909999999999997</v>
      </c>
      <c r="E79" s="2">
        <f t="shared" si="11"/>
        <v>7.8600000000000012</v>
      </c>
      <c r="F79" s="2">
        <f t="shared" si="12"/>
        <v>38.909999999999997</v>
      </c>
      <c r="G79" s="2">
        <f t="shared" si="13"/>
        <v>7.8600000000000012</v>
      </c>
      <c r="H79" s="2">
        <f t="shared" si="14"/>
        <v>38.909999999999997</v>
      </c>
      <c r="I79">
        <f t="shared" si="8"/>
        <v>0</v>
      </c>
      <c r="J79">
        <f t="shared" si="8"/>
        <v>0</v>
      </c>
      <c r="K79">
        <f t="shared" si="9"/>
        <v>1</v>
      </c>
    </row>
    <row r="80" spans="1:11" x14ac:dyDescent="0.25">
      <c r="A80" s="1">
        <v>41717</v>
      </c>
      <c r="B80">
        <v>69</v>
      </c>
      <c r="C80" s="2">
        <f t="shared" si="10"/>
        <v>7.8600000000000012</v>
      </c>
      <c r="D80" s="2">
        <f t="shared" si="10"/>
        <v>38.909999999999997</v>
      </c>
      <c r="E80" s="2">
        <f t="shared" si="11"/>
        <v>4.7550000000000008</v>
      </c>
      <c r="F80" s="2">
        <f t="shared" si="12"/>
        <v>36.839999999999996</v>
      </c>
      <c r="G80" s="2">
        <f t="shared" si="13"/>
        <v>30</v>
      </c>
      <c r="H80" s="2">
        <f t="shared" si="14"/>
        <v>45</v>
      </c>
      <c r="I80">
        <f t="shared" si="8"/>
        <v>1</v>
      </c>
      <c r="J80">
        <f t="shared" si="8"/>
        <v>1</v>
      </c>
      <c r="K80">
        <f t="shared" si="9"/>
        <v>0</v>
      </c>
    </row>
    <row r="81" spans="1:11" x14ac:dyDescent="0.25">
      <c r="A81" s="1">
        <v>41718</v>
      </c>
      <c r="B81">
        <v>21</v>
      </c>
      <c r="C81" s="2">
        <f t="shared" si="10"/>
        <v>30</v>
      </c>
      <c r="D81" s="2">
        <f t="shared" si="10"/>
        <v>45</v>
      </c>
      <c r="E81" s="2">
        <f t="shared" si="11"/>
        <v>28.11</v>
      </c>
      <c r="F81" s="2">
        <f t="shared" si="12"/>
        <v>45</v>
      </c>
      <c r="G81" s="2">
        <f t="shared" si="13"/>
        <v>28.11</v>
      </c>
      <c r="H81" s="2">
        <f t="shared" si="14"/>
        <v>45</v>
      </c>
      <c r="I81">
        <f t="shared" si="8"/>
        <v>0</v>
      </c>
      <c r="J81">
        <f t="shared" si="8"/>
        <v>0</v>
      </c>
      <c r="K81">
        <f t="shared" si="9"/>
        <v>1</v>
      </c>
    </row>
    <row r="82" spans="1:11" x14ac:dyDescent="0.25">
      <c r="A82" s="1">
        <v>41719</v>
      </c>
      <c r="B82">
        <v>116</v>
      </c>
      <c r="C82" s="2">
        <f t="shared" si="10"/>
        <v>28.11</v>
      </c>
      <c r="D82" s="2">
        <f t="shared" si="10"/>
        <v>45</v>
      </c>
      <c r="E82" s="2">
        <f t="shared" si="11"/>
        <v>17.670000000000002</v>
      </c>
      <c r="F82" s="2">
        <f t="shared" si="12"/>
        <v>45</v>
      </c>
      <c r="G82" s="2">
        <f t="shared" si="13"/>
        <v>17.670000000000002</v>
      </c>
      <c r="H82" s="2">
        <f t="shared" si="14"/>
        <v>45</v>
      </c>
      <c r="I82">
        <f t="shared" si="8"/>
        <v>0</v>
      </c>
      <c r="J82">
        <f t="shared" si="8"/>
        <v>0</v>
      </c>
      <c r="K82">
        <f t="shared" si="9"/>
        <v>1</v>
      </c>
    </row>
    <row r="83" spans="1:11" x14ac:dyDescent="0.25">
      <c r="A83" s="1">
        <v>41720</v>
      </c>
      <c r="B83">
        <v>47</v>
      </c>
      <c r="C83" s="2">
        <f t="shared" si="10"/>
        <v>17.670000000000002</v>
      </c>
      <c r="D83" s="2">
        <f t="shared" si="10"/>
        <v>45</v>
      </c>
      <c r="E83" s="2">
        <f t="shared" si="11"/>
        <v>13.440000000000001</v>
      </c>
      <c r="F83" s="2">
        <f t="shared" si="12"/>
        <v>45</v>
      </c>
      <c r="G83" s="2">
        <f t="shared" si="13"/>
        <v>13.440000000000001</v>
      </c>
      <c r="H83" s="2">
        <f t="shared" si="14"/>
        <v>45</v>
      </c>
      <c r="I83">
        <f t="shared" si="8"/>
        <v>0</v>
      </c>
      <c r="J83">
        <f t="shared" si="8"/>
        <v>0</v>
      </c>
      <c r="K83">
        <f t="shared" si="9"/>
        <v>1</v>
      </c>
    </row>
    <row r="84" spans="1:11" x14ac:dyDescent="0.25">
      <c r="A84" s="1">
        <v>41721</v>
      </c>
      <c r="B84">
        <v>59</v>
      </c>
      <c r="C84" s="2">
        <f t="shared" si="10"/>
        <v>13.440000000000001</v>
      </c>
      <c r="D84" s="2">
        <f t="shared" si="10"/>
        <v>45</v>
      </c>
      <c r="E84" s="2">
        <f t="shared" si="11"/>
        <v>10.785000000000002</v>
      </c>
      <c r="F84" s="2">
        <f t="shared" si="12"/>
        <v>43.23</v>
      </c>
      <c r="G84" s="2">
        <f t="shared" si="13"/>
        <v>10.785000000000002</v>
      </c>
      <c r="H84" s="2">
        <f t="shared" si="14"/>
        <v>43.23</v>
      </c>
      <c r="I84">
        <f t="shared" si="8"/>
        <v>0</v>
      </c>
      <c r="J84">
        <f t="shared" si="8"/>
        <v>0</v>
      </c>
      <c r="K84">
        <f t="shared" si="9"/>
        <v>0</v>
      </c>
    </row>
    <row r="85" spans="1:11" x14ac:dyDescent="0.25">
      <c r="A85" s="1">
        <v>41722</v>
      </c>
      <c r="B85">
        <v>85</v>
      </c>
      <c r="C85" s="2">
        <f t="shared" si="10"/>
        <v>10.785000000000002</v>
      </c>
      <c r="D85" s="2">
        <f t="shared" si="10"/>
        <v>43.23</v>
      </c>
      <c r="E85" s="2">
        <f t="shared" si="11"/>
        <v>6.9600000000000017</v>
      </c>
      <c r="F85" s="2">
        <f t="shared" si="12"/>
        <v>40.68</v>
      </c>
      <c r="G85" s="2">
        <f t="shared" si="13"/>
        <v>6.9600000000000017</v>
      </c>
      <c r="H85" s="2">
        <f t="shared" si="14"/>
        <v>40.68</v>
      </c>
      <c r="I85">
        <f t="shared" si="8"/>
        <v>0</v>
      </c>
      <c r="J85">
        <f t="shared" si="8"/>
        <v>0</v>
      </c>
      <c r="K85">
        <f t="shared" si="9"/>
        <v>0</v>
      </c>
    </row>
    <row r="86" spans="1:11" x14ac:dyDescent="0.25">
      <c r="A86" s="1">
        <v>41723</v>
      </c>
      <c r="B86">
        <v>46</v>
      </c>
      <c r="C86" s="2">
        <f t="shared" si="10"/>
        <v>6.9600000000000017</v>
      </c>
      <c r="D86" s="2">
        <f t="shared" si="10"/>
        <v>40.68</v>
      </c>
      <c r="E86" s="2">
        <f t="shared" si="11"/>
        <v>4.8900000000000023</v>
      </c>
      <c r="F86" s="2">
        <f t="shared" si="12"/>
        <v>39.299999999999997</v>
      </c>
      <c r="G86" s="2">
        <f t="shared" si="13"/>
        <v>30</v>
      </c>
      <c r="H86" s="2">
        <f t="shared" si="14"/>
        <v>39.299999999999997</v>
      </c>
      <c r="I86">
        <f t="shared" si="8"/>
        <v>1</v>
      </c>
      <c r="J86">
        <f t="shared" si="8"/>
        <v>0</v>
      </c>
      <c r="K86">
        <f t="shared" si="9"/>
        <v>0</v>
      </c>
    </row>
    <row r="87" spans="1:11" x14ac:dyDescent="0.25">
      <c r="A87" s="1">
        <v>41724</v>
      </c>
      <c r="B87">
        <v>41</v>
      </c>
      <c r="C87" s="2">
        <f t="shared" si="10"/>
        <v>30</v>
      </c>
      <c r="D87" s="2">
        <f t="shared" si="10"/>
        <v>39.299999999999997</v>
      </c>
      <c r="E87" s="2">
        <f t="shared" si="11"/>
        <v>26.31</v>
      </c>
      <c r="F87" s="2">
        <f t="shared" si="12"/>
        <v>39.299999999999997</v>
      </c>
      <c r="G87" s="2">
        <f t="shared" si="13"/>
        <v>26.31</v>
      </c>
      <c r="H87" s="2">
        <f t="shared" si="14"/>
        <v>45</v>
      </c>
      <c r="I87">
        <f t="shared" si="8"/>
        <v>0</v>
      </c>
      <c r="J87">
        <f t="shared" si="8"/>
        <v>1</v>
      </c>
      <c r="K87">
        <f t="shared" si="9"/>
        <v>1</v>
      </c>
    </row>
    <row r="88" spans="1:11" x14ac:dyDescent="0.25">
      <c r="A88" s="1">
        <v>41725</v>
      </c>
      <c r="B88">
        <v>102</v>
      </c>
      <c r="C88" s="2">
        <f t="shared" si="10"/>
        <v>26.31</v>
      </c>
      <c r="D88" s="2">
        <f t="shared" si="10"/>
        <v>45</v>
      </c>
      <c r="E88" s="2">
        <f t="shared" si="11"/>
        <v>17.13</v>
      </c>
      <c r="F88" s="2">
        <f t="shared" si="12"/>
        <v>45</v>
      </c>
      <c r="G88" s="2">
        <f t="shared" si="13"/>
        <v>17.13</v>
      </c>
      <c r="H88" s="2">
        <f t="shared" si="14"/>
        <v>45</v>
      </c>
      <c r="I88">
        <f t="shared" si="8"/>
        <v>0</v>
      </c>
      <c r="J88">
        <f t="shared" si="8"/>
        <v>0</v>
      </c>
      <c r="K88">
        <f t="shared" si="9"/>
        <v>1</v>
      </c>
    </row>
    <row r="89" spans="1:11" x14ac:dyDescent="0.25">
      <c r="A89" s="1">
        <v>41726</v>
      </c>
      <c r="B89">
        <v>129</v>
      </c>
      <c r="C89" s="2">
        <f t="shared" si="10"/>
        <v>17.13</v>
      </c>
      <c r="D89" s="2">
        <f t="shared" si="10"/>
        <v>45</v>
      </c>
      <c r="E89" s="2">
        <f t="shared" si="11"/>
        <v>5.52</v>
      </c>
      <c r="F89" s="2">
        <f t="shared" si="12"/>
        <v>45</v>
      </c>
      <c r="G89" s="2">
        <f t="shared" si="13"/>
        <v>5.52</v>
      </c>
      <c r="H89" s="2">
        <f t="shared" si="14"/>
        <v>45</v>
      </c>
      <c r="I89">
        <f t="shared" si="8"/>
        <v>0</v>
      </c>
      <c r="J89">
        <f t="shared" si="8"/>
        <v>0</v>
      </c>
      <c r="K89">
        <f t="shared" si="9"/>
        <v>1</v>
      </c>
    </row>
    <row r="90" spans="1:11" x14ac:dyDescent="0.25">
      <c r="A90" s="1">
        <v>41727</v>
      </c>
      <c r="B90">
        <v>22</v>
      </c>
      <c r="C90" s="2">
        <f t="shared" si="10"/>
        <v>5.52</v>
      </c>
      <c r="D90" s="2">
        <f t="shared" si="10"/>
        <v>45</v>
      </c>
      <c r="E90" s="2">
        <f t="shared" si="11"/>
        <v>4.5299999999999994</v>
      </c>
      <c r="F90" s="2">
        <f t="shared" si="12"/>
        <v>44.34</v>
      </c>
      <c r="G90" s="2">
        <f t="shared" si="13"/>
        <v>30</v>
      </c>
      <c r="H90" s="2">
        <f t="shared" si="14"/>
        <v>44.34</v>
      </c>
      <c r="I90">
        <f t="shared" si="8"/>
        <v>1</v>
      </c>
      <c r="J90">
        <f t="shared" si="8"/>
        <v>0</v>
      </c>
      <c r="K90">
        <f t="shared" si="9"/>
        <v>0</v>
      </c>
    </row>
    <row r="91" spans="1:11" x14ac:dyDescent="0.25">
      <c r="A91" s="1">
        <v>41728</v>
      </c>
      <c r="B91">
        <v>25</v>
      </c>
      <c r="C91" s="2">
        <f t="shared" si="10"/>
        <v>30</v>
      </c>
      <c r="D91" s="2">
        <f t="shared" si="10"/>
        <v>44.34</v>
      </c>
      <c r="E91" s="2">
        <f t="shared" si="11"/>
        <v>27.75</v>
      </c>
      <c r="F91" s="2">
        <f t="shared" si="12"/>
        <v>44.34</v>
      </c>
      <c r="G91" s="2">
        <f t="shared" si="13"/>
        <v>27.75</v>
      </c>
      <c r="H91" s="2">
        <f t="shared" si="14"/>
        <v>44.34</v>
      </c>
      <c r="I91">
        <f t="shared" si="8"/>
        <v>0</v>
      </c>
      <c r="J91">
        <f t="shared" si="8"/>
        <v>0</v>
      </c>
      <c r="K91">
        <f t="shared" si="9"/>
        <v>1</v>
      </c>
    </row>
    <row r="92" spans="1:11" x14ac:dyDescent="0.25">
      <c r="A92" s="1">
        <v>41729</v>
      </c>
      <c r="B92">
        <v>26</v>
      </c>
      <c r="C92" s="2">
        <f t="shared" si="10"/>
        <v>27.75</v>
      </c>
      <c r="D92" s="2">
        <f t="shared" si="10"/>
        <v>44.34</v>
      </c>
      <c r="E92" s="2">
        <f t="shared" si="11"/>
        <v>25.41</v>
      </c>
      <c r="F92" s="2">
        <f t="shared" si="12"/>
        <v>44.34</v>
      </c>
      <c r="G92" s="2">
        <f t="shared" si="13"/>
        <v>25.41</v>
      </c>
      <c r="H92" s="2">
        <f t="shared" si="14"/>
        <v>44.34</v>
      </c>
      <c r="I92">
        <f t="shared" si="8"/>
        <v>0</v>
      </c>
      <c r="J92">
        <f t="shared" si="8"/>
        <v>0</v>
      </c>
      <c r="K92">
        <f t="shared" si="9"/>
        <v>1</v>
      </c>
    </row>
    <row r="93" spans="1:11" x14ac:dyDescent="0.25">
      <c r="A93" s="1">
        <v>41730</v>
      </c>
      <c r="B93">
        <v>84</v>
      </c>
      <c r="C93" s="2">
        <f t="shared" si="10"/>
        <v>25.41</v>
      </c>
      <c r="D93" s="2">
        <f t="shared" si="10"/>
        <v>44.34</v>
      </c>
      <c r="E93" s="2">
        <f t="shared" si="11"/>
        <v>17.850000000000001</v>
      </c>
      <c r="F93" s="2">
        <f t="shared" si="12"/>
        <v>44.34</v>
      </c>
      <c r="G93" s="2">
        <f t="shared" si="13"/>
        <v>17.850000000000001</v>
      </c>
      <c r="H93" s="2">
        <f t="shared" si="14"/>
        <v>44.34</v>
      </c>
      <c r="I93">
        <f t="shared" si="8"/>
        <v>0</v>
      </c>
      <c r="J93">
        <f t="shared" si="8"/>
        <v>0</v>
      </c>
      <c r="K93">
        <f t="shared" si="9"/>
        <v>1</v>
      </c>
    </row>
    <row r="94" spans="1:11" x14ac:dyDescent="0.25">
      <c r="A94" s="1">
        <v>41731</v>
      </c>
      <c r="B94">
        <v>129</v>
      </c>
      <c r="C94" s="2">
        <f t="shared" si="10"/>
        <v>17.850000000000001</v>
      </c>
      <c r="D94" s="2">
        <f t="shared" si="10"/>
        <v>44.34</v>
      </c>
      <c r="E94" s="2">
        <f t="shared" si="11"/>
        <v>6.240000000000002</v>
      </c>
      <c r="F94" s="2">
        <f t="shared" si="12"/>
        <v>44.34</v>
      </c>
      <c r="G94" s="2">
        <f t="shared" si="13"/>
        <v>6.240000000000002</v>
      </c>
      <c r="H94" s="2">
        <f t="shared" si="14"/>
        <v>44.34</v>
      </c>
      <c r="I94">
        <f t="shared" si="8"/>
        <v>0</v>
      </c>
      <c r="J94">
        <f t="shared" si="8"/>
        <v>0</v>
      </c>
      <c r="K94">
        <f t="shared" si="9"/>
        <v>1</v>
      </c>
    </row>
    <row r="95" spans="1:11" x14ac:dyDescent="0.25">
      <c r="A95" s="1">
        <v>41732</v>
      </c>
      <c r="B95">
        <v>18</v>
      </c>
      <c r="C95" s="2">
        <f t="shared" si="10"/>
        <v>6.240000000000002</v>
      </c>
      <c r="D95" s="2">
        <f t="shared" si="10"/>
        <v>44.34</v>
      </c>
      <c r="E95" s="2">
        <f t="shared" si="11"/>
        <v>5.4300000000000015</v>
      </c>
      <c r="F95" s="2">
        <f t="shared" si="12"/>
        <v>43.800000000000004</v>
      </c>
      <c r="G95" s="2">
        <f t="shared" si="13"/>
        <v>5.4300000000000015</v>
      </c>
      <c r="H95" s="2">
        <f t="shared" si="14"/>
        <v>43.800000000000004</v>
      </c>
      <c r="I95">
        <f t="shared" si="8"/>
        <v>0</v>
      </c>
      <c r="J95">
        <f t="shared" si="8"/>
        <v>0</v>
      </c>
      <c r="K95">
        <f t="shared" si="9"/>
        <v>0</v>
      </c>
    </row>
    <row r="96" spans="1:11" x14ac:dyDescent="0.25">
      <c r="A96" s="1">
        <v>41733</v>
      </c>
      <c r="B96">
        <v>60</v>
      </c>
      <c r="C96" s="2">
        <f t="shared" si="10"/>
        <v>5.4300000000000015</v>
      </c>
      <c r="D96" s="2">
        <f t="shared" si="10"/>
        <v>43.800000000000004</v>
      </c>
      <c r="E96" s="2">
        <f t="shared" si="11"/>
        <v>2.7300000000000013</v>
      </c>
      <c r="F96" s="2">
        <f t="shared" si="12"/>
        <v>42.000000000000007</v>
      </c>
      <c r="G96" s="2">
        <f t="shared" si="13"/>
        <v>30</v>
      </c>
      <c r="H96" s="2">
        <f t="shared" si="14"/>
        <v>42.000000000000007</v>
      </c>
      <c r="I96">
        <f t="shared" si="8"/>
        <v>1</v>
      </c>
      <c r="J96">
        <f t="shared" si="8"/>
        <v>0</v>
      </c>
      <c r="K96">
        <f t="shared" si="9"/>
        <v>0</v>
      </c>
    </row>
    <row r="97" spans="1:11" x14ac:dyDescent="0.25">
      <c r="A97" s="1">
        <v>41734</v>
      </c>
      <c r="B97">
        <v>25</v>
      </c>
      <c r="C97" s="2">
        <f t="shared" si="10"/>
        <v>30</v>
      </c>
      <c r="D97" s="2">
        <f t="shared" si="10"/>
        <v>42.000000000000007</v>
      </c>
      <c r="E97" s="2">
        <f t="shared" si="11"/>
        <v>27.75</v>
      </c>
      <c r="F97" s="2">
        <f t="shared" si="12"/>
        <v>42.000000000000007</v>
      </c>
      <c r="G97" s="2">
        <f t="shared" si="13"/>
        <v>27.75</v>
      </c>
      <c r="H97" s="2">
        <f t="shared" si="14"/>
        <v>42.000000000000007</v>
      </c>
      <c r="I97">
        <f t="shared" si="8"/>
        <v>0</v>
      </c>
      <c r="J97">
        <f t="shared" si="8"/>
        <v>0</v>
      </c>
      <c r="K97">
        <f t="shared" si="9"/>
        <v>1</v>
      </c>
    </row>
    <row r="98" spans="1:11" x14ac:dyDescent="0.25">
      <c r="A98" s="1">
        <v>41735</v>
      </c>
      <c r="B98">
        <v>126</v>
      </c>
      <c r="C98" s="2">
        <f t="shared" si="10"/>
        <v>27.75</v>
      </c>
      <c r="D98" s="2">
        <f t="shared" si="10"/>
        <v>42.000000000000007</v>
      </c>
      <c r="E98" s="2">
        <f t="shared" si="11"/>
        <v>16.41</v>
      </c>
      <c r="F98" s="2">
        <f t="shared" si="12"/>
        <v>42.000000000000007</v>
      </c>
      <c r="G98" s="2">
        <f t="shared" si="13"/>
        <v>16.41</v>
      </c>
      <c r="H98" s="2">
        <f t="shared" si="14"/>
        <v>42.000000000000007</v>
      </c>
      <c r="I98">
        <f t="shared" si="8"/>
        <v>0</v>
      </c>
      <c r="J98">
        <f t="shared" si="8"/>
        <v>0</v>
      </c>
      <c r="K98">
        <f t="shared" si="9"/>
        <v>1</v>
      </c>
    </row>
    <row r="99" spans="1:11" x14ac:dyDescent="0.25">
      <c r="A99" s="1">
        <v>41736</v>
      </c>
      <c r="B99">
        <v>35</v>
      </c>
      <c r="C99" s="2">
        <f t="shared" si="10"/>
        <v>16.41</v>
      </c>
      <c r="D99" s="2">
        <f t="shared" si="10"/>
        <v>42.000000000000007</v>
      </c>
      <c r="E99" s="2">
        <f t="shared" si="11"/>
        <v>13.26</v>
      </c>
      <c r="F99" s="2">
        <f t="shared" si="12"/>
        <v>42.000000000000007</v>
      </c>
      <c r="G99" s="2">
        <f t="shared" si="13"/>
        <v>13.26</v>
      </c>
      <c r="H99" s="2">
        <f t="shared" si="14"/>
        <v>42.000000000000007</v>
      </c>
      <c r="I99">
        <f t="shared" si="8"/>
        <v>0</v>
      </c>
      <c r="J99">
        <f t="shared" si="8"/>
        <v>0</v>
      </c>
      <c r="K99">
        <f t="shared" si="9"/>
        <v>1</v>
      </c>
    </row>
    <row r="100" spans="1:11" x14ac:dyDescent="0.25">
      <c r="A100" s="1">
        <v>41737</v>
      </c>
      <c r="B100">
        <v>143</v>
      </c>
      <c r="C100" s="2">
        <f t="shared" si="10"/>
        <v>13.26</v>
      </c>
      <c r="D100" s="2">
        <f t="shared" si="10"/>
        <v>42.000000000000007</v>
      </c>
      <c r="E100" s="2">
        <f t="shared" si="11"/>
        <v>6.8250000000000002</v>
      </c>
      <c r="F100" s="2">
        <f t="shared" si="12"/>
        <v>37.710000000000008</v>
      </c>
      <c r="G100" s="2">
        <f t="shared" si="13"/>
        <v>6.8250000000000002</v>
      </c>
      <c r="H100" s="2">
        <f t="shared" si="14"/>
        <v>37.710000000000008</v>
      </c>
      <c r="I100">
        <f t="shared" si="8"/>
        <v>0</v>
      </c>
      <c r="J100">
        <f t="shared" si="8"/>
        <v>0</v>
      </c>
      <c r="K100">
        <f t="shared" si="9"/>
        <v>0</v>
      </c>
    </row>
    <row r="101" spans="1:11" x14ac:dyDescent="0.25">
      <c r="A101" s="1">
        <v>41738</v>
      </c>
      <c r="B101">
        <v>89</v>
      </c>
      <c r="C101" s="2">
        <f t="shared" si="10"/>
        <v>6.8250000000000002</v>
      </c>
      <c r="D101" s="2">
        <f t="shared" si="10"/>
        <v>37.710000000000008</v>
      </c>
      <c r="E101" s="2">
        <f t="shared" si="11"/>
        <v>2.8200000000000003</v>
      </c>
      <c r="F101" s="2">
        <f t="shared" si="12"/>
        <v>35.040000000000006</v>
      </c>
      <c r="G101" s="2">
        <f t="shared" si="13"/>
        <v>30</v>
      </c>
      <c r="H101" s="2">
        <f t="shared" si="14"/>
        <v>45</v>
      </c>
      <c r="I101">
        <f t="shared" si="8"/>
        <v>1</v>
      </c>
      <c r="J101">
        <f t="shared" si="8"/>
        <v>1</v>
      </c>
      <c r="K101">
        <f t="shared" si="9"/>
        <v>0</v>
      </c>
    </row>
    <row r="102" spans="1:11" x14ac:dyDescent="0.25">
      <c r="A102" s="1">
        <v>41739</v>
      </c>
      <c r="B102">
        <v>60</v>
      </c>
      <c r="C102" s="2">
        <f t="shared" si="10"/>
        <v>30</v>
      </c>
      <c r="D102" s="2">
        <f t="shared" si="10"/>
        <v>45</v>
      </c>
      <c r="E102" s="2">
        <f t="shared" si="11"/>
        <v>24.6</v>
      </c>
      <c r="F102" s="2">
        <f t="shared" si="12"/>
        <v>45</v>
      </c>
      <c r="G102" s="2">
        <f t="shared" si="13"/>
        <v>24.6</v>
      </c>
      <c r="H102" s="2">
        <f t="shared" si="14"/>
        <v>45</v>
      </c>
      <c r="I102">
        <f t="shared" si="8"/>
        <v>0</v>
      </c>
      <c r="J102">
        <f t="shared" si="8"/>
        <v>0</v>
      </c>
      <c r="K102">
        <f t="shared" si="9"/>
        <v>1</v>
      </c>
    </row>
    <row r="103" spans="1:11" x14ac:dyDescent="0.25">
      <c r="A103" s="1">
        <v>41740</v>
      </c>
      <c r="B103">
        <v>52</v>
      </c>
      <c r="C103" s="2">
        <f t="shared" si="10"/>
        <v>24.6</v>
      </c>
      <c r="D103" s="2">
        <f t="shared" si="10"/>
        <v>45</v>
      </c>
      <c r="E103" s="2">
        <f t="shared" si="11"/>
        <v>19.920000000000002</v>
      </c>
      <c r="F103" s="2">
        <f t="shared" si="12"/>
        <v>45</v>
      </c>
      <c r="G103" s="2">
        <f t="shared" si="13"/>
        <v>19.920000000000002</v>
      </c>
      <c r="H103" s="2">
        <f t="shared" si="14"/>
        <v>45</v>
      </c>
      <c r="I103">
        <f t="shared" si="8"/>
        <v>0</v>
      </c>
      <c r="J103">
        <f t="shared" si="8"/>
        <v>0</v>
      </c>
      <c r="K103">
        <f t="shared" si="9"/>
        <v>1</v>
      </c>
    </row>
    <row r="104" spans="1:11" x14ac:dyDescent="0.25">
      <c r="A104" s="1">
        <v>41741</v>
      </c>
      <c r="B104">
        <v>24</v>
      </c>
      <c r="C104" s="2">
        <f t="shared" si="10"/>
        <v>19.920000000000002</v>
      </c>
      <c r="D104" s="2">
        <f t="shared" si="10"/>
        <v>45</v>
      </c>
      <c r="E104" s="2">
        <f t="shared" si="11"/>
        <v>17.760000000000002</v>
      </c>
      <c r="F104" s="2">
        <f t="shared" si="12"/>
        <v>45</v>
      </c>
      <c r="G104" s="2">
        <f t="shared" si="13"/>
        <v>17.760000000000002</v>
      </c>
      <c r="H104" s="2">
        <f t="shared" si="14"/>
        <v>45</v>
      </c>
      <c r="I104">
        <f t="shared" si="8"/>
        <v>0</v>
      </c>
      <c r="J104">
        <f t="shared" si="8"/>
        <v>0</v>
      </c>
      <c r="K104">
        <f t="shared" si="9"/>
        <v>1</v>
      </c>
    </row>
    <row r="105" spans="1:11" x14ac:dyDescent="0.25">
      <c r="A105" s="1">
        <v>41742</v>
      </c>
      <c r="B105">
        <v>80</v>
      </c>
      <c r="C105" s="2">
        <f t="shared" si="10"/>
        <v>17.760000000000002</v>
      </c>
      <c r="D105" s="2">
        <f t="shared" si="10"/>
        <v>45</v>
      </c>
      <c r="E105" s="2">
        <f t="shared" si="11"/>
        <v>10.560000000000002</v>
      </c>
      <c r="F105" s="2">
        <f t="shared" si="12"/>
        <v>45</v>
      </c>
      <c r="G105" s="2">
        <f t="shared" si="13"/>
        <v>10.560000000000002</v>
      </c>
      <c r="H105" s="2">
        <f t="shared" si="14"/>
        <v>45</v>
      </c>
      <c r="I105">
        <f t="shared" si="8"/>
        <v>0</v>
      </c>
      <c r="J105">
        <f t="shared" si="8"/>
        <v>0</v>
      </c>
      <c r="K105">
        <f t="shared" si="9"/>
        <v>1</v>
      </c>
    </row>
    <row r="106" spans="1:11" x14ac:dyDescent="0.25">
      <c r="A106" s="1">
        <v>41743</v>
      </c>
      <c r="B106">
        <v>79</v>
      </c>
      <c r="C106" s="2">
        <f t="shared" si="10"/>
        <v>10.560000000000002</v>
      </c>
      <c r="D106" s="2">
        <f t="shared" si="10"/>
        <v>45</v>
      </c>
      <c r="E106" s="2">
        <f t="shared" si="11"/>
        <v>7.0050000000000026</v>
      </c>
      <c r="F106" s="2">
        <f t="shared" si="12"/>
        <v>42.63</v>
      </c>
      <c r="G106" s="2">
        <f t="shared" si="13"/>
        <v>7.0050000000000026</v>
      </c>
      <c r="H106" s="2">
        <f t="shared" si="14"/>
        <v>42.63</v>
      </c>
      <c r="I106">
        <f t="shared" si="8"/>
        <v>0</v>
      </c>
      <c r="J106">
        <f t="shared" si="8"/>
        <v>0</v>
      </c>
      <c r="K106">
        <f t="shared" si="9"/>
        <v>0</v>
      </c>
    </row>
    <row r="107" spans="1:11" x14ac:dyDescent="0.25">
      <c r="A107" s="1">
        <v>41744</v>
      </c>
      <c r="B107">
        <v>115</v>
      </c>
      <c r="C107" s="2">
        <f t="shared" si="10"/>
        <v>7.0050000000000026</v>
      </c>
      <c r="D107" s="2">
        <f t="shared" si="10"/>
        <v>42.63</v>
      </c>
      <c r="E107" s="2">
        <f t="shared" si="11"/>
        <v>1.8300000000000027</v>
      </c>
      <c r="F107" s="2">
        <f t="shared" si="12"/>
        <v>39.18</v>
      </c>
      <c r="G107" s="2">
        <f t="shared" si="13"/>
        <v>30</v>
      </c>
      <c r="H107" s="2">
        <f t="shared" si="14"/>
        <v>39.18</v>
      </c>
      <c r="I107">
        <f t="shared" si="8"/>
        <v>1</v>
      </c>
      <c r="J107">
        <f t="shared" si="8"/>
        <v>0</v>
      </c>
      <c r="K107">
        <f t="shared" si="9"/>
        <v>0</v>
      </c>
    </row>
    <row r="108" spans="1:11" x14ac:dyDescent="0.25">
      <c r="A108" s="1">
        <v>41745</v>
      </c>
      <c r="B108">
        <v>55</v>
      </c>
      <c r="C108" s="2">
        <f t="shared" si="10"/>
        <v>30</v>
      </c>
      <c r="D108" s="2">
        <f t="shared" si="10"/>
        <v>39.18</v>
      </c>
      <c r="E108" s="2">
        <f t="shared" si="11"/>
        <v>25.05</v>
      </c>
      <c r="F108" s="2">
        <f t="shared" si="12"/>
        <v>39.18</v>
      </c>
      <c r="G108" s="2">
        <f t="shared" si="13"/>
        <v>25.05</v>
      </c>
      <c r="H108" s="2">
        <f t="shared" si="14"/>
        <v>45</v>
      </c>
      <c r="I108">
        <f t="shared" si="8"/>
        <v>0</v>
      </c>
      <c r="J108">
        <f t="shared" si="8"/>
        <v>1</v>
      </c>
      <c r="K108">
        <f t="shared" si="9"/>
        <v>1</v>
      </c>
    </row>
    <row r="109" spans="1:11" x14ac:dyDescent="0.25">
      <c r="A109" s="1">
        <v>41746</v>
      </c>
      <c r="B109">
        <v>124</v>
      </c>
      <c r="C109" s="2">
        <f t="shared" si="10"/>
        <v>25.05</v>
      </c>
      <c r="D109" s="2">
        <f t="shared" si="10"/>
        <v>45</v>
      </c>
      <c r="E109" s="2">
        <f t="shared" si="11"/>
        <v>13.89</v>
      </c>
      <c r="F109" s="2">
        <f t="shared" si="12"/>
        <v>45</v>
      </c>
      <c r="G109" s="2">
        <f t="shared" si="13"/>
        <v>13.89</v>
      </c>
      <c r="H109" s="2">
        <f t="shared" si="14"/>
        <v>45</v>
      </c>
      <c r="I109">
        <f t="shared" si="8"/>
        <v>0</v>
      </c>
      <c r="J109">
        <f t="shared" si="8"/>
        <v>0</v>
      </c>
      <c r="K109">
        <f t="shared" si="9"/>
        <v>1</v>
      </c>
    </row>
    <row r="110" spans="1:11" x14ac:dyDescent="0.25">
      <c r="A110" s="1">
        <v>41747</v>
      </c>
      <c r="B110">
        <v>104</v>
      </c>
      <c r="C110" s="2">
        <f t="shared" si="10"/>
        <v>13.89</v>
      </c>
      <c r="D110" s="2">
        <f t="shared" si="10"/>
        <v>45</v>
      </c>
      <c r="E110" s="2">
        <f t="shared" si="11"/>
        <v>9.2100000000000009</v>
      </c>
      <c r="F110" s="2">
        <f t="shared" si="12"/>
        <v>41.88</v>
      </c>
      <c r="G110" s="2">
        <f t="shared" si="13"/>
        <v>9.2100000000000009</v>
      </c>
      <c r="H110" s="2">
        <f t="shared" si="14"/>
        <v>41.88</v>
      </c>
      <c r="I110">
        <f t="shared" si="8"/>
        <v>0</v>
      </c>
      <c r="J110">
        <f t="shared" si="8"/>
        <v>0</v>
      </c>
      <c r="K110">
        <f t="shared" si="9"/>
        <v>0</v>
      </c>
    </row>
    <row r="111" spans="1:11" x14ac:dyDescent="0.25">
      <c r="A111" s="1">
        <v>41748</v>
      </c>
      <c r="B111">
        <v>20</v>
      </c>
      <c r="C111" s="2">
        <f t="shared" si="10"/>
        <v>9.2100000000000009</v>
      </c>
      <c r="D111" s="2">
        <f t="shared" si="10"/>
        <v>41.88</v>
      </c>
      <c r="E111" s="2">
        <f t="shared" si="11"/>
        <v>8.31</v>
      </c>
      <c r="F111" s="2">
        <f t="shared" si="12"/>
        <v>41.28</v>
      </c>
      <c r="G111" s="2">
        <f t="shared" si="13"/>
        <v>8.31</v>
      </c>
      <c r="H111" s="2">
        <f t="shared" si="14"/>
        <v>41.28</v>
      </c>
      <c r="I111">
        <f t="shared" si="8"/>
        <v>0</v>
      </c>
      <c r="J111">
        <f t="shared" si="8"/>
        <v>0</v>
      </c>
      <c r="K111">
        <f t="shared" si="9"/>
        <v>0</v>
      </c>
    </row>
    <row r="112" spans="1:11" x14ac:dyDescent="0.25">
      <c r="A112" s="1">
        <v>41749</v>
      </c>
      <c r="B112">
        <v>68</v>
      </c>
      <c r="C112" s="2">
        <f t="shared" si="10"/>
        <v>8.31</v>
      </c>
      <c r="D112" s="2">
        <f t="shared" si="10"/>
        <v>41.28</v>
      </c>
      <c r="E112" s="2">
        <f t="shared" si="11"/>
        <v>5.25</v>
      </c>
      <c r="F112" s="2">
        <f t="shared" si="12"/>
        <v>39.24</v>
      </c>
      <c r="G112" s="2">
        <f t="shared" si="13"/>
        <v>5.25</v>
      </c>
      <c r="H112" s="2">
        <f t="shared" si="14"/>
        <v>39.24</v>
      </c>
      <c r="I112">
        <f t="shared" si="8"/>
        <v>0</v>
      </c>
      <c r="J112">
        <f t="shared" si="8"/>
        <v>0</v>
      </c>
      <c r="K112">
        <f t="shared" si="9"/>
        <v>0</v>
      </c>
    </row>
    <row r="113" spans="1:11" x14ac:dyDescent="0.25">
      <c r="A113" s="1">
        <v>41750</v>
      </c>
      <c r="B113">
        <v>25</v>
      </c>
      <c r="C113" s="2">
        <f t="shared" si="10"/>
        <v>5.25</v>
      </c>
      <c r="D113" s="2">
        <f t="shared" si="10"/>
        <v>39.24</v>
      </c>
      <c r="E113" s="2">
        <f t="shared" si="11"/>
        <v>4.125</v>
      </c>
      <c r="F113" s="2">
        <f t="shared" si="12"/>
        <v>38.49</v>
      </c>
      <c r="G113" s="2">
        <f t="shared" si="13"/>
        <v>30</v>
      </c>
      <c r="H113" s="2">
        <f t="shared" si="14"/>
        <v>38.49</v>
      </c>
      <c r="I113">
        <f t="shared" si="8"/>
        <v>1</v>
      </c>
      <c r="J113">
        <f t="shared" si="8"/>
        <v>0</v>
      </c>
      <c r="K113">
        <f t="shared" si="9"/>
        <v>0</v>
      </c>
    </row>
    <row r="114" spans="1:11" x14ac:dyDescent="0.25">
      <c r="A114" s="1">
        <v>41751</v>
      </c>
      <c r="B114">
        <v>93</v>
      </c>
      <c r="C114" s="2">
        <f t="shared" si="10"/>
        <v>30</v>
      </c>
      <c r="D114" s="2">
        <f t="shared" si="10"/>
        <v>38.49</v>
      </c>
      <c r="E114" s="2">
        <f t="shared" si="11"/>
        <v>21.630000000000003</v>
      </c>
      <c r="F114" s="2">
        <f t="shared" si="12"/>
        <v>38.49</v>
      </c>
      <c r="G114" s="2">
        <f t="shared" si="13"/>
        <v>21.630000000000003</v>
      </c>
      <c r="H114" s="2">
        <f t="shared" si="14"/>
        <v>38.49</v>
      </c>
      <c r="I114">
        <f t="shared" si="8"/>
        <v>0</v>
      </c>
      <c r="J114">
        <f t="shared" si="8"/>
        <v>0</v>
      </c>
      <c r="K114">
        <f t="shared" si="9"/>
        <v>1</v>
      </c>
    </row>
    <row r="115" spans="1:11" x14ac:dyDescent="0.25">
      <c r="A115" s="1">
        <v>41752</v>
      </c>
      <c r="B115">
        <v>49</v>
      </c>
      <c r="C115" s="2">
        <f t="shared" si="10"/>
        <v>21.630000000000003</v>
      </c>
      <c r="D115" s="2">
        <f t="shared" si="10"/>
        <v>38.49</v>
      </c>
      <c r="E115" s="2">
        <f t="shared" si="11"/>
        <v>17.220000000000002</v>
      </c>
      <c r="F115" s="2">
        <f t="shared" si="12"/>
        <v>38.49</v>
      </c>
      <c r="G115" s="2">
        <f t="shared" si="13"/>
        <v>17.220000000000002</v>
      </c>
      <c r="H115" s="2">
        <f t="shared" si="14"/>
        <v>45</v>
      </c>
      <c r="I115">
        <f t="shared" si="8"/>
        <v>0</v>
      </c>
      <c r="J115">
        <f t="shared" si="8"/>
        <v>1</v>
      </c>
      <c r="K115">
        <f t="shared" si="9"/>
        <v>1</v>
      </c>
    </row>
    <row r="116" spans="1:11" x14ac:dyDescent="0.25">
      <c r="A116" s="1">
        <v>41753</v>
      </c>
      <c r="B116">
        <v>29</v>
      </c>
      <c r="C116" s="2">
        <f t="shared" si="10"/>
        <v>17.220000000000002</v>
      </c>
      <c r="D116" s="2">
        <f t="shared" si="10"/>
        <v>45</v>
      </c>
      <c r="E116" s="2">
        <f t="shared" si="11"/>
        <v>14.610000000000003</v>
      </c>
      <c r="F116" s="2">
        <f t="shared" si="12"/>
        <v>45</v>
      </c>
      <c r="G116" s="2">
        <f t="shared" si="13"/>
        <v>14.610000000000003</v>
      </c>
      <c r="H116" s="2">
        <f t="shared" si="14"/>
        <v>45</v>
      </c>
      <c r="I116">
        <f t="shared" si="8"/>
        <v>0</v>
      </c>
      <c r="J116">
        <f t="shared" si="8"/>
        <v>0</v>
      </c>
      <c r="K116">
        <f t="shared" si="9"/>
        <v>1</v>
      </c>
    </row>
    <row r="117" spans="1:11" x14ac:dyDescent="0.25">
      <c r="A117" s="1">
        <v>41754</v>
      </c>
      <c r="B117">
        <v>59</v>
      </c>
      <c r="C117" s="2">
        <f t="shared" si="10"/>
        <v>14.610000000000003</v>
      </c>
      <c r="D117" s="2">
        <f t="shared" si="10"/>
        <v>45</v>
      </c>
      <c r="E117" s="2">
        <f t="shared" si="11"/>
        <v>11.955000000000004</v>
      </c>
      <c r="F117" s="2">
        <f t="shared" si="12"/>
        <v>43.23</v>
      </c>
      <c r="G117" s="2">
        <f t="shared" si="13"/>
        <v>11.955000000000004</v>
      </c>
      <c r="H117" s="2">
        <f t="shared" si="14"/>
        <v>43.23</v>
      </c>
      <c r="I117">
        <f t="shared" si="8"/>
        <v>0</v>
      </c>
      <c r="J117">
        <f t="shared" si="8"/>
        <v>0</v>
      </c>
      <c r="K117">
        <f t="shared" si="9"/>
        <v>0</v>
      </c>
    </row>
    <row r="118" spans="1:11" x14ac:dyDescent="0.25">
      <c r="A118" s="1">
        <v>41755</v>
      </c>
      <c r="B118">
        <v>65</v>
      </c>
      <c r="C118" s="2">
        <f t="shared" si="10"/>
        <v>11.955000000000004</v>
      </c>
      <c r="D118" s="2">
        <f t="shared" si="10"/>
        <v>43.23</v>
      </c>
      <c r="E118" s="2">
        <f t="shared" si="11"/>
        <v>9.0300000000000047</v>
      </c>
      <c r="F118" s="2">
        <f t="shared" si="12"/>
        <v>41.279999999999994</v>
      </c>
      <c r="G118" s="2">
        <f t="shared" si="13"/>
        <v>9.0300000000000047</v>
      </c>
      <c r="H118" s="2">
        <f t="shared" si="14"/>
        <v>41.279999999999994</v>
      </c>
      <c r="I118">
        <f t="shared" si="8"/>
        <v>0</v>
      </c>
      <c r="J118">
        <f t="shared" si="8"/>
        <v>0</v>
      </c>
      <c r="K118">
        <f t="shared" si="9"/>
        <v>0</v>
      </c>
    </row>
    <row r="119" spans="1:11" x14ac:dyDescent="0.25">
      <c r="A119" s="1">
        <v>41756</v>
      </c>
      <c r="B119">
        <v>25</v>
      </c>
      <c r="C119" s="2">
        <f t="shared" si="10"/>
        <v>9.0300000000000047</v>
      </c>
      <c r="D119" s="2">
        <f t="shared" si="10"/>
        <v>41.279999999999994</v>
      </c>
      <c r="E119" s="2">
        <f t="shared" si="11"/>
        <v>7.9050000000000047</v>
      </c>
      <c r="F119" s="2">
        <f t="shared" si="12"/>
        <v>40.529999999999994</v>
      </c>
      <c r="G119" s="2">
        <f t="shared" si="13"/>
        <v>7.9050000000000047</v>
      </c>
      <c r="H119" s="2">
        <f t="shared" si="14"/>
        <v>40.529999999999994</v>
      </c>
      <c r="I119">
        <f t="shared" si="8"/>
        <v>0</v>
      </c>
      <c r="J119">
        <f t="shared" si="8"/>
        <v>0</v>
      </c>
      <c r="K119">
        <f t="shared" si="9"/>
        <v>0</v>
      </c>
    </row>
    <row r="120" spans="1:11" x14ac:dyDescent="0.25">
      <c r="A120" s="1">
        <v>41757</v>
      </c>
      <c r="B120">
        <v>3</v>
      </c>
      <c r="C120" s="2">
        <f t="shared" si="10"/>
        <v>7.9050000000000047</v>
      </c>
      <c r="D120" s="2">
        <f t="shared" si="10"/>
        <v>40.529999999999994</v>
      </c>
      <c r="E120" s="2">
        <f t="shared" si="11"/>
        <v>7.7700000000000049</v>
      </c>
      <c r="F120" s="2">
        <f t="shared" si="12"/>
        <v>40.439999999999991</v>
      </c>
      <c r="G120" s="2">
        <f t="shared" si="13"/>
        <v>7.7700000000000049</v>
      </c>
      <c r="H120" s="2">
        <f t="shared" si="14"/>
        <v>40.439999999999991</v>
      </c>
      <c r="I120">
        <f t="shared" si="8"/>
        <v>0</v>
      </c>
      <c r="J120">
        <f t="shared" si="8"/>
        <v>0</v>
      </c>
      <c r="K120">
        <f t="shared" si="9"/>
        <v>0</v>
      </c>
    </row>
    <row r="121" spans="1:11" x14ac:dyDescent="0.25">
      <c r="A121" s="1">
        <v>41758</v>
      </c>
      <c r="B121">
        <v>58</v>
      </c>
      <c r="C121" s="2">
        <f t="shared" si="10"/>
        <v>7.7700000000000049</v>
      </c>
      <c r="D121" s="2">
        <f t="shared" si="10"/>
        <v>40.439999999999991</v>
      </c>
      <c r="E121" s="2">
        <f t="shared" si="11"/>
        <v>5.1600000000000055</v>
      </c>
      <c r="F121" s="2">
        <f t="shared" si="12"/>
        <v>38.699999999999989</v>
      </c>
      <c r="G121" s="2">
        <f t="shared" si="13"/>
        <v>5.1600000000000055</v>
      </c>
      <c r="H121" s="2">
        <f t="shared" si="14"/>
        <v>38.699999999999989</v>
      </c>
      <c r="I121">
        <f t="shared" si="8"/>
        <v>0</v>
      </c>
      <c r="J121">
        <f t="shared" si="8"/>
        <v>0</v>
      </c>
      <c r="K121">
        <f t="shared" si="9"/>
        <v>0</v>
      </c>
    </row>
    <row r="122" spans="1:11" x14ac:dyDescent="0.25">
      <c r="A122" s="1">
        <v>41759</v>
      </c>
      <c r="B122">
        <v>35</v>
      </c>
      <c r="C122" s="2">
        <f t="shared" si="10"/>
        <v>5.1600000000000055</v>
      </c>
      <c r="D122" s="2">
        <f t="shared" si="10"/>
        <v>38.699999999999989</v>
      </c>
      <c r="E122" s="2">
        <f t="shared" si="11"/>
        <v>3.5850000000000053</v>
      </c>
      <c r="F122" s="2">
        <f t="shared" si="12"/>
        <v>37.649999999999991</v>
      </c>
      <c r="G122" s="2">
        <f t="shared" si="13"/>
        <v>30</v>
      </c>
      <c r="H122" s="2">
        <f t="shared" si="14"/>
        <v>45</v>
      </c>
      <c r="I122">
        <f t="shared" si="8"/>
        <v>1</v>
      </c>
      <c r="J122">
        <f t="shared" si="8"/>
        <v>1</v>
      </c>
      <c r="K122">
        <f t="shared" si="9"/>
        <v>0</v>
      </c>
    </row>
    <row r="123" spans="1:11" x14ac:dyDescent="0.25">
      <c r="A123" s="1">
        <v>41760</v>
      </c>
      <c r="B123">
        <v>146</v>
      </c>
      <c r="C123" s="2">
        <f t="shared" si="10"/>
        <v>30</v>
      </c>
      <c r="D123" s="2">
        <f t="shared" si="10"/>
        <v>45</v>
      </c>
      <c r="E123" s="2">
        <f t="shared" si="11"/>
        <v>16.86</v>
      </c>
      <c r="F123" s="2">
        <f t="shared" si="12"/>
        <v>45</v>
      </c>
      <c r="G123" s="2">
        <f t="shared" si="13"/>
        <v>16.86</v>
      </c>
      <c r="H123" s="2">
        <f t="shared" si="14"/>
        <v>45</v>
      </c>
      <c r="I123">
        <f t="shared" si="8"/>
        <v>0</v>
      </c>
      <c r="J123">
        <f t="shared" si="8"/>
        <v>0</v>
      </c>
      <c r="K123">
        <f t="shared" si="9"/>
        <v>1</v>
      </c>
    </row>
    <row r="124" spans="1:11" x14ac:dyDescent="0.25">
      <c r="A124" s="1">
        <v>41761</v>
      </c>
      <c r="B124">
        <v>45</v>
      </c>
      <c r="C124" s="2">
        <f t="shared" si="10"/>
        <v>16.86</v>
      </c>
      <c r="D124" s="2">
        <f t="shared" si="10"/>
        <v>45</v>
      </c>
      <c r="E124" s="2">
        <f t="shared" si="11"/>
        <v>12.809999999999999</v>
      </c>
      <c r="F124" s="2">
        <f t="shared" si="12"/>
        <v>45</v>
      </c>
      <c r="G124" s="2">
        <f t="shared" si="13"/>
        <v>12.809999999999999</v>
      </c>
      <c r="H124" s="2">
        <f t="shared" si="14"/>
        <v>45</v>
      </c>
      <c r="I124">
        <f t="shared" si="8"/>
        <v>0</v>
      </c>
      <c r="J124">
        <f t="shared" si="8"/>
        <v>0</v>
      </c>
      <c r="K124">
        <f t="shared" si="9"/>
        <v>1</v>
      </c>
    </row>
    <row r="125" spans="1:11" x14ac:dyDescent="0.25">
      <c r="A125" s="1">
        <v>41762</v>
      </c>
      <c r="B125">
        <v>127</v>
      </c>
      <c r="C125" s="2">
        <f t="shared" si="10"/>
        <v>12.809999999999999</v>
      </c>
      <c r="D125" s="2">
        <f t="shared" si="10"/>
        <v>45</v>
      </c>
      <c r="E125" s="2">
        <f t="shared" si="11"/>
        <v>7.0949999999999989</v>
      </c>
      <c r="F125" s="2">
        <f t="shared" si="12"/>
        <v>41.19</v>
      </c>
      <c r="G125" s="2">
        <f t="shared" si="13"/>
        <v>7.0949999999999989</v>
      </c>
      <c r="H125" s="2">
        <f t="shared" si="14"/>
        <v>41.19</v>
      </c>
      <c r="I125">
        <f t="shared" si="8"/>
        <v>0</v>
      </c>
      <c r="J125">
        <f t="shared" si="8"/>
        <v>0</v>
      </c>
      <c r="K125">
        <f t="shared" si="9"/>
        <v>0</v>
      </c>
    </row>
    <row r="126" spans="1:11" x14ac:dyDescent="0.25">
      <c r="A126" s="1">
        <v>41763</v>
      </c>
      <c r="B126">
        <v>48</v>
      </c>
      <c r="C126" s="2">
        <f t="shared" si="10"/>
        <v>7.0949999999999989</v>
      </c>
      <c r="D126" s="2">
        <f t="shared" si="10"/>
        <v>41.19</v>
      </c>
      <c r="E126" s="2">
        <f t="shared" si="11"/>
        <v>4.9349999999999987</v>
      </c>
      <c r="F126" s="2">
        <f t="shared" si="12"/>
        <v>39.75</v>
      </c>
      <c r="G126" s="2">
        <f t="shared" si="13"/>
        <v>30</v>
      </c>
      <c r="H126" s="2">
        <f t="shared" si="14"/>
        <v>39.75</v>
      </c>
      <c r="I126">
        <f t="shared" si="8"/>
        <v>1</v>
      </c>
      <c r="J126">
        <f t="shared" si="8"/>
        <v>0</v>
      </c>
      <c r="K126">
        <f t="shared" si="9"/>
        <v>0</v>
      </c>
    </row>
    <row r="127" spans="1:11" x14ac:dyDescent="0.25">
      <c r="A127" s="1">
        <v>41764</v>
      </c>
      <c r="B127">
        <v>128</v>
      </c>
      <c r="C127" s="2">
        <f t="shared" si="10"/>
        <v>30</v>
      </c>
      <c r="D127" s="2">
        <f t="shared" si="10"/>
        <v>39.75</v>
      </c>
      <c r="E127" s="2">
        <f t="shared" si="11"/>
        <v>18.48</v>
      </c>
      <c r="F127" s="2">
        <f t="shared" si="12"/>
        <v>39.75</v>
      </c>
      <c r="G127" s="2">
        <f t="shared" si="13"/>
        <v>18.48</v>
      </c>
      <c r="H127" s="2">
        <f t="shared" si="14"/>
        <v>39.75</v>
      </c>
      <c r="I127">
        <f t="shared" si="8"/>
        <v>0</v>
      </c>
      <c r="J127">
        <f t="shared" si="8"/>
        <v>0</v>
      </c>
      <c r="K127">
        <f t="shared" si="9"/>
        <v>1</v>
      </c>
    </row>
    <row r="128" spans="1:11" x14ac:dyDescent="0.25">
      <c r="A128" s="1">
        <v>41765</v>
      </c>
      <c r="B128">
        <v>115</v>
      </c>
      <c r="C128" s="2">
        <f t="shared" si="10"/>
        <v>18.48</v>
      </c>
      <c r="D128" s="2">
        <f t="shared" si="10"/>
        <v>39.75</v>
      </c>
      <c r="E128" s="2">
        <f t="shared" si="11"/>
        <v>8.1300000000000008</v>
      </c>
      <c r="F128" s="2">
        <f t="shared" si="12"/>
        <v>39.75</v>
      </c>
      <c r="G128" s="2">
        <f t="shared" si="13"/>
        <v>8.1300000000000008</v>
      </c>
      <c r="H128" s="2">
        <f t="shared" si="14"/>
        <v>39.75</v>
      </c>
      <c r="I128">
        <f t="shared" si="8"/>
        <v>0</v>
      </c>
      <c r="J128">
        <f t="shared" si="8"/>
        <v>0</v>
      </c>
      <c r="K128">
        <f t="shared" si="9"/>
        <v>1</v>
      </c>
    </row>
    <row r="129" spans="1:11" x14ac:dyDescent="0.25">
      <c r="A129" s="1">
        <v>41766</v>
      </c>
      <c r="B129">
        <v>103</v>
      </c>
      <c r="C129" s="2">
        <f t="shared" si="10"/>
        <v>8.1300000000000008</v>
      </c>
      <c r="D129" s="2">
        <f t="shared" si="10"/>
        <v>39.75</v>
      </c>
      <c r="E129" s="2">
        <f t="shared" si="11"/>
        <v>3.495000000000001</v>
      </c>
      <c r="F129" s="2">
        <f t="shared" si="12"/>
        <v>36.659999999999997</v>
      </c>
      <c r="G129" s="2">
        <f t="shared" si="13"/>
        <v>30</v>
      </c>
      <c r="H129" s="2">
        <f t="shared" si="14"/>
        <v>45</v>
      </c>
      <c r="I129">
        <f t="shared" si="8"/>
        <v>1</v>
      </c>
      <c r="J129">
        <f t="shared" si="8"/>
        <v>1</v>
      </c>
      <c r="K129">
        <f t="shared" si="9"/>
        <v>0</v>
      </c>
    </row>
    <row r="130" spans="1:11" x14ac:dyDescent="0.25">
      <c r="A130" s="1">
        <v>41767</v>
      </c>
      <c r="B130">
        <v>21</v>
      </c>
      <c r="C130" s="2">
        <f t="shared" si="10"/>
        <v>30</v>
      </c>
      <c r="D130" s="2">
        <f t="shared" si="10"/>
        <v>45</v>
      </c>
      <c r="E130" s="2">
        <f t="shared" si="11"/>
        <v>28.11</v>
      </c>
      <c r="F130" s="2">
        <f t="shared" si="12"/>
        <v>45</v>
      </c>
      <c r="G130" s="2">
        <f t="shared" si="13"/>
        <v>28.11</v>
      </c>
      <c r="H130" s="2">
        <f t="shared" si="14"/>
        <v>45</v>
      </c>
      <c r="I130">
        <f t="shared" si="8"/>
        <v>0</v>
      </c>
      <c r="J130">
        <f t="shared" si="8"/>
        <v>0</v>
      </c>
      <c r="K130">
        <f t="shared" si="9"/>
        <v>1</v>
      </c>
    </row>
    <row r="131" spans="1:11" x14ac:dyDescent="0.25">
      <c r="A131" s="1">
        <v>41768</v>
      </c>
      <c r="B131">
        <v>150</v>
      </c>
      <c r="C131" s="2">
        <f t="shared" si="10"/>
        <v>28.11</v>
      </c>
      <c r="D131" s="2">
        <f t="shared" si="10"/>
        <v>45</v>
      </c>
      <c r="E131" s="2">
        <f t="shared" si="11"/>
        <v>14.61</v>
      </c>
      <c r="F131" s="2">
        <f t="shared" si="12"/>
        <v>45</v>
      </c>
      <c r="G131" s="2">
        <f t="shared" si="13"/>
        <v>14.61</v>
      </c>
      <c r="H131" s="2">
        <f t="shared" si="14"/>
        <v>45</v>
      </c>
      <c r="I131">
        <f t="shared" si="8"/>
        <v>0</v>
      </c>
      <c r="J131">
        <f t="shared" si="8"/>
        <v>0</v>
      </c>
      <c r="K131">
        <f t="shared" si="9"/>
        <v>1</v>
      </c>
    </row>
    <row r="132" spans="1:11" x14ac:dyDescent="0.25">
      <c r="A132" s="1">
        <v>41769</v>
      </c>
      <c r="B132">
        <v>49</v>
      </c>
      <c r="C132" s="2">
        <f t="shared" si="10"/>
        <v>14.61</v>
      </c>
      <c r="D132" s="2">
        <f t="shared" si="10"/>
        <v>45</v>
      </c>
      <c r="E132" s="2">
        <f t="shared" si="11"/>
        <v>12.404999999999999</v>
      </c>
      <c r="F132" s="2">
        <f t="shared" si="12"/>
        <v>43.53</v>
      </c>
      <c r="G132" s="2">
        <f t="shared" si="13"/>
        <v>12.404999999999999</v>
      </c>
      <c r="H132" s="2">
        <f t="shared" si="14"/>
        <v>43.53</v>
      </c>
      <c r="I132">
        <f t="shared" ref="I132:J195" si="15">IF(E132=G132,0,1)</f>
        <v>0</v>
      </c>
      <c r="J132">
        <f t="shared" si="15"/>
        <v>0</v>
      </c>
      <c r="K132">
        <f t="shared" ref="K132:K195" si="16">IF(D132=F132,1,0)</f>
        <v>0</v>
      </c>
    </row>
    <row r="133" spans="1:11" x14ac:dyDescent="0.25">
      <c r="A133" s="1">
        <v>41770</v>
      </c>
      <c r="B133">
        <v>20</v>
      </c>
      <c r="C133" s="2">
        <f t="shared" ref="C133:D196" si="17">G132</f>
        <v>12.404999999999999</v>
      </c>
      <c r="D133" s="2">
        <f t="shared" si="17"/>
        <v>43.53</v>
      </c>
      <c r="E133" s="2">
        <f t="shared" ref="E133:E196" si="18">IF(C133&gt;15,  C133 - $L$3*B133/100, C133 - $L$3*B133/200)</f>
        <v>11.504999999999999</v>
      </c>
      <c r="F133" s="2">
        <f t="shared" ref="F133:F196" si="19">IF(C133&lt;=15, D133 - B133*$L$2/200, D133)</f>
        <v>42.93</v>
      </c>
      <c r="G133" s="2">
        <f t="shared" ref="G133:G196" si="20">IF(E133&lt;5,30,E133)</f>
        <v>11.504999999999999</v>
      </c>
      <c r="H133" s="2">
        <f t="shared" ref="H133:H196" si="21">IF(AND(WEEKDAY(A133) = 4, F133&lt;40), 45,F133)</f>
        <v>42.93</v>
      </c>
      <c r="I133">
        <f t="shared" si="15"/>
        <v>0</v>
      </c>
      <c r="J133">
        <f t="shared" si="15"/>
        <v>0</v>
      </c>
      <c r="K133">
        <f t="shared" si="16"/>
        <v>0</v>
      </c>
    </row>
    <row r="134" spans="1:11" x14ac:dyDescent="0.25">
      <c r="A134" s="1">
        <v>41771</v>
      </c>
      <c r="B134">
        <v>120</v>
      </c>
      <c r="C134" s="2">
        <f t="shared" si="17"/>
        <v>11.504999999999999</v>
      </c>
      <c r="D134" s="2">
        <f t="shared" si="17"/>
        <v>42.93</v>
      </c>
      <c r="E134" s="2">
        <f t="shared" si="18"/>
        <v>6.1049999999999986</v>
      </c>
      <c r="F134" s="2">
        <f t="shared" si="19"/>
        <v>39.33</v>
      </c>
      <c r="G134" s="2">
        <f t="shared" si="20"/>
        <v>6.1049999999999986</v>
      </c>
      <c r="H134" s="2">
        <f t="shared" si="21"/>
        <v>39.33</v>
      </c>
      <c r="I134">
        <f t="shared" si="15"/>
        <v>0</v>
      </c>
      <c r="J134">
        <f t="shared" si="15"/>
        <v>0</v>
      </c>
      <c r="K134">
        <f t="shared" si="16"/>
        <v>0</v>
      </c>
    </row>
    <row r="135" spans="1:11" x14ac:dyDescent="0.25">
      <c r="A135" s="1">
        <v>41772</v>
      </c>
      <c r="B135">
        <v>39</v>
      </c>
      <c r="C135" s="2">
        <f t="shared" si="17"/>
        <v>6.1049999999999986</v>
      </c>
      <c r="D135" s="2">
        <f t="shared" si="17"/>
        <v>39.33</v>
      </c>
      <c r="E135" s="2">
        <f t="shared" si="18"/>
        <v>4.3499999999999988</v>
      </c>
      <c r="F135" s="2">
        <f t="shared" si="19"/>
        <v>38.159999999999997</v>
      </c>
      <c r="G135" s="2">
        <f t="shared" si="20"/>
        <v>30</v>
      </c>
      <c r="H135" s="2">
        <f t="shared" si="21"/>
        <v>38.159999999999997</v>
      </c>
      <c r="I135">
        <f t="shared" si="15"/>
        <v>1</v>
      </c>
      <c r="J135">
        <f t="shared" si="15"/>
        <v>0</v>
      </c>
      <c r="K135">
        <f t="shared" si="16"/>
        <v>0</v>
      </c>
    </row>
    <row r="136" spans="1:11" x14ac:dyDescent="0.25">
      <c r="A136" s="1">
        <v>41773</v>
      </c>
      <c r="B136">
        <v>15</v>
      </c>
      <c r="C136" s="2">
        <f t="shared" si="17"/>
        <v>30</v>
      </c>
      <c r="D136" s="2">
        <f t="shared" si="17"/>
        <v>38.159999999999997</v>
      </c>
      <c r="E136" s="2">
        <f t="shared" si="18"/>
        <v>28.65</v>
      </c>
      <c r="F136" s="2">
        <f t="shared" si="19"/>
        <v>38.159999999999997</v>
      </c>
      <c r="G136" s="2">
        <f t="shared" si="20"/>
        <v>28.65</v>
      </c>
      <c r="H136" s="2">
        <f t="shared" si="21"/>
        <v>45</v>
      </c>
      <c r="I136">
        <f t="shared" si="15"/>
        <v>0</v>
      </c>
      <c r="J136">
        <f t="shared" si="15"/>
        <v>1</v>
      </c>
      <c r="K136">
        <f t="shared" si="16"/>
        <v>1</v>
      </c>
    </row>
    <row r="137" spans="1:11" x14ac:dyDescent="0.25">
      <c r="A137" s="1">
        <v>41774</v>
      </c>
      <c r="B137">
        <v>118</v>
      </c>
      <c r="C137" s="2">
        <f t="shared" si="17"/>
        <v>28.65</v>
      </c>
      <c r="D137" s="2">
        <f t="shared" si="17"/>
        <v>45</v>
      </c>
      <c r="E137" s="2">
        <f t="shared" si="18"/>
        <v>18.03</v>
      </c>
      <c r="F137" s="2">
        <f t="shared" si="19"/>
        <v>45</v>
      </c>
      <c r="G137" s="2">
        <f t="shared" si="20"/>
        <v>18.03</v>
      </c>
      <c r="H137" s="2">
        <f t="shared" si="21"/>
        <v>45</v>
      </c>
      <c r="I137">
        <f t="shared" si="15"/>
        <v>0</v>
      </c>
      <c r="J137">
        <f t="shared" si="15"/>
        <v>0</v>
      </c>
      <c r="K137">
        <f t="shared" si="16"/>
        <v>1</v>
      </c>
    </row>
    <row r="138" spans="1:11" x14ac:dyDescent="0.25">
      <c r="A138" s="1">
        <v>41775</v>
      </c>
      <c r="B138">
        <v>37</v>
      </c>
      <c r="C138" s="2">
        <f t="shared" si="17"/>
        <v>18.03</v>
      </c>
      <c r="D138" s="2">
        <f t="shared" si="17"/>
        <v>45</v>
      </c>
      <c r="E138" s="2">
        <f t="shared" si="18"/>
        <v>14.700000000000001</v>
      </c>
      <c r="F138" s="2">
        <f t="shared" si="19"/>
        <v>45</v>
      </c>
      <c r="G138" s="2">
        <f t="shared" si="20"/>
        <v>14.700000000000001</v>
      </c>
      <c r="H138" s="2">
        <f t="shared" si="21"/>
        <v>45</v>
      </c>
      <c r="I138">
        <f t="shared" si="15"/>
        <v>0</v>
      </c>
      <c r="J138">
        <f t="shared" si="15"/>
        <v>0</v>
      </c>
      <c r="K138">
        <f t="shared" si="16"/>
        <v>1</v>
      </c>
    </row>
    <row r="139" spans="1:11" x14ac:dyDescent="0.25">
      <c r="A139" s="1">
        <v>41776</v>
      </c>
      <c r="B139">
        <v>107</v>
      </c>
      <c r="C139" s="2">
        <f t="shared" si="17"/>
        <v>14.700000000000001</v>
      </c>
      <c r="D139" s="2">
        <f t="shared" si="17"/>
        <v>45</v>
      </c>
      <c r="E139" s="2">
        <f t="shared" si="18"/>
        <v>9.8850000000000016</v>
      </c>
      <c r="F139" s="2">
        <f t="shared" si="19"/>
        <v>41.79</v>
      </c>
      <c r="G139" s="2">
        <f t="shared" si="20"/>
        <v>9.8850000000000016</v>
      </c>
      <c r="H139" s="2">
        <f t="shared" si="21"/>
        <v>41.79</v>
      </c>
      <c r="I139">
        <f t="shared" si="15"/>
        <v>0</v>
      </c>
      <c r="J139">
        <f t="shared" si="15"/>
        <v>0</v>
      </c>
      <c r="K139">
        <f t="shared" si="16"/>
        <v>0</v>
      </c>
    </row>
    <row r="140" spans="1:11" x14ac:dyDescent="0.25">
      <c r="A140" s="1">
        <v>41777</v>
      </c>
      <c r="B140">
        <v>51</v>
      </c>
      <c r="C140" s="2">
        <f t="shared" si="17"/>
        <v>9.8850000000000016</v>
      </c>
      <c r="D140" s="2">
        <f t="shared" si="17"/>
        <v>41.79</v>
      </c>
      <c r="E140" s="2">
        <f t="shared" si="18"/>
        <v>7.5900000000000016</v>
      </c>
      <c r="F140" s="2">
        <f t="shared" si="19"/>
        <v>40.26</v>
      </c>
      <c r="G140" s="2">
        <f t="shared" si="20"/>
        <v>7.5900000000000016</v>
      </c>
      <c r="H140" s="2">
        <f t="shared" si="21"/>
        <v>40.26</v>
      </c>
      <c r="I140">
        <f t="shared" si="15"/>
        <v>0</v>
      </c>
      <c r="J140">
        <f t="shared" si="15"/>
        <v>0</v>
      </c>
      <c r="K140">
        <f t="shared" si="16"/>
        <v>0</v>
      </c>
    </row>
    <row r="141" spans="1:11" x14ac:dyDescent="0.25">
      <c r="A141" s="1">
        <v>41778</v>
      </c>
      <c r="B141">
        <v>76</v>
      </c>
      <c r="C141" s="2">
        <f t="shared" si="17"/>
        <v>7.5900000000000016</v>
      </c>
      <c r="D141" s="2">
        <f t="shared" si="17"/>
        <v>40.26</v>
      </c>
      <c r="E141" s="2">
        <f t="shared" si="18"/>
        <v>4.1700000000000017</v>
      </c>
      <c r="F141" s="2">
        <f t="shared" si="19"/>
        <v>37.979999999999997</v>
      </c>
      <c r="G141" s="2">
        <f t="shared" si="20"/>
        <v>30</v>
      </c>
      <c r="H141" s="2">
        <f t="shared" si="21"/>
        <v>37.979999999999997</v>
      </c>
      <c r="I141">
        <f t="shared" si="15"/>
        <v>1</v>
      </c>
      <c r="J141">
        <f t="shared" si="15"/>
        <v>0</v>
      </c>
      <c r="K141">
        <f t="shared" si="16"/>
        <v>0</v>
      </c>
    </row>
    <row r="142" spans="1:11" x14ac:dyDescent="0.25">
      <c r="A142" s="1">
        <v>41779</v>
      </c>
      <c r="B142">
        <v>41</v>
      </c>
      <c r="C142" s="2">
        <f t="shared" si="17"/>
        <v>30</v>
      </c>
      <c r="D142" s="2">
        <f t="shared" si="17"/>
        <v>37.979999999999997</v>
      </c>
      <c r="E142" s="2">
        <f t="shared" si="18"/>
        <v>26.31</v>
      </c>
      <c r="F142" s="2">
        <f t="shared" si="19"/>
        <v>37.979999999999997</v>
      </c>
      <c r="G142" s="2">
        <f t="shared" si="20"/>
        <v>26.31</v>
      </c>
      <c r="H142" s="2">
        <f t="shared" si="21"/>
        <v>37.979999999999997</v>
      </c>
      <c r="I142">
        <f t="shared" si="15"/>
        <v>0</v>
      </c>
      <c r="J142">
        <f t="shared" si="15"/>
        <v>0</v>
      </c>
      <c r="K142">
        <f t="shared" si="16"/>
        <v>1</v>
      </c>
    </row>
    <row r="143" spans="1:11" x14ac:dyDescent="0.25">
      <c r="A143" s="1">
        <v>41780</v>
      </c>
      <c r="B143">
        <v>149</v>
      </c>
      <c r="C143" s="2">
        <f t="shared" si="17"/>
        <v>26.31</v>
      </c>
      <c r="D143" s="2">
        <f t="shared" si="17"/>
        <v>37.979999999999997</v>
      </c>
      <c r="E143" s="2">
        <f t="shared" si="18"/>
        <v>12.899999999999999</v>
      </c>
      <c r="F143" s="2">
        <f t="shared" si="19"/>
        <v>37.979999999999997</v>
      </c>
      <c r="G143" s="2">
        <f t="shared" si="20"/>
        <v>12.899999999999999</v>
      </c>
      <c r="H143" s="2">
        <f t="shared" si="21"/>
        <v>45</v>
      </c>
      <c r="I143">
        <f t="shared" si="15"/>
        <v>0</v>
      </c>
      <c r="J143">
        <f t="shared" si="15"/>
        <v>1</v>
      </c>
      <c r="K143">
        <f t="shared" si="16"/>
        <v>1</v>
      </c>
    </row>
    <row r="144" spans="1:11" x14ac:dyDescent="0.25">
      <c r="A144" s="1">
        <v>41781</v>
      </c>
      <c r="B144">
        <v>72</v>
      </c>
      <c r="C144" s="2">
        <f t="shared" si="17"/>
        <v>12.899999999999999</v>
      </c>
      <c r="D144" s="2">
        <f t="shared" si="17"/>
        <v>45</v>
      </c>
      <c r="E144" s="2">
        <f t="shared" si="18"/>
        <v>9.6599999999999984</v>
      </c>
      <c r="F144" s="2">
        <f t="shared" si="19"/>
        <v>42.84</v>
      </c>
      <c r="G144" s="2">
        <f t="shared" si="20"/>
        <v>9.6599999999999984</v>
      </c>
      <c r="H144" s="2">
        <f t="shared" si="21"/>
        <v>42.84</v>
      </c>
      <c r="I144">
        <f t="shared" si="15"/>
        <v>0</v>
      </c>
      <c r="J144">
        <f t="shared" si="15"/>
        <v>0</v>
      </c>
      <c r="K144">
        <f t="shared" si="16"/>
        <v>0</v>
      </c>
    </row>
    <row r="145" spans="1:11" x14ac:dyDescent="0.25">
      <c r="A145" s="1">
        <v>41782</v>
      </c>
      <c r="B145">
        <v>83</v>
      </c>
      <c r="C145" s="2">
        <f t="shared" si="17"/>
        <v>9.6599999999999984</v>
      </c>
      <c r="D145" s="2">
        <f t="shared" si="17"/>
        <v>42.84</v>
      </c>
      <c r="E145" s="2">
        <f t="shared" si="18"/>
        <v>5.9249999999999989</v>
      </c>
      <c r="F145" s="2">
        <f t="shared" si="19"/>
        <v>40.35</v>
      </c>
      <c r="G145" s="2">
        <f t="shared" si="20"/>
        <v>5.9249999999999989</v>
      </c>
      <c r="H145" s="2">
        <f t="shared" si="21"/>
        <v>40.35</v>
      </c>
      <c r="I145">
        <f t="shared" si="15"/>
        <v>0</v>
      </c>
      <c r="J145">
        <f t="shared" si="15"/>
        <v>0</v>
      </c>
      <c r="K145">
        <f t="shared" si="16"/>
        <v>0</v>
      </c>
    </row>
    <row r="146" spans="1:11" x14ac:dyDescent="0.25">
      <c r="A146" s="1">
        <v>41783</v>
      </c>
      <c r="B146">
        <v>101</v>
      </c>
      <c r="C146" s="2">
        <f t="shared" si="17"/>
        <v>5.9249999999999989</v>
      </c>
      <c r="D146" s="2">
        <f t="shared" si="17"/>
        <v>40.35</v>
      </c>
      <c r="E146" s="2">
        <f t="shared" si="18"/>
        <v>1.379999999999999</v>
      </c>
      <c r="F146" s="2">
        <f t="shared" si="19"/>
        <v>37.32</v>
      </c>
      <c r="G146" s="2">
        <f t="shared" si="20"/>
        <v>30</v>
      </c>
      <c r="H146" s="2">
        <f t="shared" si="21"/>
        <v>37.32</v>
      </c>
      <c r="I146">
        <f t="shared" si="15"/>
        <v>1</v>
      </c>
      <c r="J146">
        <f t="shared" si="15"/>
        <v>0</v>
      </c>
      <c r="K146">
        <f t="shared" si="16"/>
        <v>0</v>
      </c>
    </row>
    <row r="147" spans="1:11" x14ac:dyDescent="0.25">
      <c r="A147" s="1">
        <v>41784</v>
      </c>
      <c r="B147">
        <v>43</v>
      </c>
      <c r="C147" s="2">
        <f t="shared" si="17"/>
        <v>30</v>
      </c>
      <c r="D147" s="2">
        <f t="shared" si="17"/>
        <v>37.32</v>
      </c>
      <c r="E147" s="2">
        <f t="shared" si="18"/>
        <v>26.13</v>
      </c>
      <c r="F147" s="2">
        <f t="shared" si="19"/>
        <v>37.32</v>
      </c>
      <c r="G147" s="2">
        <f t="shared" si="20"/>
        <v>26.13</v>
      </c>
      <c r="H147" s="2">
        <f t="shared" si="21"/>
        <v>37.32</v>
      </c>
      <c r="I147">
        <f t="shared" si="15"/>
        <v>0</v>
      </c>
      <c r="J147">
        <f t="shared" si="15"/>
        <v>0</v>
      </c>
      <c r="K147">
        <f t="shared" si="16"/>
        <v>1</v>
      </c>
    </row>
    <row r="148" spans="1:11" x14ac:dyDescent="0.25">
      <c r="A148" s="1">
        <v>41785</v>
      </c>
      <c r="B148">
        <v>59</v>
      </c>
      <c r="C148" s="2">
        <f t="shared" si="17"/>
        <v>26.13</v>
      </c>
      <c r="D148" s="2">
        <f t="shared" si="17"/>
        <v>37.32</v>
      </c>
      <c r="E148" s="2">
        <f t="shared" si="18"/>
        <v>20.82</v>
      </c>
      <c r="F148" s="2">
        <f t="shared" si="19"/>
        <v>37.32</v>
      </c>
      <c r="G148" s="2">
        <f t="shared" si="20"/>
        <v>20.82</v>
      </c>
      <c r="H148" s="2">
        <f t="shared" si="21"/>
        <v>37.32</v>
      </c>
      <c r="I148">
        <f t="shared" si="15"/>
        <v>0</v>
      </c>
      <c r="J148">
        <f t="shared" si="15"/>
        <v>0</v>
      </c>
      <c r="K148">
        <f t="shared" si="16"/>
        <v>1</v>
      </c>
    </row>
    <row r="149" spans="1:11" x14ac:dyDescent="0.25">
      <c r="A149" s="1">
        <v>41786</v>
      </c>
      <c r="B149">
        <v>81</v>
      </c>
      <c r="C149" s="2">
        <f t="shared" si="17"/>
        <v>20.82</v>
      </c>
      <c r="D149" s="2">
        <f t="shared" si="17"/>
        <v>37.32</v>
      </c>
      <c r="E149" s="2">
        <f t="shared" si="18"/>
        <v>13.530000000000001</v>
      </c>
      <c r="F149" s="2">
        <f t="shared" si="19"/>
        <v>37.32</v>
      </c>
      <c r="G149" s="2">
        <f t="shared" si="20"/>
        <v>13.530000000000001</v>
      </c>
      <c r="H149" s="2">
        <f t="shared" si="21"/>
        <v>37.32</v>
      </c>
      <c r="I149">
        <f t="shared" si="15"/>
        <v>0</v>
      </c>
      <c r="J149">
        <f t="shared" si="15"/>
        <v>0</v>
      </c>
      <c r="K149">
        <f t="shared" si="16"/>
        <v>1</v>
      </c>
    </row>
    <row r="150" spans="1:11" x14ac:dyDescent="0.25">
      <c r="A150" s="1">
        <v>41787</v>
      </c>
      <c r="B150">
        <v>89</v>
      </c>
      <c r="C150" s="2">
        <f t="shared" si="17"/>
        <v>13.530000000000001</v>
      </c>
      <c r="D150" s="2">
        <f t="shared" si="17"/>
        <v>37.32</v>
      </c>
      <c r="E150" s="2">
        <f t="shared" si="18"/>
        <v>9.5250000000000021</v>
      </c>
      <c r="F150" s="2">
        <f t="shared" si="19"/>
        <v>34.65</v>
      </c>
      <c r="G150" s="2">
        <f t="shared" si="20"/>
        <v>9.5250000000000021</v>
      </c>
      <c r="H150" s="2">
        <f t="shared" si="21"/>
        <v>45</v>
      </c>
      <c r="I150">
        <f t="shared" si="15"/>
        <v>0</v>
      </c>
      <c r="J150">
        <f t="shared" si="15"/>
        <v>1</v>
      </c>
      <c r="K150">
        <f t="shared" si="16"/>
        <v>0</v>
      </c>
    </row>
    <row r="151" spans="1:11" x14ac:dyDescent="0.25">
      <c r="A151" s="1">
        <v>41788</v>
      </c>
      <c r="B151">
        <v>43</v>
      </c>
      <c r="C151" s="2">
        <f t="shared" si="17"/>
        <v>9.5250000000000021</v>
      </c>
      <c r="D151" s="2">
        <f t="shared" si="17"/>
        <v>45</v>
      </c>
      <c r="E151" s="2">
        <f t="shared" si="18"/>
        <v>7.5900000000000016</v>
      </c>
      <c r="F151" s="2">
        <f t="shared" si="19"/>
        <v>43.71</v>
      </c>
      <c r="G151" s="2">
        <f t="shared" si="20"/>
        <v>7.5900000000000016</v>
      </c>
      <c r="H151" s="2">
        <f t="shared" si="21"/>
        <v>43.71</v>
      </c>
      <c r="I151">
        <f t="shared" si="15"/>
        <v>0</v>
      </c>
      <c r="J151">
        <f t="shared" si="15"/>
        <v>0</v>
      </c>
      <c r="K151">
        <f t="shared" si="16"/>
        <v>0</v>
      </c>
    </row>
    <row r="152" spans="1:11" x14ac:dyDescent="0.25">
      <c r="A152" s="1">
        <v>41789</v>
      </c>
      <c r="B152">
        <v>67</v>
      </c>
      <c r="C152" s="2">
        <f t="shared" si="17"/>
        <v>7.5900000000000016</v>
      </c>
      <c r="D152" s="2">
        <f t="shared" si="17"/>
        <v>43.71</v>
      </c>
      <c r="E152" s="2">
        <f t="shared" si="18"/>
        <v>4.5750000000000011</v>
      </c>
      <c r="F152" s="2">
        <f t="shared" si="19"/>
        <v>41.7</v>
      </c>
      <c r="G152" s="2">
        <f t="shared" si="20"/>
        <v>30</v>
      </c>
      <c r="H152" s="2">
        <f t="shared" si="21"/>
        <v>41.7</v>
      </c>
      <c r="I152">
        <f t="shared" si="15"/>
        <v>1</v>
      </c>
      <c r="J152">
        <f t="shared" si="15"/>
        <v>0</v>
      </c>
      <c r="K152">
        <f t="shared" si="16"/>
        <v>0</v>
      </c>
    </row>
    <row r="153" spans="1:11" x14ac:dyDescent="0.25">
      <c r="A153" s="1">
        <v>41790</v>
      </c>
      <c r="B153">
        <v>122</v>
      </c>
      <c r="C153" s="2">
        <f t="shared" si="17"/>
        <v>30</v>
      </c>
      <c r="D153" s="2">
        <f t="shared" si="17"/>
        <v>41.7</v>
      </c>
      <c r="E153" s="2">
        <f t="shared" si="18"/>
        <v>19.02</v>
      </c>
      <c r="F153" s="2">
        <f t="shared" si="19"/>
        <v>41.7</v>
      </c>
      <c r="G153" s="2">
        <f t="shared" si="20"/>
        <v>19.02</v>
      </c>
      <c r="H153" s="2">
        <f t="shared" si="21"/>
        <v>41.7</v>
      </c>
      <c r="I153">
        <f t="shared" si="15"/>
        <v>0</v>
      </c>
      <c r="J153">
        <f t="shared" si="15"/>
        <v>0</v>
      </c>
      <c r="K153">
        <f t="shared" si="16"/>
        <v>1</v>
      </c>
    </row>
    <row r="154" spans="1:11" x14ac:dyDescent="0.25">
      <c r="A154" s="1">
        <v>41791</v>
      </c>
      <c r="B154">
        <v>100</v>
      </c>
      <c r="C154" s="2">
        <f t="shared" si="17"/>
        <v>19.02</v>
      </c>
      <c r="D154" s="2">
        <f t="shared" si="17"/>
        <v>41.7</v>
      </c>
      <c r="E154" s="2">
        <f t="shared" si="18"/>
        <v>10.02</v>
      </c>
      <c r="F154" s="2">
        <f t="shared" si="19"/>
        <v>41.7</v>
      </c>
      <c r="G154" s="2">
        <f t="shared" si="20"/>
        <v>10.02</v>
      </c>
      <c r="H154" s="2">
        <f t="shared" si="21"/>
        <v>41.7</v>
      </c>
      <c r="I154">
        <f t="shared" si="15"/>
        <v>0</v>
      </c>
      <c r="J154">
        <f t="shared" si="15"/>
        <v>0</v>
      </c>
      <c r="K154">
        <f t="shared" si="16"/>
        <v>1</v>
      </c>
    </row>
    <row r="155" spans="1:11" x14ac:dyDescent="0.25">
      <c r="A155" s="1">
        <v>41792</v>
      </c>
      <c r="B155">
        <v>145</v>
      </c>
      <c r="C155" s="2">
        <f t="shared" si="17"/>
        <v>10.02</v>
      </c>
      <c r="D155" s="2">
        <f t="shared" si="17"/>
        <v>41.7</v>
      </c>
      <c r="E155" s="2">
        <f t="shared" si="18"/>
        <v>3.4949999999999992</v>
      </c>
      <c r="F155" s="2">
        <f t="shared" si="19"/>
        <v>37.35</v>
      </c>
      <c r="G155" s="2">
        <f t="shared" si="20"/>
        <v>30</v>
      </c>
      <c r="H155" s="2">
        <f t="shared" si="21"/>
        <v>37.35</v>
      </c>
      <c r="I155">
        <f t="shared" si="15"/>
        <v>1</v>
      </c>
      <c r="J155">
        <f t="shared" si="15"/>
        <v>0</v>
      </c>
      <c r="K155">
        <f t="shared" si="16"/>
        <v>0</v>
      </c>
    </row>
    <row r="156" spans="1:11" x14ac:dyDescent="0.25">
      <c r="A156" s="1">
        <v>41793</v>
      </c>
      <c r="B156">
        <v>36</v>
      </c>
      <c r="C156" s="2">
        <f t="shared" si="17"/>
        <v>30</v>
      </c>
      <c r="D156" s="2">
        <f t="shared" si="17"/>
        <v>37.35</v>
      </c>
      <c r="E156" s="2">
        <f t="shared" si="18"/>
        <v>26.759999999999998</v>
      </c>
      <c r="F156" s="2">
        <f t="shared" si="19"/>
        <v>37.35</v>
      </c>
      <c r="G156" s="2">
        <f t="shared" si="20"/>
        <v>26.759999999999998</v>
      </c>
      <c r="H156" s="2">
        <f t="shared" si="21"/>
        <v>37.35</v>
      </c>
      <c r="I156">
        <f t="shared" si="15"/>
        <v>0</v>
      </c>
      <c r="J156">
        <f t="shared" si="15"/>
        <v>0</v>
      </c>
      <c r="K156">
        <f t="shared" si="16"/>
        <v>1</v>
      </c>
    </row>
    <row r="157" spans="1:11" x14ac:dyDescent="0.25">
      <c r="A157" s="1">
        <v>41794</v>
      </c>
      <c r="B157">
        <v>75</v>
      </c>
      <c r="C157" s="2">
        <f t="shared" si="17"/>
        <v>26.759999999999998</v>
      </c>
      <c r="D157" s="2">
        <f t="shared" si="17"/>
        <v>37.35</v>
      </c>
      <c r="E157" s="2">
        <f t="shared" si="18"/>
        <v>20.009999999999998</v>
      </c>
      <c r="F157" s="2">
        <f t="shared" si="19"/>
        <v>37.35</v>
      </c>
      <c r="G157" s="2">
        <f t="shared" si="20"/>
        <v>20.009999999999998</v>
      </c>
      <c r="H157" s="2">
        <f t="shared" si="21"/>
        <v>45</v>
      </c>
      <c r="I157">
        <f t="shared" si="15"/>
        <v>0</v>
      </c>
      <c r="J157">
        <f t="shared" si="15"/>
        <v>1</v>
      </c>
      <c r="K157">
        <f t="shared" si="16"/>
        <v>1</v>
      </c>
    </row>
    <row r="158" spans="1:11" x14ac:dyDescent="0.25">
      <c r="A158" s="1">
        <v>41795</v>
      </c>
      <c r="B158">
        <v>132</v>
      </c>
      <c r="C158" s="2">
        <f t="shared" si="17"/>
        <v>20.009999999999998</v>
      </c>
      <c r="D158" s="2">
        <f t="shared" si="17"/>
        <v>45</v>
      </c>
      <c r="E158" s="2">
        <f t="shared" si="18"/>
        <v>8.1299999999999972</v>
      </c>
      <c r="F158" s="2">
        <f t="shared" si="19"/>
        <v>45</v>
      </c>
      <c r="G158" s="2">
        <f t="shared" si="20"/>
        <v>8.1299999999999972</v>
      </c>
      <c r="H158" s="2">
        <f t="shared" si="21"/>
        <v>45</v>
      </c>
      <c r="I158">
        <f t="shared" si="15"/>
        <v>0</v>
      </c>
      <c r="J158">
        <f t="shared" si="15"/>
        <v>0</v>
      </c>
      <c r="K158">
        <f t="shared" si="16"/>
        <v>1</v>
      </c>
    </row>
    <row r="159" spans="1:11" x14ac:dyDescent="0.25">
      <c r="A159" s="1">
        <v>41796</v>
      </c>
      <c r="B159">
        <v>51</v>
      </c>
      <c r="C159" s="2">
        <f t="shared" si="17"/>
        <v>8.1299999999999972</v>
      </c>
      <c r="D159" s="2">
        <f t="shared" si="17"/>
        <v>45</v>
      </c>
      <c r="E159" s="2">
        <f t="shared" si="18"/>
        <v>5.8349999999999973</v>
      </c>
      <c r="F159" s="2">
        <f t="shared" si="19"/>
        <v>43.47</v>
      </c>
      <c r="G159" s="2">
        <f t="shared" si="20"/>
        <v>5.8349999999999973</v>
      </c>
      <c r="H159" s="2">
        <f t="shared" si="21"/>
        <v>43.47</v>
      </c>
      <c r="I159">
        <f t="shared" si="15"/>
        <v>0</v>
      </c>
      <c r="J159">
        <f t="shared" si="15"/>
        <v>0</v>
      </c>
      <c r="K159">
        <f t="shared" si="16"/>
        <v>0</v>
      </c>
    </row>
    <row r="160" spans="1:11" x14ac:dyDescent="0.25">
      <c r="A160" s="1">
        <v>41797</v>
      </c>
      <c r="B160">
        <v>32</v>
      </c>
      <c r="C160" s="2">
        <f t="shared" si="17"/>
        <v>5.8349999999999973</v>
      </c>
      <c r="D160" s="2">
        <f t="shared" si="17"/>
        <v>43.47</v>
      </c>
      <c r="E160" s="2">
        <f t="shared" si="18"/>
        <v>4.3949999999999978</v>
      </c>
      <c r="F160" s="2">
        <f t="shared" si="19"/>
        <v>42.51</v>
      </c>
      <c r="G160" s="2">
        <f t="shared" si="20"/>
        <v>30</v>
      </c>
      <c r="H160" s="2">
        <f t="shared" si="21"/>
        <v>42.51</v>
      </c>
      <c r="I160">
        <f t="shared" si="15"/>
        <v>1</v>
      </c>
      <c r="J160">
        <f t="shared" si="15"/>
        <v>0</v>
      </c>
      <c r="K160">
        <f t="shared" si="16"/>
        <v>0</v>
      </c>
    </row>
    <row r="161" spans="1:11" x14ac:dyDescent="0.25">
      <c r="A161" s="1">
        <v>41798</v>
      </c>
      <c r="B161">
        <v>130</v>
      </c>
      <c r="C161" s="2">
        <f t="shared" si="17"/>
        <v>30</v>
      </c>
      <c r="D161" s="2">
        <f t="shared" si="17"/>
        <v>42.51</v>
      </c>
      <c r="E161" s="2">
        <f t="shared" si="18"/>
        <v>18.3</v>
      </c>
      <c r="F161" s="2">
        <f t="shared" si="19"/>
        <v>42.51</v>
      </c>
      <c r="G161" s="2">
        <f t="shared" si="20"/>
        <v>18.3</v>
      </c>
      <c r="H161" s="2">
        <f t="shared" si="21"/>
        <v>42.51</v>
      </c>
      <c r="I161">
        <f t="shared" si="15"/>
        <v>0</v>
      </c>
      <c r="J161">
        <f t="shared" si="15"/>
        <v>0</v>
      </c>
      <c r="K161">
        <f t="shared" si="16"/>
        <v>1</v>
      </c>
    </row>
    <row r="162" spans="1:11" x14ac:dyDescent="0.25">
      <c r="A162" s="1">
        <v>41799</v>
      </c>
      <c r="B162">
        <v>25</v>
      </c>
      <c r="C162" s="2">
        <f t="shared" si="17"/>
        <v>18.3</v>
      </c>
      <c r="D162" s="2">
        <f t="shared" si="17"/>
        <v>42.51</v>
      </c>
      <c r="E162" s="2">
        <f t="shared" si="18"/>
        <v>16.05</v>
      </c>
      <c r="F162" s="2">
        <f t="shared" si="19"/>
        <v>42.51</v>
      </c>
      <c r="G162" s="2">
        <f t="shared" si="20"/>
        <v>16.05</v>
      </c>
      <c r="H162" s="2">
        <f t="shared" si="21"/>
        <v>42.51</v>
      </c>
      <c r="I162">
        <f t="shared" si="15"/>
        <v>0</v>
      </c>
      <c r="J162">
        <f t="shared" si="15"/>
        <v>0</v>
      </c>
      <c r="K162">
        <f t="shared" si="16"/>
        <v>1</v>
      </c>
    </row>
    <row r="163" spans="1:11" x14ac:dyDescent="0.25">
      <c r="A163" s="1">
        <v>41800</v>
      </c>
      <c r="B163">
        <v>60</v>
      </c>
      <c r="C163" s="2">
        <f t="shared" si="17"/>
        <v>16.05</v>
      </c>
      <c r="D163" s="2">
        <f t="shared" si="17"/>
        <v>42.51</v>
      </c>
      <c r="E163" s="2">
        <f t="shared" si="18"/>
        <v>10.65</v>
      </c>
      <c r="F163" s="2">
        <f t="shared" si="19"/>
        <v>42.51</v>
      </c>
      <c r="G163" s="2">
        <f t="shared" si="20"/>
        <v>10.65</v>
      </c>
      <c r="H163" s="2">
        <f t="shared" si="21"/>
        <v>42.51</v>
      </c>
      <c r="I163">
        <f t="shared" si="15"/>
        <v>0</v>
      </c>
      <c r="J163">
        <f t="shared" si="15"/>
        <v>0</v>
      </c>
      <c r="K163">
        <f t="shared" si="16"/>
        <v>1</v>
      </c>
    </row>
    <row r="164" spans="1:11" x14ac:dyDescent="0.25">
      <c r="A164" s="1">
        <v>41801</v>
      </c>
      <c r="B164">
        <v>104</v>
      </c>
      <c r="C164" s="2">
        <f t="shared" si="17"/>
        <v>10.65</v>
      </c>
      <c r="D164" s="2">
        <f t="shared" si="17"/>
        <v>42.51</v>
      </c>
      <c r="E164" s="2">
        <f t="shared" si="18"/>
        <v>5.9700000000000006</v>
      </c>
      <c r="F164" s="2">
        <f t="shared" si="19"/>
        <v>39.39</v>
      </c>
      <c r="G164" s="2">
        <f t="shared" si="20"/>
        <v>5.9700000000000006</v>
      </c>
      <c r="H164" s="2">
        <f t="shared" si="21"/>
        <v>45</v>
      </c>
      <c r="I164">
        <f t="shared" si="15"/>
        <v>0</v>
      </c>
      <c r="J164">
        <f t="shared" si="15"/>
        <v>1</v>
      </c>
      <c r="K164">
        <f t="shared" si="16"/>
        <v>0</v>
      </c>
    </row>
    <row r="165" spans="1:11" x14ac:dyDescent="0.25">
      <c r="A165" s="1">
        <v>41802</v>
      </c>
      <c r="B165">
        <v>118</v>
      </c>
      <c r="C165" s="2">
        <f t="shared" si="17"/>
        <v>5.9700000000000006</v>
      </c>
      <c r="D165" s="2">
        <f t="shared" si="17"/>
        <v>45</v>
      </c>
      <c r="E165" s="2">
        <f t="shared" si="18"/>
        <v>0.66000000000000103</v>
      </c>
      <c r="F165" s="2">
        <f t="shared" si="19"/>
        <v>41.46</v>
      </c>
      <c r="G165" s="2">
        <f t="shared" si="20"/>
        <v>30</v>
      </c>
      <c r="H165" s="2">
        <f t="shared" si="21"/>
        <v>41.46</v>
      </c>
      <c r="I165">
        <f t="shared" si="15"/>
        <v>1</v>
      </c>
      <c r="J165">
        <f t="shared" si="15"/>
        <v>0</v>
      </c>
      <c r="K165">
        <f t="shared" si="16"/>
        <v>0</v>
      </c>
    </row>
    <row r="166" spans="1:11" x14ac:dyDescent="0.25">
      <c r="A166" s="1">
        <v>41803</v>
      </c>
      <c r="B166">
        <v>35</v>
      </c>
      <c r="C166" s="2">
        <f t="shared" si="17"/>
        <v>30</v>
      </c>
      <c r="D166" s="2">
        <f t="shared" si="17"/>
        <v>41.46</v>
      </c>
      <c r="E166" s="2">
        <f t="shared" si="18"/>
        <v>26.85</v>
      </c>
      <c r="F166" s="2">
        <f t="shared" si="19"/>
        <v>41.46</v>
      </c>
      <c r="G166" s="2">
        <f t="shared" si="20"/>
        <v>26.85</v>
      </c>
      <c r="H166" s="2">
        <f t="shared" si="21"/>
        <v>41.46</v>
      </c>
      <c r="I166">
        <f t="shared" si="15"/>
        <v>0</v>
      </c>
      <c r="J166">
        <f t="shared" si="15"/>
        <v>0</v>
      </c>
      <c r="K166">
        <f t="shared" si="16"/>
        <v>1</v>
      </c>
    </row>
    <row r="167" spans="1:11" x14ac:dyDescent="0.25">
      <c r="A167" s="1">
        <v>41804</v>
      </c>
      <c r="B167">
        <v>96</v>
      </c>
      <c r="C167" s="2">
        <f t="shared" si="17"/>
        <v>26.85</v>
      </c>
      <c r="D167" s="2">
        <f t="shared" si="17"/>
        <v>41.46</v>
      </c>
      <c r="E167" s="2">
        <f t="shared" si="18"/>
        <v>18.21</v>
      </c>
      <c r="F167" s="2">
        <f t="shared" si="19"/>
        <v>41.46</v>
      </c>
      <c r="G167" s="2">
        <f t="shared" si="20"/>
        <v>18.21</v>
      </c>
      <c r="H167" s="2">
        <f t="shared" si="21"/>
        <v>41.46</v>
      </c>
      <c r="I167">
        <f t="shared" si="15"/>
        <v>0</v>
      </c>
      <c r="J167">
        <f t="shared" si="15"/>
        <v>0</v>
      </c>
      <c r="K167">
        <f t="shared" si="16"/>
        <v>1</v>
      </c>
    </row>
    <row r="168" spans="1:11" x14ac:dyDescent="0.25">
      <c r="A168" s="1">
        <v>41805</v>
      </c>
      <c r="B168">
        <v>23</v>
      </c>
      <c r="C168" s="2">
        <f t="shared" si="17"/>
        <v>18.21</v>
      </c>
      <c r="D168" s="2">
        <f t="shared" si="17"/>
        <v>41.46</v>
      </c>
      <c r="E168" s="2">
        <f t="shared" si="18"/>
        <v>16.14</v>
      </c>
      <c r="F168" s="2">
        <f t="shared" si="19"/>
        <v>41.46</v>
      </c>
      <c r="G168" s="2">
        <f t="shared" si="20"/>
        <v>16.14</v>
      </c>
      <c r="H168" s="2">
        <f t="shared" si="21"/>
        <v>41.46</v>
      </c>
      <c r="I168">
        <f t="shared" si="15"/>
        <v>0</v>
      </c>
      <c r="J168">
        <f t="shared" si="15"/>
        <v>0</v>
      </c>
      <c r="K168">
        <f t="shared" si="16"/>
        <v>1</v>
      </c>
    </row>
    <row r="169" spans="1:11" x14ac:dyDescent="0.25">
      <c r="A169" s="1">
        <v>41806</v>
      </c>
      <c r="B169">
        <v>109</v>
      </c>
      <c r="C169" s="2">
        <f t="shared" si="17"/>
        <v>16.14</v>
      </c>
      <c r="D169" s="2">
        <f t="shared" si="17"/>
        <v>41.46</v>
      </c>
      <c r="E169" s="2">
        <f t="shared" si="18"/>
        <v>6.33</v>
      </c>
      <c r="F169" s="2">
        <f t="shared" si="19"/>
        <v>41.46</v>
      </c>
      <c r="G169" s="2">
        <f t="shared" si="20"/>
        <v>6.33</v>
      </c>
      <c r="H169" s="2">
        <f t="shared" si="21"/>
        <v>41.46</v>
      </c>
      <c r="I169">
        <f t="shared" si="15"/>
        <v>0</v>
      </c>
      <c r="J169">
        <f t="shared" si="15"/>
        <v>0</v>
      </c>
      <c r="K169">
        <f t="shared" si="16"/>
        <v>1</v>
      </c>
    </row>
    <row r="170" spans="1:11" x14ac:dyDescent="0.25">
      <c r="A170" s="1">
        <v>41807</v>
      </c>
      <c r="B170">
        <v>39</v>
      </c>
      <c r="C170" s="2">
        <f t="shared" si="17"/>
        <v>6.33</v>
      </c>
      <c r="D170" s="2">
        <f t="shared" si="17"/>
        <v>41.46</v>
      </c>
      <c r="E170" s="2">
        <f t="shared" si="18"/>
        <v>4.5750000000000002</v>
      </c>
      <c r="F170" s="2">
        <f t="shared" si="19"/>
        <v>40.29</v>
      </c>
      <c r="G170" s="2">
        <f t="shared" si="20"/>
        <v>30</v>
      </c>
      <c r="H170" s="2">
        <f t="shared" si="21"/>
        <v>40.29</v>
      </c>
      <c r="I170">
        <f t="shared" si="15"/>
        <v>1</v>
      </c>
      <c r="J170">
        <f t="shared" si="15"/>
        <v>0</v>
      </c>
      <c r="K170">
        <f t="shared" si="16"/>
        <v>0</v>
      </c>
    </row>
    <row r="171" spans="1:11" x14ac:dyDescent="0.25">
      <c r="A171" s="1">
        <v>41808</v>
      </c>
      <c r="B171">
        <v>136</v>
      </c>
      <c r="C171" s="2">
        <f t="shared" si="17"/>
        <v>30</v>
      </c>
      <c r="D171" s="2">
        <f t="shared" si="17"/>
        <v>40.29</v>
      </c>
      <c r="E171" s="2">
        <f t="shared" si="18"/>
        <v>17.759999999999998</v>
      </c>
      <c r="F171" s="2">
        <f t="shared" si="19"/>
        <v>40.29</v>
      </c>
      <c r="G171" s="2">
        <f t="shared" si="20"/>
        <v>17.759999999999998</v>
      </c>
      <c r="H171" s="2">
        <f t="shared" si="21"/>
        <v>40.29</v>
      </c>
      <c r="I171">
        <f t="shared" si="15"/>
        <v>0</v>
      </c>
      <c r="J171">
        <f t="shared" si="15"/>
        <v>0</v>
      </c>
      <c r="K171">
        <f t="shared" si="16"/>
        <v>1</v>
      </c>
    </row>
    <row r="172" spans="1:11" x14ac:dyDescent="0.25">
      <c r="A172" s="1">
        <v>41809</v>
      </c>
      <c r="B172">
        <v>132</v>
      </c>
      <c r="C172" s="2">
        <f t="shared" si="17"/>
        <v>17.759999999999998</v>
      </c>
      <c r="D172" s="2">
        <f t="shared" si="17"/>
        <v>40.29</v>
      </c>
      <c r="E172" s="2">
        <f t="shared" si="18"/>
        <v>5.8799999999999972</v>
      </c>
      <c r="F172" s="2">
        <f t="shared" si="19"/>
        <v>40.29</v>
      </c>
      <c r="G172" s="2">
        <f t="shared" si="20"/>
        <v>5.8799999999999972</v>
      </c>
      <c r="H172" s="2">
        <f t="shared" si="21"/>
        <v>40.29</v>
      </c>
      <c r="I172">
        <f t="shared" si="15"/>
        <v>0</v>
      </c>
      <c r="J172">
        <f t="shared" si="15"/>
        <v>0</v>
      </c>
      <c r="K172">
        <f t="shared" si="16"/>
        <v>1</v>
      </c>
    </row>
    <row r="173" spans="1:11" x14ac:dyDescent="0.25">
      <c r="A173" s="1">
        <v>41810</v>
      </c>
      <c r="B173">
        <v>92</v>
      </c>
      <c r="C173" s="2">
        <f t="shared" si="17"/>
        <v>5.8799999999999972</v>
      </c>
      <c r="D173" s="2">
        <f t="shared" si="17"/>
        <v>40.29</v>
      </c>
      <c r="E173" s="2">
        <f t="shared" si="18"/>
        <v>1.7399999999999975</v>
      </c>
      <c r="F173" s="2">
        <f t="shared" si="19"/>
        <v>37.53</v>
      </c>
      <c r="G173" s="2">
        <f t="shared" si="20"/>
        <v>30</v>
      </c>
      <c r="H173" s="2">
        <f t="shared" si="21"/>
        <v>37.53</v>
      </c>
      <c r="I173">
        <f t="shared" si="15"/>
        <v>1</v>
      </c>
      <c r="J173">
        <f t="shared" si="15"/>
        <v>0</v>
      </c>
      <c r="K173">
        <f t="shared" si="16"/>
        <v>0</v>
      </c>
    </row>
    <row r="174" spans="1:11" x14ac:dyDescent="0.25">
      <c r="A174" s="1">
        <v>41811</v>
      </c>
      <c r="B174">
        <v>49</v>
      </c>
      <c r="C174" s="2">
        <f t="shared" si="17"/>
        <v>30</v>
      </c>
      <c r="D174" s="2">
        <f t="shared" si="17"/>
        <v>37.53</v>
      </c>
      <c r="E174" s="2">
        <f t="shared" si="18"/>
        <v>25.59</v>
      </c>
      <c r="F174" s="2">
        <f t="shared" si="19"/>
        <v>37.53</v>
      </c>
      <c r="G174" s="2">
        <f t="shared" si="20"/>
        <v>25.59</v>
      </c>
      <c r="H174" s="2">
        <f t="shared" si="21"/>
        <v>37.53</v>
      </c>
      <c r="I174">
        <f t="shared" si="15"/>
        <v>0</v>
      </c>
      <c r="J174">
        <f t="shared" si="15"/>
        <v>0</v>
      </c>
      <c r="K174">
        <f t="shared" si="16"/>
        <v>1</v>
      </c>
    </row>
    <row r="175" spans="1:11" x14ac:dyDescent="0.25">
      <c r="A175" s="1">
        <v>41812</v>
      </c>
      <c r="B175">
        <v>146</v>
      </c>
      <c r="C175" s="2">
        <f t="shared" si="17"/>
        <v>25.59</v>
      </c>
      <c r="D175" s="2">
        <f t="shared" si="17"/>
        <v>37.53</v>
      </c>
      <c r="E175" s="2">
        <f t="shared" si="18"/>
        <v>12.45</v>
      </c>
      <c r="F175" s="2">
        <f t="shared" si="19"/>
        <v>37.53</v>
      </c>
      <c r="G175" s="2">
        <f t="shared" si="20"/>
        <v>12.45</v>
      </c>
      <c r="H175" s="2">
        <f t="shared" si="21"/>
        <v>37.53</v>
      </c>
      <c r="I175">
        <f t="shared" si="15"/>
        <v>0</v>
      </c>
      <c r="J175">
        <f t="shared" si="15"/>
        <v>0</v>
      </c>
      <c r="K175">
        <f t="shared" si="16"/>
        <v>1</v>
      </c>
    </row>
    <row r="176" spans="1:11" x14ac:dyDescent="0.25">
      <c r="A176" s="1">
        <v>41813</v>
      </c>
      <c r="B176">
        <v>90</v>
      </c>
      <c r="C176" s="2">
        <f t="shared" si="17"/>
        <v>12.45</v>
      </c>
      <c r="D176" s="2">
        <f t="shared" si="17"/>
        <v>37.53</v>
      </c>
      <c r="E176" s="2">
        <f t="shared" si="18"/>
        <v>8.3999999999999986</v>
      </c>
      <c r="F176" s="2">
        <f t="shared" si="19"/>
        <v>34.83</v>
      </c>
      <c r="G176" s="2">
        <f t="shared" si="20"/>
        <v>8.3999999999999986</v>
      </c>
      <c r="H176" s="2">
        <f t="shared" si="21"/>
        <v>34.83</v>
      </c>
      <c r="I176">
        <f t="shared" si="15"/>
        <v>0</v>
      </c>
      <c r="J176">
        <f t="shared" si="15"/>
        <v>0</v>
      </c>
      <c r="K176">
        <f t="shared" si="16"/>
        <v>0</v>
      </c>
    </row>
    <row r="177" spans="1:11" x14ac:dyDescent="0.25">
      <c r="A177" s="1">
        <v>41814</v>
      </c>
      <c r="B177">
        <v>74</v>
      </c>
      <c r="C177" s="2">
        <f t="shared" si="17"/>
        <v>8.3999999999999986</v>
      </c>
      <c r="D177" s="2">
        <f t="shared" si="17"/>
        <v>34.83</v>
      </c>
      <c r="E177" s="2">
        <f t="shared" si="18"/>
        <v>5.0699999999999985</v>
      </c>
      <c r="F177" s="2">
        <f t="shared" si="19"/>
        <v>32.61</v>
      </c>
      <c r="G177" s="2">
        <f t="shared" si="20"/>
        <v>5.0699999999999985</v>
      </c>
      <c r="H177" s="2">
        <f t="shared" si="21"/>
        <v>32.61</v>
      </c>
      <c r="I177">
        <f t="shared" si="15"/>
        <v>0</v>
      </c>
      <c r="J177">
        <f t="shared" si="15"/>
        <v>0</v>
      </c>
      <c r="K177">
        <f t="shared" si="16"/>
        <v>0</v>
      </c>
    </row>
    <row r="178" spans="1:11" x14ac:dyDescent="0.25">
      <c r="A178" s="1">
        <v>41815</v>
      </c>
      <c r="B178">
        <v>97</v>
      </c>
      <c r="C178" s="2">
        <f t="shared" si="17"/>
        <v>5.0699999999999985</v>
      </c>
      <c r="D178" s="2">
        <f t="shared" si="17"/>
        <v>32.61</v>
      </c>
      <c r="E178" s="2">
        <f t="shared" si="18"/>
        <v>0.70499999999999829</v>
      </c>
      <c r="F178" s="2">
        <f t="shared" si="19"/>
        <v>29.7</v>
      </c>
      <c r="G178" s="2">
        <f t="shared" si="20"/>
        <v>30</v>
      </c>
      <c r="H178" s="2">
        <f t="shared" si="21"/>
        <v>45</v>
      </c>
      <c r="I178">
        <f t="shared" si="15"/>
        <v>1</v>
      </c>
      <c r="J178">
        <f t="shared" si="15"/>
        <v>1</v>
      </c>
      <c r="K178">
        <f t="shared" si="16"/>
        <v>0</v>
      </c>
    </row>
    <row r="179" spans="1:11" x14ac:dyDescent="0.25">
      <c r="A179" s="1">
        <v>41816</v>
      </c>
      <c r="B179">
        <v>148</v>
      </c>
      <c r="C179" s="2">
        <f t="shared" si="17"/>
        <v>30</v>
      </c>
      <c r="D179" s="2">
        <f t="shared" si="17"/>
        <v>45</v>
      </c>
      <c r="E179" s="2">
        <f t="shared" si="18"/>
        <v>16.68</v>
      </c>
      <c r="F179" s="2">
        <f t="shared" si="19"/>
        <v>45</v>
      </c>
      <c r="G179" s="2">
        <f t="shared" si="20"/>
        <v>16.68</v>
      </c>
      <c r="H179" s="2">
        <f t="shared" si="21"/>
        <v>45</v>
      </c>
      <c r="I179">
        <f t="shared" si="15"/>
        <v>0</v>
      </c>
      <c r="J179">
        <f t="shared" si="15"/>
        <v>0</v>
      </c>
      <c r="K179">
        <f t="shared" si="16"/>
        <v>1</v>
      </c>
    </row>
    <row r="180" spans="1:11" x14ac:dyDescent="0.25">
      <c r="A180" s="1">
        <v>41817</v>
      </c>
      <c r="B180">
        <v>65</v>
      </c>
      <c r="C180" s="2">
        <f t="shared" si="17"/>
        <v>16.68</v>
      </c>
      <c r="D180" s="2">
        <f t="shared" si="17"/>
        <v>45</v>
      </c>
      <c r="E180" s="2">
        <f t="shared" si="18"/>
        <v>10.83</v>
      </c>
      <c r="F180" s="2">
        <f t="shared" si="19"/>
        <v>45</v>
      </c>
      <c r="G180" s="2">
        <f t="shared" si="20"/>
        <v>10.83</v>
      </c>
      <c r="H180" s="2">
        <f t="shared" si="21"/>
        <v>45</v>
      </c>
      <c r="I180">
        <f t="shared" si="15"/>
        <v>0</v>
      </c>
      <c r="J180">
        <f t="shared" si="15"/>
        <v>0</v>
      </c>
      <c r="K180">
        <f t="shared" si="16"/>
        <v>1</v>
      </c>
    </row>
    <row r="181" spans="1:11" x14ac:dyDescent="0.25">
      <c r="A181" s="1">
        <v>41818</v>
      </c>
      <c r="B181">
        <v>62</v>
      </c>
      <c r="C181" s="2">
        <f t="shared" si="17"/>
        <v>10.83</v>
      </c>
      <c r="D181" s="2">
        <f t="shared" si="17"/>
        <v>45</v>
      </c>
      <c r="E181" s="2">
        <f t="shared" si="18"/>
        <v>8.0399999999999991</v>
      </c>
      <c r="F181" s="2">
        <f t="shared" si="19"/>
        <v>43.14</v>
      </c>
      <c r="G181" s="2">
        <f t="shared" si="20"/>
        <v>8.0399999999999991</v>
      </c>
      <c r="H181" s="2">
        <f t="shared" si="21"/>
        <v>43.14</v>
      </c>
      <c r="I181">
        <f t="shared" si="15"/>
        <v>0</v>
      </c>
      <c r="J181">
        <f t="shared" si="15"/>
        <v>0</v>
      </c>
      <c r="K181">
        <f t="shared" si="16"/>
        <v>0</v>
      </c>
    </row>
    <row r="182" spans="1:11" x14ac:dyDescent="0.25">
      <c r="A182" s="1">
        <v>41819</v>
      </c>
      <c r="B182">
        <v>130</v>
      </c>
      <c r="C182" s="2">
        <f t="shared" si="17"/>
        <v>8.0399999999999991</v>
      </c>
      <c r="D182" s="2">
        <f t="shared" si="17"/>
        <v>43.14</v>
      </c>
      <c r="E182" s="2">
        <f t="shared" si="18"/>
        <v>2.1899999999999995</v>
      </c>
      <c r="F182" s="2">
        <f t="shared" si="19"/>
        <v>39.24</v>
      </c>
      <c r="G182" s="2">
        <f t="shared" si="20"/>
        <v>30</v>
      </c>
      <c r="H182" s="2">
        <f t="shared" si="21"/>
        <v>39.24</v>
      </c>
      <c r="I182">
        <f t="shared" si="15"/>
        <v>1</v>
      </c>
      <c r="J182">
        <f t="shared" si="15"/>
        <v>0</v>
      </c>
      <c r="K182">
        <f t="shared" si="16"/>
        <v>0</v>
      </c>
    </row>
    <row r="183" spans="1:11" x14ac:dyDescent="0.25">
      <c r="A183" s="1">
        <v>41820</v>
      </c>
      <c r="B183">
        <v>39</v>
      </c>
      <c r="C183" s="2">
        <f t="shared" si="17"/>
        <v>30</v>
      </c>
      <c r="D183" s="2">
        <f t="shared" si="17"/>
        <v>39.24</v>
      </c>
      <c r="E183" s="2">
        <f t="shared" si="18"/>
        <v>26.490000000000002</v>
      </c>
      <c r="F183" s="2">
        <f t="shared" si="19"/>
        <v>39.24</v>
      </c>
      <c r="G183" s="2">
        <f t="shared" si="20"/>
        <v>26.490000000000002</v>
      </c>
      <c r="H183" s="2">
        <f t="shared" si="21"/>
        <v>39.24</v>
      </c>
      <c r="I183">
        <f t="shared" si="15"/>
        <v>0</v>
      </c>
      <c r="J183">
        <f t="shared" si="15"/>
        <v>0</v>
      </c>
      <c r="K183">
        <f t="shared" si="16"/>
        <v>1</v>
      </c>
    </row>
    <row r="184" spans="1:11" x14ac:dyDescent="0.25">
      <c r="A184" s="1">
        <v>41821</v>
      </c>
      <c r="B184">
        <v>95</v>
      </c>
      <c r="C184" s="2">
        <f t="shared" si="17"/>
        <v>26.490000000000002</v>
      </c>
      <c r="D184" s="2">
        <f t="shared" si="17"/>
        <v>39.24</v>
      </c>
      <c r="E184" s="2">
        <f t="shared" si="18"/>
        <v>17.940000000000001</v>
      </c>
      <c r="F184" s="2">
        <f t="shared" si="19"/>
        <v>39.24</v>
      </c>
      <c r="G184" s="2">
        <f t="shared" si="20"/>
        <v>17.940000000000001</v>
      </c>
      <c r="H184" s="2">
        <f t="shared" si="21"/>
        <v>39.24</v>
      </c>
      <c r="I184">
        <f t="shared" si="15"/>
        <v>0</v>
      </c>
      <c r="J184">
        <f t="shared" si="15"/>
        <v>0</v>
      </c>
      <c r="K184">
        <f t="shared" si="16"/>
        <v>1</v>
      </c>
    </row>
    <row r="185" spans="1:11" x14ac:dyDescent="0.25">
      <c r="A185" s="1">
        <v>41822</v>
      </c>
      <c r="B185">
        <v>100</v>
      </c>
      <c r="C185" s="2">
        <f t="shared" si="17"/>
        <v>17.940000000000001</v>
      </c>
      <c r="D185" s="2">
        <f t="shared" si="17"/>
        <v>39.24</v>
      </c>
      <c r="E185" s="2">
        <f t="shared" si="18"/>
        <v>8.9400000000000013</v>
      </c>
      <c r="F185" s="2">
        <f t="shared" si="19"/>
        <v>39.24</v>
      </c>
      <c r="G185" s="2">
        <f t="shared" si="20"/>
        <v>8.9400000000000013</v>
      </c>
      <c r="H185" s="2">
        <f t="shared" si="21"/>
        <v>45</v>
      </c>
      <c r="I185">
        <f t="shared" si="15"/>
        <v>0</v>
      </c>
      <c r="J185">
        <f t="shared" si="15"/>
        <v>1</v>
      </c>
      <c r="K185">
        <f t="shared" si="16"/>
        <v>1</v>
      </c>
    </row>
    <row r="186" spans="1:11" x14ac:dyDescent="0.25">
      <c r="A186" s="1">
        <v>41823</v>
      </c>
      <c r="B186">
        <v>75</v>
      </c>
      <c r="C186" s="2">
        <f t="shared" si="17"/>
        <v>8.9400000000000013</v>
      </c>
      <c r="D186" s="2">
        <f t="shared" si="17"/>
        <v>45</v>
      </c>
      <c r="E186" s="2">
        <f t="shared" si="18"/>
        <v>5.5650000000000013</v>
      </c>
      <c r="F186" s="2">
        <f t="shared" si="19"/>
        <v>42.75</v>
      </c>
      <c r="G186" s="2">
        <f t="shared" si="20"/>
        <v>5.5650000000000013</v>
      </c>
      <c r="H186" s="2">
        <f t="shared" si="21"/>
        <v>42.75</v>
      </c>
      <c r="I186">
        <f t="shared" si="15"/>
        <v>0</v>
      </c>
      <c r="J186">
        <f t="shared" si="15"/>
        <v>0</v>
      </c>
      <c r="K186">
        <f t="shared" si="16"/>
        <v>0</v>
      </c>
    </row>
    <row r="187" spans="1:11" x14ac:dyDescent="0.25">
      <c r="A187" s="1">
        <v>41824</v>
      </c>
      <c r="B187">
        <v>27</v>
      </c>
      <c r="C187" s="2">
        <f t="shared" si="17"/>
        <v>5.5650000000000013</v>
      </c>
      <c r="D187" s="2">
        <f t="shared" si="17"/>
        <v>42.75</v>
      </c>
      <c r="E187" s="2">
        <f t="shared" si="18"/>
        <v>4.3500000000000014</v>
      </c>
      <c r="F187" s="2">
        <f t="shared" si="19"/>
        <v>41.94</v>
      </c>
      <c r="G187" s="2">
        <f t="shared" si="20"/>
        <v>30</v>
      </c>
      <c r="H187" s="2">
        <f t="shared" si="21"/>
        <v>41.94</v>
      </c>
      <c r="I187">
        <f t="shared" si="15"/>
        <v>1</v>
      </c>
      <c r="J187">
        <f t="shared" si="15"/>
        <v>0</v>
      </c>
      <c r="K187">
        <f t="shared" si="16"/>
        <v>0</v>
      </c>
    </row>
    <row r="188" spans="1:11" x14ac:dyDescent="0.25">
      <c r="A188" s="1">
        <v>41825</v>
      </c>
      <c r="B188">
        <v>56</v>
      </c>
      <c r="C188" s="2">
        <f t="shared" si="17"/>
        <v>30</v>
      </c>
      <c r="D188" s="2">
        <f t="shared" si="17"/>
        <v>41.94</v>
      </c>
      <c r="E188" s="2">
        <f t="shared" si="18"/>
        <v>24.96</v>
      </c>
      <c r="F188" s="2">
        <f t="shared" si="19"/>
        <v>41.94</v>
      </c>
      <c r="G188" s="2">
        <f t="shared" si="20"/>
        <v>24.96</v>
      </c>
      <c r="H188" s="2">
        <f t="shared" si="21"/>
        <v>41.94</v>
      </c>
      <c r="I188">
        <f t="shared" si="15"/>
        <v>0</v>
      </c>
      <c r="J188">
        <f t="shared" si="15"/>
        <v>0</v>
      </c>
      <c r="K188">
        <f t="shared" si="16"/>
        <v>1</v>
      </c>
    </row>
    <row r="189" spans="1:11" x14ac:dyDescent="0.25">
      <c r="A189" s="1">
        <v>41826</v>
      </c>
      <c r="B189">
        <v>141</v>
      </c>
      <c r="C189" s="2">
        <f t="shared" si="17"/>
        <v>24.96</v>
      </c>
      <c r="D189" s="2">
        <f t="shared" si="17"/>
        <v>41.94</v>
      </c>
      <c r="E189" s="2">
        <f t="shared" si="18"/>
        <v>12.270000000000001</v>
      </c>
      <c r="F189" s="2">
        <f t="shared" si="19"/>
        <v>41.94</v>
      </c>
      <c r="G189" s="2">
        <f t="shared" si="20"/>
        <v>12.270000000000001</v>
      </c>
      <c r="H189" s="2">
        <f t="shared" si="21"/>
        <v>41.94</v>
      </c>
      <c r="I189">
        <f t="shared" si="15"/>
        <v>0</v>
      </c>
      <c r="J189">
        <f t="shared" si="15"/>
        <v>0</v>
      </c>
      <c r="K189">
        <f t="shared" si="16"/>
        <v>1</v>
      </c>
    </row>
    <row r="190" spans="1:11" x14ac:dyDescent="0.25">
      <c r="A190" s="1">
        <v>41827</v>
      </c>
      <c r="B190">
        <v>120</v>
      </c>
      <c r="C190" s="2">
        <f t="shared" si="17"/>
        <v>12.270000000000001</v>
      </c>
      <c r="D190" s="2">
        <f t="shared" si="17"/>
        <v>41.94</v>
      </c>
      <c r="E190" s="2">
        <f t="shared" si="18"/>
        <v>6.870000000000001</v>
      </c>
      <c r="F190" s="2">
        <f t="shared" si="19"/>
        <v>38.339999999999996</v>
      </c>
      <c r="G190" s="2">
        <f t="shared" si="20"/>
        <v>6.870000000000001</v>
      </c>
      <c r="H190" s="2">
        <f t="shared" si="21"/>
        <v>38.339999999999996</v>
      </c>
      <c r="I190">
        <f t="shared" si="15"/>
        <v>0</v>
      </c>
      <c r="J190">
        <f t="shared" si="15"/>
        <v>0</v>
      </c>
      <c r="K190">
        <f t="shared" si="16"/>
        <v>0</v>
      </c>
    </row>
    <row r="191" spans="1:11" x14ac:dyDescent="0.25">
      <c r="A191" s="1">
        <v>41828</v>
      </c>
      <c r="B191">
        <v>95</v>
      </c>
      <c r="C191" s="2">
        <f t="shared" si="17"/>
        <v>6.870000000000001</v>
      </c>
      <c r="D191" s="2">
        <f t="shared" si="17"/>
        <v>38.339999999999996</v>
      </c>
      <c r="E191" s="2">
        <f t="shared" si="18"/>
        <v>2.5950000000000006</v>
      </c>
      <c r="F191" s="2">
        <f t="shared" si="19"/>
        <v>35.489999999999995</v>
      </c>
      <c r="G191" s="2">
        <f t="shared" si="20"/>
        <v>30</v>
      </c>
      <c r="H191" s="2">
        <f t="shared" si="21"/>
        <v>35.489999999999995</v>
      </c>
      <c r="I191">
        <f t="shared" si="15"/>
        <v>1</v>
      </c>
      <c r="J191">
        <f t="shared" si="15"/>
        <v>0</v>
      </c>
      <c r="K191">
        <f t="shared" si="16"/>
        <v>0</v>
      </c>
    </row>
    <row r="192" spans="1:11" x14ac:dyDescent="0.25">
      <c r="A192" s="1">
        <v>41829</v>
      </c>
      <c r="B192">
        <v>81</v>
      </c>
      <c r="C192" s="2">
        <f t="shared" si="17"/>
        <v>30</v>
      </c>
      <c r="D192" s="2">
        <f t="shared" si="17"/>
        <v>35.489999999999995</v>
      </c>
      <c r="E192" s="2">
        <f t="shared" si="18"/>
        <v>22.71</v>
      </c>
      <c r="F192" s="2">
        <f t="shared" si="19"/>
        <v>35.489999999999995</v>
      </c>
      <c r="G192" s="2">
        <f t="shared" si="20"/>
        <v>22.71</v>
      </c>
      <c r="H192" s="2">
        <f t="shared" si="21"/>
        <v>45</v>
      </c>
      <c r="I192">
        <f t="shared" si="15"/>
        <v>0</v>
      </c>
      <c r="J192">
        <f t="shared" si="15"/>
        <v>1</v>
      </c>
      <c r="K192">
        <f t="shared" si="16"/>
        <v>1</v>
      </c>
    </row>
    <row r="193" spans="1:11" x14ac:dyDescent="0.25">
      <c r="A193" s="1">
        <v>41830</v>
      </c>
      <c r="B193">
        <v>30</v>
      </c>
      <c r="C193" s="2">
        <f t="shared" si="17"/>
        <v>22.71</v>
      </c>
      <c r="D193" s="2">
        <f t="shared" si="17"/>
        <v>45</v>
      </c>
      <c r="E193" s="2">
        <f t="shared" si="18"/>
        <v>20.010000000000002</v>
      </c>
      <c r="F193" s="2">
        <f t="shared" si="19"/>
        <v>45</v>
      </c>
      <c r="G193" s="2">
        <f t="shared" si="20"/>
        <v>20.010000000000002</v>
      </c>
      <c r="H193" s="2">
        <f t="shared" si="21"/>
        <v>45</v>
      </c>
      <c r="I193">
        <f t="shared" si="15"/>
        <v>0</v>
      </c>
      <c r="J193">
        <f t="shared" si="15"/>
        <v>0</v>
      </c>
      <c r="K193">
        <f t="shared" si="16"/>
        <v>1</v>
      </c>
    </row>
    <row r="194" spans="1:11" x14ac:dyDescent="0.25">
      <c r="A194" s="1">
        <v>41831</v>
      </c>
      <c r="B194">
        <v>76</v>
      </c>
      <c r="C194" s="2">
        <f t="shared" si="17"/>
        <v>20.010000000000002</v>
      </c>
      <c r="D194" s="2">
        <f t="shared" si="17"/>
        <v>45</v>
      </c>
      <c r="E194" s="2">
        <f t="shared" si="18"/>
        <v>13.170000000000002</v>
      </c>
      <c r="F194" s="2">
        <f t="shared" si="19"/>
        <v>45</v>
      </c>
      <c r="G194" s="2">
        <f t="shared" si="20"/>
        <v>13.170000000000002</v>
      </c>
      <c r="H194" s="2">
        <f t="shared" si="21"/>
        <v>45</v>
      </c>
      <c r="I194">
        <f t="shared" si="15"/>
        <v>0</v>
      </c>
      <c r="J194">
        <f t="shared" si="15"/>
        <v>0</v>
      </c>
      <c r="K194">
        <f t="shared" si="16"/>
        <v>1</v>
      </c>
    </row>
    <row r="195" spans="1:11" x14ac:dyDescent="0.25">
      <c r="A195" s="1">
        <v>41832</v>
      </c>
      <c r="B195">
        <v>67</v>
      </c>
      <c r="C195" s="2">
        <f t="shared" si="17"/>
        <v>13.170000000000002</v>
      </c>
      <c r="D195" s="2">
        <f t="shared" si="17"/>
        <v>45</v>
      </c>
      <c r="E195" s="2">
        <f t="shared" si="18"/>
        <v>10.155000000000001</v>
      </c>
      <c r="F195" s="2">
        <f t="shared" si="19"/>
        <v>42.99</v>
      </c>
      <c r="G195" s="2">
        <f t="shared" si="20"/>
        <v>10.155000000000001</v>
      </c>
      <c r="H195" s="2">
        <f t="shared" si="21"/>
        <v>42.99</v>
      </c>
      <c r="I195">
        <f t="shared" si="15"/>
        <v>0</v>
      </c>
      <c r="J195">
        <f t="shared" si="15"/>
        <v>0</v>
      </c>
      <c r="K195">
        <f t="shared" si="16"/>
        <v>0</v>
      </c>
    </row>
    <row r="196" spans="1:11" x14ac:dyDescent="0.25">
      <c r="A196" s="1">
        <v>41833</v>
      </c>
      <c r="B196">
        <v>102</v>
      </c>
      <c r="C196" s="2">
        <f t="shared" si="17"/>
        <v>10.155000000000001</v>
      </c>
      <c r="D196" s="2">
        <f t="shared" si="17"/>
        <v>42.99</v>
      </c>
      <c r="E196" s="2">
        <f t="shared" si="18"/>
        <v>5.5650000000000013</v>
      </c>
      <c r="F196" s="2">
        <f t="shared" si="19"/>
        <v>39.93</v>
      </c>
      <c r="G196" s="2">
        <f t="shared" si="20"/>
        <v>5.5650000000000013</v>
      </c>
      <c r="H196" s="2">
        <f t="shared" si="21"/>
        <v>39.93</v>
      </c>
      <c r="I196">
        <f t="shared" ref="I196:J259" si="22">IF(E196=G196,0,1)</f>
        <v>0</v>
      </c>
      <c r="J196">
        <f t="shared" si="22"/>
        <v>0</v>
      </c>
      <c r="K196">
        <f t="shared" ref="K196:K259" si="23">IF(D196=F196,1,0)</f>
        <v>0</v>
      </c>
    </row>
    <row r="197" spans="1:11" x14ac:dyDescent="0.25">
      <c r="A197" s="1">
        <v>41834</v>
      </c>
      <c r="B197">
        <v>67</v>
      </c>
      <c r="C197" s="2">
        <f t="shared" ref="C197:D260" si="24">G196</f>
        <v>5.5650000000000013</v>
      </c>
      <c r="D197" s="2">
        <f t="shared" si="24"/>
        <v>39.93</v>
      </c>
      <c r="E197" s="2">
        <f t="shared" ref="E197:E260" si="25">IF(C197&gt;15,  C197 - $L$3*B197/100, C197 - $L$3*B197/200)</f>
        <v>2.5500000000000012</v>
      </c>
      <c r="F197" s="2">
        <f t="shared" ref="F197:F260" si="26">IF(C197&lt;=15, D197 - B197*$L$2/200, D197)</f>
        <v>37.92</v>
      </c>
      <c r="G197" s="2">
        <f t="shared" ref="G197:G260" si="27">IF(E197&lt;5,30,E197)</f>
        <v>30</v>
      </c>
      <c r="H197" s="2">
        <f t="shared" ref="H197:H260" si="28">IF(AND(WEEKDAY(A197) = 4, F197&lt;40), 45,F197)</f>
        <v>37.92</v>
      </c>
      <c r="I197">
        <f t="shared" si="22"/>
        <v>1</v>
      </c>
      <c r="J197">
        <f t="shared" si="22"/>
        <v>0</v>
      </c>
      <c r="K197">
        <f t="shared" si="23"/>
        <v>0</v>
      </c>
    </row>
    <row r="198" spans="1:11" x14ac:dyDescent="0.25">
      <c r="A198" s="1">
        <v>41835</v>
      </c>
      <c r="B198">
        <v>25</v>
      </c>
      <c r="C198" s="2">
        <f t="shared" si="24"/>
        <v>30</v>
      </c>
      <c r="D198" s="2">
        <f t="shared" si="24"/>
        <v>37.92</v>
      </c>
      <c r="E198" s="2">
        <f t="shared" si="25"/>
        <v>27.75</v>
      </c>
      <c r="F198" s="2">
        <f t="shared" si="26"/>
        <v>37.92</v>
      </c>
      <c r="G198" s="2">
        <f t="shared" si="27"/>
        <v>27.75</v>
      </c>
      <c r="H198" s="2">
        <f t="shared" si="28"/>
        <v>37.92</v>
      </c>
      <c r="I198">
        <f t="shared" si="22"/>
        <v>0</v>
      </c>
      <c r="J198">
        <f t="shared" si="22"/>
        <v>0</v>
      </c>
      <c r="K198">
        <f t="shared" si="23"/>
        <v>1</v>
      </c>
    </row>
    <row r="199" spans="1:11" x14ac:dyDescent="0.25">
      <c r="A199" s="1">
        <v>41836</v>
      </c>
      <c r="B199">
        <v>69</v>
      </c>
      <c r="C199" s="2">
        <f t="shared" si="24"/>
        <v>27.75</v>
      </c>
      <c r="D199" s="2">
        <f t="shared" si="24"/>
        <v>37.92</v>
      </c>
      <c r="E199" s="2">
        <f t="shared" si="25"/>
        <v>21.54</v>
      </c>
      <c r="F199" s="2">
        <f t="shared" si="26"/>
        <v>37.92</v>
      </c>
      <c r="G199" s="2">
        <f t="shared" si="27"/>
        <v>21.54</v>
      </c>
      <c r="H199" s="2">
        <f t="shared" si="28"/>
        <v>45</v>
      </c>
      <c r="I199">
        <f t="shared" si="22"/>
        <v>0</v>
      </c>
      <c r="J199">
        <f t="shared" si="22"/>
        <v>1</v>
      </c>
      <c r="K199">
        <f t="shared" si="23"/>
        <v>1</v>
      </c>
    </row>
    <row r="200" spans="1:11" x14ac:dyDescent="0.25">
      <c r="A200" s="1">
        <v>41837</v>
      </c>
      <c r="B200">
        <v>61</v>
      </c>
      <c r="C200" s="2">
        <f t="shared" si="24"/>
        <v>21.54</v>
      </c>
      <c r="D200" s="2">
        <f t="shared" si="24"/>
        <v>45</v>
      </c>
      <c r="E200" s="2">
        <f t="shared" si="25"/>
        <v>16.049999999999997</v>
      </c>
      <c r="F200" s="2">
        <f t="shared" si="26"/>
        <v>45</v>
      </c>
      <c r="G200" s="2">
        <f t="shared" si="27"/>
        <v>16.049999999999997</v>
      </c>
      <c r="H200" s="2">
        <f t="shared" si="28"/>
        <v>45</v>
      </c>
      <c r="I200">
        <f t="shared" si="22"/>
        <v>0</v>
      </c>
      <c r="J200">
        <f t="shared" si="22"/>
        <v>0</v>
      </c>
      <c r="K200">
        <f t="shared" si="23"/>
        <v>1</v>
      </c>
    </row>
    <row r="201" spans="1:11" x14ac:dyDescent="0.25">
      <c r="A201" s="1">
        <v>41838</v>
      </c>
      <c r="B201">
        <v>99</v>
      </c>
      <c r="C201" s="2">
        <f t="shared" si="24"/>
        <v>16.049999999999997</v>
      </c>
      <c r="D201" s="2">
        <f t="shared" si="24"/>
        <v>45</v>
      </c>
      <c r="E201" s="2">
        <f t="shared" si="25"/>
        <v>7.139999999999997</v>
      </c>
      <c r="F201" s="2">
        <f t="shared" si="26"/>
        <v>45</v>
      </c>
      <c r="G201" s="2">
        <f t="shared" si="27"/>
        <v>7.139999999999997</v>
      </c>
      <c r="H201" s="2">
        <f t="shared" si="28"/>
        <v>45</v>
      </c>
      <c r="I201">
        <f t="shared" si="22"/>
        <v>0</v>
      </c>
      <c r="J201">
        <f t="shared" si="22"/>
        <v>0</v>
      </c>
      <c r="K201">
        <f t="shared" si="23"/>
        <v>1</v>
      </c>
    </row>
    <row r="202" spans="1:11" x14ac:dyDescent="0.25">
      <c r="A202" s="1">
        <v>41839</v>
      </c>
      <c r="B202">
        <v>16</v>
      </c>
      <c r="C202" s="2">
        <f t="shared" si="24"/>
        <v>7.139999999999997</v>
      </c>
      <c r="D202" s="2">
        <f t="shared" si="24"/>
        <v>45</v>
      </c>
      <c r="E202" s="2">
        <f t="shared" si="25"/>
        <v>6.4199999999999973</v>
      </c>
      <c r="F202" s="2">
        <f t="shared" si="26"/>
        <v>44.52</v>
      </c>
      <c r="G202" s="2">
        <f t="shared" si="27"/>
        <v>6.4199999999999973</v>
      </c>
      <c r="H202" s="2">
        <f t="shared" si="28"/>
        <v>44.52</v>
      </c>
      <c r="I202">
        <f t="shared" si="22"/>
        <v>0</v>
      </c>
      <c r="J202">
        <f t="shared" si="22"/>
        <v>0</v>
      </c>
      <c r="K202">
        <f t="shared" si="23"/>
        <v>0</v>
      </c>
    </row>
    <row r="203" spans="1:11" x14ac:dyDescent="0.25">
      <c r="A203" s="1">
        <v>41840</v>
      </c>
      <c r="B203">
        <v>102</v>
      </c>
      <c r="C203" s="2">
        <f t="shared" si="24"/>
        <v>6.4199999999999973</v>
      </c>
      <c r="D203" s="2">
        <f t="shared" si="24"/>
        <v>44.52</v>
      </c>
      <c r="E203" s="2">
        <f t="shared" si="25"/>
        <v>1.8299999999999974</v>
      </c>
      <c r="F203" s="2">
        <f t="shared" si="26"/>
        <v>41.46</v>
      </c>
      <c r="G203" s="2">
        <f t="shared" si="27"/>
        <v>30</v>
      </c>
      <c r="H203" s="2">
        <f t="shared" si="28"/>
        <v>41.46</v>
      </c>
      <c r="I203">
        <f t="shared" si="22"/>
        <v>1</v>
      </c>
      <c r="J203">
        <f t="shared" si="22"/>
        <v>0</v>
      </c>
      <c r="K203">
        <f t="shared" si="23"/>
        <v>0</v>
      </c>
    </row>
    <row r="204" spans="1:11" x14ac:dyDescent="0.25">
      <c r="A204" s="1">
        <v>41841</v>
      </c>
      <c r="B204">
        <v>67</v>
      </c>
      <c r="C204" s="2">
        <f t="shared" si="24"/>
        <v>30</v>
      </c>
      <c r="D204" s="2">
        <f t="shared" si="24"/>
        <v>41.46</v>
      </c>
      <c r="E204" s="2">
        <f t="shared" si="25"/>
        <v>23.97</v>
      </c>
      <c r="F204" s="2">
        <f t="shared" si="26"/>
        <v>41.46</v>
      </c>
      <c r="G204" s="2">
        <f t="shared" si="27"/>
        <v>23.97</v>
      </c>
      <c r="H204" s="2">
        <f t="shared" si="28"/>
        <v>41.46</v>
      </c>
      <c r="I204">
        <f t="shared" si="22"/>
        <v>0</v>
      </c>
      <c r="J204">
        <f t="shared" si="22"/>
        <v>0</v>
      </c>
      <c r="K204">
        <f t="shared" si="23"/>
        <v>1</v>
      </c>
    </row>
    <row r="205" spans="1:11" x14ac:dyDescent="0.25">
      <c r="A205" s="1">
        <v>41842</v>
      </c>
      <c r="B205">
        <v>51</v>
      </c>
      <c r="C205" s="2">
        <f t="shared" si="24"/>
        <v>23.97</v>
      </c>
      <c r="D205" s="2">
        <f t="shared" si="24"/>
        <v>41.46</v>
      </c>
      <c r="E205" s="2">
        <f t="shared" si="25"/>
        <v>19.38</v>
      </c>
      <c r="F205" s="2">
        <f t="shared" si="26"/>
        <v>41.46</v>
      </c>
      <c r="G205" s="2">
        <f t="shared" si="27"/>
        <v>19.38</v>
      </c>
      <c r="H205" s="2">
        <f t="shared" si="28"/>
        <v>41.46</v>
      </c>
      <c r="I205">
        <f t="shared" si="22"/>
        <v>0</v>
      </c>
      <c r="J205">
        <f t="shared" si="22"/>
        <v>0</v>
      </c>
      <c r="K205">
        <f t="shared" si="23"/>
        <v>1</v>
      </c>
    </row>
    <row r="206" spans="1:11" x14ac:dyDescent="0.25">
      <c r="A206" s="1">
        <v>41843</v>
      </c>
      <c r="B206">
        <v>34</v>
      </c>
      <c r="C206" s="2">
        <f t="shared" si="24"/>
        <v>19.38</v>
      </c>
      <c r="D206" s="2">
        <f t="shared" si="24"/>
        <v>41.46</v>
      </c>
      <c r="E206" s="2">
        <f t="shared" si="25"/>
        <v>16.32</v>
      </c>
      <c r="F206" s="2">
        <f t="shared" si="26"/>
        <v>41.46</v>
      </c>
      <c r="G206" s="2">
        <f t="shared" si="27"/>
        <v>16.32</v>
      </c>
      <c r="H206" s="2">
        <f t="shared" si="28"/>
        <v>41.46</v>
      </c>
      <c r="I206">
        <f t="shared" si="22"/>
        <v>0</v>
      </c>
      <c r="J206">
        <f t="shared" si="22"/>
        <v>0</v>
      </c>
      <c r="K206">
        <f t="shared" si="23"/>
        <v>1</v>
      </c>
    </row>
    <row r="207" spans="1:11" x14ac:dyDescent="0.25">
      <c r="A207" s="1">
        <v>41844</v>
      </c>
      <c r="B207">
        <v>108</v>
      </c>
      <c r="C207" s="2">
        <f t="shared" si="24"/>
        <v>16.32</v>
      </c>
      <c r="D207" s="2">
        <f t="shared" si="24"/>
        <v>41.46</v>
      </c>
      <c r="E207" s="2">
        <f t="shared" si="25"/>
        <v>6.6</v>
      </c>
      <c r="F207" s="2">
        <f t="shared" si="26"/>
        <v>41.46</v>
      </c>
      <c r="G207" s="2">
        <f t="shared" si="27"/>
        <v>6.6</v>
      </c>
      <c r="H207" s="2">
        <f t="shared" si="28"/>
        <v>41.46</v>
      </c>
      <c r="I207">
        <f t="shared" si="22"/>
        <v>0</v>
      </c>
      <c r="J207">
        <f t="shared" si="22"/>
        <v>0</v>
      </c>
      <c r="K207">
        <f t="shared" si="23"/>
        <v>1</v>
      </c>
    </row>
    <row r="208" spans="1:11" x14ac:dyDescent="0.25">
      <c r="A208" s="1">
        <v>41845</v>
      </c>
      <c r="B208">
        <v>64</v>
      </c>
      <c r="C208" s="2">
        <f t="shared" si="24"/>
        <v>6.6</v>
      </c>
      <c r="D208" s="2">
        <f t="shared" si="24"/>
        <v>41.46</v>
      </c>
      <c r="E208" s="2">
        <f t="shared" si="25"/>
        <v>3.7199999999999998</v>
      </c>
      <c r="F208" s="2">
        <f t="shared" si="26"/>
        <v>39.54</v>
      </c>
      <c r="G208" s="2">
        <f t="shared" si="27"/>
        <v>30</v>
      </c>
      <c r="H208" s="2">
        <f t="shared" si="28"/>
        <v>39.54</v>
      </c>
      <c r="I208">
        <f t="shared" si="22"/>
        <v>1</v>
      </c>
      <c r="J208">
        <f t="shared" si="22"/>
        <v>0</v>
      </c>
      <c r="K208">
        <f t="shared" si="23"/>
        <v>0</v>
      </c>
    </row>
    <row r="209" spans="1:11" x14ac:dyDescent="0.25">
      <c r="A209" s="1">
        <v>41846</v>
      </c>
      <c r="B209">
        <v>53</v>
      </c>
      <c r="C209" s="2">
        <f t="shared" si="24"/>
        <v>30</v>
      </c>
      <c r="D209" s="2">
        <f t="shared" si="24"/>
        <v>39.54</v>
      </c>
      <c r="E209" s="2">
        <f t="shared" si="25"/>
        <v>25.23</v>
      </c>
      <c r="F209" s="2">
        <f t="shared" si="26"/>
        <v>39.54</v>
      </c>
      <c r="G209" s="2">
        <f t="shared" si="27"/>
        <v>25.23</v>
      </c>
      <c r="H209" s="2">
        <f t="shared" si="28"/>
        <v>39.54</v>
      </c>
      <c r="I209">
        <f t="shared" si="22"/>
        <v>0</v>
      </c>
      <c r="J209">
        <f t="shared" si="22"/>
        <v>0</v>
      </c>
      <c r="K209">
        <f t="shared" si="23"/>
        <v>1</v>
      </c>
    </row>
    <row r="210" spans="1:11" x14ac:dyDescent="0.25">
      <c r="A210" s="1">
        <v>41847</v>
      </c>
      <c r="B210">
        <v>66</v>
      </c>
      <c r="C210" s="2">
        <f t="shared" si="24"/>
        <v>25.23</v>
      </c>
      <c r="D210" s="2">
        <f t="shared" si="24"/>
        <v>39.54</v>
      </c>
      <c r="E210" s="2">
        <f t="shared" si="25"/>
        <v>19.29</v>
      </c>
      <c r="F210" s="2">
        <f t="shared" si="26"/>
        <v>39.54</v>
      </c>
      <c r="G210" s="2">
        <f t="shared" si="27"/>
        <v>19.29</v>
      </c>
      <c r="H210" s="2">
        <f t="shared" si="28"/>
        <v>39.54</v>
      </c>
      <c r="I210">
        <f t="shared" si="22"/>
        <v>0</v>
      </c>
      <c r="J210">
        <f t="shared" si="22"/>
        <v>0</v>
      </c>
      <c r="K210">
        <f t="shared" si="23"/>
        <v>1</v>
      </c>
    </row>
    <row r="211" spans="1:11" x14ac:dyDescent="0.25">
      <c r="A211" s="1">
        <v>41848</v>
      </c>
      <c r="B211">
        <v>109</v>
      </c>
      <c r="C211" s="2">
        <f t="shared" si="24"/>
        <v>19.29</v>
      </c>
      <c r="D211" s="2">
        <f t="shared" si="24"/>
        <v>39.54</v>
      </c>
      <c r="E211" s="2">
        <f t="shared" si="25"/>
        <v>9.4799999999999986</v>
      </c>
      <c r="F211" s="2">
        <f t="shared" si="26"/>
        <v>39.54</v>
      </c>
      <c r="G211" s="2">
        <f t="shared" si="27"/>
        <v>9.4799999999999986</v>
      </c>
      <c r="H211" s="2">
        <f t="shared" si="28"/>
        <v>39.54</v>
      </c>
      <c r="I211">
        <f t="shared" si="22"/>
        <v>0</v>
      </c>
      <c r="J211">
        <f t="shared" si="22"/>
        <v>0</v>
      </c>
      <c r="K211">
        <f t="shared" si="23"/>
        <v>1</v>
      </c>
    </row>
    <row r="212" spans="1:11" x14ac:dyDescent="0.25">
      <c r="A212" s="1">
        <v>41849</v>
      </c>
      <c r="B212">
        <v>70</v>
      </c>
      <c r="C212" s="2">
        <f t="shared" si="24"/>
        <v>9.4799999999999986</v>
      </c>
      <c r="D212" s="2">
        <f t="shared" si="24"/>
        <v>39.54</v>
      </c>
      <c r="E212" s="2">
        <f t="shared" si="25"/>
        <v>6.3299999999999983</v>
      </c>
      <c r="F212" s="2">
        <f t="shared" si="26"/>
        <v>37.44</v>
      </c>
      <c r="G212" s="2">
        <f t="shared" si="27"/>
        <v>6.3299999999999983</v>
      </c>
      <c r="H212" s="2">
        <f t="shared" si="28"/>
        <v>37.44</v>
      </c>
      <c r="I212">
        <f t="shared" si="22"/>
        <v>0</v>
      </c>
      <c r="J212">
        <f t="shared" si="22"/>
        <v>0</v>
      </c>
      <c r="K212">
        <f t="shared" si="23"/>
        <v>0</v>
      </c>
    </row>
    <row r="213" spans="1:11" x14ac:dyDescent="0.25">
      <c r="A213" s="1">
        <v>41850</v>
      </c>
      <c r="B213">
        <v>29</v>
      </c>
      <c r="C213" s="2">
        <f t="shared" si="24"/>
        <v>6.3299999999999983</v>
      </c>
      <c r="D213" s="2">
        <f t="shared" si="24"/>
        <v>37.44</v>
      </c>
      <c r="E213" s="2">
        <f t="shared" si="25"/>
        <v>5.0249999999999986</v>
      </c>
      <c r="F213" s="2">
        <f t="shared" si="26"/>
        <v>36.57</v>
      </c>
      <c r="G213" s="2">
        <f t="shared" si="27"/>
        <v>5.0249999999999986</v>
      </c>
      <c r="H213" s="2">
        <f t="shared" si="28"/>
        <v>45</v>
      </c>
      <c r="I213">
        <f t="shared" si="22"/>
        <v>0</v>
      </c>
      <c r="J213">
        <f t="shared" si="22"/>
        <v>1</v>
      </c>
      <c r="K213">
        <f t="shared" si="23"/>
        <v>0</v>
      </c>
    </row>
    <row r="214" spans="1:11" x14ac:dyDescent="0.25">
      <c r="A214" s="1">
        <v>41851</v>
      </c>
      <c r="B214">
        <v>41</v>
      </c>
      <c r="C214" s="2">
        <f t="shared" si="24"/>
        <v>5.0249999999999986</v>
      </c>
      <c r="D214" s="2">
        <f t="shared" si="24"/>
        <v>45</v>
      </c>
      <c r="E214" s="2">
        <f t="shared" si="25"/>
        <v>3.1799999999999988</v>
      </c>
      <c r="F214" s="2">
        <f t="shared" si="26"/>
        <v>43.77</v>
      </c>
      <c r="G214" s="2">
        <f t="shared" si="27"/>
        <v>30</v>
      </c>
      <c r="H214" s="2">
        <f t="shared" si="28"/>
        <v>43.77</v>
      </c>
      <c r="I214">
        <f t="shared" si="22"/>
        <v>1</v>
      </c>
      <c r="J214">
        <f t="shared" si="22"/>
        <v>0</v>
      </c>
      <c r="K214">
        <f t="shared" si="23"/>
        <v>0</v>
      </c>
    </row>
    <row r="215" spans="1:11" x14ac:dyDescent="0.25">
      <c r="A215" s="1">
        <v>41852</v>
      </c>
      <c r="B215">
        <v>41</v>
      </c>
      <c r="C215" s="2">
        <f t="shared" si="24"/>
        <v>30</v>
      </c>
      <c r="D215" s="2">
        <f t="shared" si="24"/>
        <v>43.77</v>
      </c>
      <c r="E215" s="2">
        <f t="shared" si="25"/>
        <v>26.31</v>
      </c>
      <c r="F215" s="2">
        <f t="shared" si="26"/>
        <v>43.77</v>
      </c>
      <c r="G215" s="2">
        <f t="shared" si="27"/>
        <v>26.31</v>
      </c>
      <c r="H215" s="2">
        <f t="shared" si="28"/>
        <v>43.77</v>
      </c>
      <c r="I215">
        <f t="shared" si="22"/>
        <v>0</v>
      </c>
      <c r="J215">
        <f t="shared" si="22"/>
        <v>0</v>
      </c>
      <c r="K215">
        <f t="shared" si="23"/>
        <v>1</v>
      </c>
    </row>
    <row r="216" spans="1:11" x14ac:dyDescent="0.25">
      <c r="A216" s="1">
        <v>41853</v>
      </c>
      <c r="B216">
        <v>116</v>
      </c>
      <c r="C216" s="2">
        <f t="shared" si="24"/>
        <v>26.31</v>
      </c>
      <c r="D216" s="2">
        <f t="shared" si="24"/>
        <v>43.77</v>
      </c>
      <c r="E216" s="2">
        <f t="shared" si="25"/>
        <v>15.87</v>
      </c>
      <c r="F216" s="2">
        <f t="shared" si="26"/>
        <v>43.77</v>
      </c>
      <c r="G216" s="2">
        <f t="shared" si="27"/>
        <v>15.87</v>
      </c>
      <c r="H216" s="2">
        <f t="shared" si="28"/>
        <v>43.77</v>
      </c>
      <c r="I216">
        <f t="shared" si="22"/>
        <v>0</v>
      </c>
      <c r="J216">
        <f t="shared" si="22"/>
        <v>0</v>
      </c>
      <c r="K216">
        <f t="shared" si="23"/>
        <v>1</v>
      </c>
    </row>
    <row r="217" spans="1:11" x14ac:dyDescent="0.25">
      <c r="A217" s="1">
        <v>41854</v>
      </c>
      <c r="B217">
        <v>128</v>
      </c>
      <c r="C217" s="2">
        <f t="shared" si="24"/>
        <v>15.87</v>
      </c>
      <c r="D217" s="2">
        <f t="shared" si="24"/>
        <v>43.77</v>
      </c>
      <c r="E217" s="2">
        <f t="shared" si="25"/>
        <v>4.3499999999999996</v>
      </c>
      <c r="F217" s="2">
        <f t="shared" si="26"/>
        <v>43.77</v>
      </c>
      <c r="G217" s="2">
        <f t="shared" si="27"/>
        <v>30</v>
      </c>
      <c r="H217" s="2">
        <f t="shared" si="28"/>
        <v>43.77</v>
      </c>
      <c r="I217">
        <f t="shared" si="22"/>
        <v>1</v>
      </c>
      <c r="J217">
        <f t="shared" si="22"/>
        <v>0</v>
      </c>
      <c r="K217">
        <f t="shared" si="23"/>
        <v>1</v>
      </c>
    </row>
    <row r="218" spans="1:11" x14ac:dyDescent="0.25">
      <c r="A218" s="1">
        <v>41855</v>
      </c>
      <c r="B218">
        <v>66</v>
      </c>
      <c r="C218" s="2">
        <f t="shared" si="24"/>
        <v>30</v>
      </c>
      <c r="D218" s="2">
        <f t="shared" si="24"/>
        <v>43.77</v>
      </c>
      <c r="E218" s="2">
        <f t="shared" si="25"/>
        <v>24.06</v>
      </c>
      <c r="F218" s="2">
        <f t="shared" si="26"/>
        <v>43.77</v>
      </c>
      <c r="G218" s="2">
        <f t="shared" si="27"/>
        <v>24.06</v>
      </c>
      <c r="H218" s="2">
        <f t="shared" si="28"/>
        <v>43.77</v>
      </c>
      <c r="I218">
        <f t="shared" si="22"/>
        <v>0</v>
      </c>
      <c r="J218">
        <f t="shared" si="22"/>
        <v>0</v>
      </c>
      <c r="K218">
        <f t="shared" si="23"/>
        <v>1</v>
      </c>
    </row>
    <row r="219" spans="1:11" x14ac:dyDescent="0.25">
      <c r="A219" s="1">
        <v>41856</v>
      </c>
      <c r="B219">
        <v>129</v>
      </c>
      <c r="C219" s="2">
        <f t="shared" si="24"/>
        <v>24.06</v>
      </c>
      <c r="D219" s="2">
        <f t="shared" si="24"/>
        <v>43.77</v>
      </c>
      <c r="E219" s="2">
        <f t="shared" si="25"/>
        <v>12.45</v>
      </c>
      <c r="F219" s="2">
        <f t="shared" si="26"/>
        <v>43.77</v>
      </c>
      <c r="G219" s="2">
        <f t="shared" si="27"/>
        <v>12.45</v>
      </c>
      <c r="H219" s="2">
        <f t="shared" si="28"/>
        <v>43.77</v>
      </c>
      <c r="I219">
        <f t="shared" si="22"/>
        <v>0</v>
      </c>
      <c r="J219">
        <f t="shared" si="22"/>
        <v>0</v>
      </c>
      <c r="K219">
        <f t="shared" si="23"/>
        <v>1</v>
      </c>
    </row>
    <row r="220" spans="1:11" x14ac:dyDescent="0.25">
      <c r="A220" s="1">
        <v>41857</v>
      </c>
      <c r="B220">
        <v>41</v>
      </c>
      <c r="C220" s="2">
        <f t="shared" si="24"/>
        <v>12.45</v>
      </c>
      <c r="D220" s="2">
        <f t="shared" si="24"/>
        <v>43.77</v>
      </c>
      <c r="E220" s="2">
        <f t="shared" si="25"/>
        <v>10.604999999999999</v>
      </c>
      <c r="F220" s="2">
        <f t="shared" si="26"/>
        <v>42.540000000000006</v>
      </c>
      <c r="G220" s="2">
        <f t="shared" si="27"/>
        <v>10.604999999999999</v>
      </c>
      <c r="H220" s="2">
        <f t="shared" si="28"/>
        <v>42.540000000000006</v>
      </c>
      <c r="I220">
        <f t="shared" si="22"/>
        <v>0</v>
      </c>
      <c r="J220">
        <f t="shared" si="22"/>
        <v>0</v>
      </c>
      <c r="K220">
        <f t="shared" si="23"/>
        <v>0</v>
      </c>
    </row>
    <row r="221" spans="1:11" x14ac:dyDescent="0.25">
      <c r="A221" s="1">
        <v>41858</v>
      </c>
      <c r="B221">
        <v>51</v>
      </c>
      <c r="C221" s="2">
        <f t="shared" si="24"/>
        <v>10.604999999999999</v>
      </c>
      <c r="D221" s="2">
        <f t="shared" si="24"/>
        <v>42.540000000000006</v>
      </c>
      <c r="E221" s="2">
        <f t="shared" si="25"/>
        <v>8.3099999999999987</v>
      </c>
      <c r="F221" s="2">
        <f t="shared" si="26"/>
        <v>41.010000000000005</v>
      </c>
      <c r="G221" s="2">
        <f t="shared" si="27"/>
        <v>8.3099999999999987</v>
      </c>
      <c r="H221" s="2">
        <f t="shared" si="28"/>
        <v>41.010000000000005</v>
      </c>
      <c r="I221">
        <f t="shared" si="22"/>
        <v>0</v>
      </c>
      <c r="J221">
        <f t="shared" si="22"/>
        <v>0</v>
      </c>
      <c r="K221">
        <f t="shared" si="23"/>
        <v>0</v>
      </c>
    </row>
    <row r="222" spans="1:11" x14ac:dyDescent="0.25">
      <c r="A222" s="1">
        <v>41859</v>
      </c>
      <c r="B222">
        <v>72</v>
      </c>
      <c r="C222" s="2">
        <f t="shared" si="24"/>
        <v>8.3099999999999987</v>
      </c>
      <c r="D222" s="2">
        <f t="shared" si="24"/>
        <v>41.010000000000005</v>
      </c>
      <c r="E222" s="2">
        <f t="shared" si="25"/>
        <v>5.0699999999999985</v>
      </c>
      <c r="F222" s="2">
        <f t="shared" si="26"/>
        <v>38.850000000000009</v>
      </c>
      <c r="G222" s="2">
        <f t="shared" si="27"/>
        <v>5.0699999999999985</v>
      </c>
      <c r="H222" s="2">
        <f t="shared" si="28"/>
        <v>38.850000000000009</v>
      </c>
      <c r="I222">
        <f t="shared" si="22"/>
        <v>0</v>
      </c>
      <c r="J222">
        <f t="shared" si="22"/>
        <v>0</v>
      </c>
      <c r="K222">
        <f t="shared" si="23"/>
        <v>0</v>
      </c>
    </row>
    <row r="223" spans="1:11" x14ac:dyDescent="0.25">
      <c r="A223" s="1">
        <v>41860</v>
      </c>
      <c r="B223">
        <v>30</v>
      </c>
      <c r="C223" s="2">
        <f t="shared" si="24"/>
        <v>5.0699999999999985</v>
      </c>
      <c r="D223" s="2">
        <f t="shared" si="24"/>
        <v>38.850000000000009</v>
      </c>
      <c r="E223" s="2">
        <f t="shared" si="25"/>
        <v>3.7199999999999984</v>
      </c>
      <c r="F223" s="2">
        <f t="shared" si="26"/>
        <v>37.95000000000001</v>
      </c>
      <c r="G223" s="2">
        <f t="shared" si="27"/>
        <v>30</v>
      </c>
      <c r="H223" s="2">
        <f t="shared" si="28"/>
        <v>37.95000000000001</v>
      </c>
      <c r="I223">
        <f t="shared" si="22"/>
        <v>1</v>
      </c>
      <c r="J223">
        <f t="shared" si="22"/>
        <v>0</v>
      </c>
      <c r="K223">
        <f t="shared" si="23"/>
        <v>0</v>
      </c>
    </row>
    <row r="224" spans="1:11" x14ac:dyDescent="0.25">
      <c r="A224" s="1">
        <v>41861</v>
      </c>
      <c r="B224">
        <v>95</v>
      </c>
      <c r="C224" s="2">
        <f t="shared" si="24"/>
        <v>30</v>
      </c>
      <c r="D224" s="2">
        <f t="shared" si="24"/>
        <v>37.95000000000001</v>
      </c>
      <c r="E224" s="2">
        <f t="shared" si="25"/>
        <v>21.45</v>
      </c>
      <c r="F224" s="2">
        <f t="shared" si="26"/>
        <v>37.95000000000001</v>
      </c>
      <c r="G224" s="2">
        <f t="shared" si="27"/>
        <v>21.45</v>
      </c>
      <c r="H224" s="2">
        <f t="shared" si="28"/>
        <v>37.95000000000001</v>
      </c>
      <c r="I224">
        <f t="shared" si="22"/>
        <v>0</v>
      </c>
      <c r="J224">
        <f t="shared" si="22"/>
        <v>0</v>
      </c>
      <c r="K224">
        <f t="shared" si="23"/>
        <v>1</v>
      </c>
    </row>
    <row r="225" spans="1:11" x14ac:dyDescent="0.25">
      <c r="A225" s="1">
        <v>41862</v>
      </c>
      <c r="B225">
        <v>104</v>
      </c>
      <c r="C225" s="2">
        <f t="shared" si="24"/>
        <v>21.45</v>
      </c>
      <c r="D225" s="2">
        <f t="shared" si="24"/>
        <v>37.95000000000001</v>
      </c>
      <c r="E225" s="2">
        <f t="shared" si="25"/>
        <v>12.09</v>
      </c>
      <c r="F225" s="2">
        <f t="shared" si="26"/>
        <v>37.95000000000001</v>
      </c>
      <c r="G225" s="2">
        <f t="shared" si="27"/>
        <v>12.09</v>
      </c>
      <c r="H225" s="2">
        <f t="shared" si="28"/>
        <v>37.95000000000001</v>
      </c>
      <c r="I225">
        <f t="shared" si="22"/>
        <v>0</v>
      </c>
      <c r="J225">
        <f t="shared" si="22"/>
        <v>0</v>
      </c>
      <c r="K225">
        <f t="shared" si="23"/>
        <v>1</v>
      </c>
    </row>
    <row r="226" spans="1:11" x14ac:dyDescent="0.25">
      <c r="A226" s="1">
        <v>41863</v>
      </c>
      <c r="B226">
        <v>16</v>
      </c>
      <c r="C226" s="2">
        <f t="shared" si="24"/>
        <v>12.09</v>
      </c>
      <c r="D226" s="2">
        <f t="shared" si="24"/>
        <v>37.95000000000001</v>
      </c>
      <c r="E226" s="2">
        <f t="shared" si="25"/>
        <v>11.37</v>
      </c>
      <c r="F226" s="2">
        <f t="shared" si="26"/>
        <v>37.470000000000013</v>
      </c>
      <c r="G226" s="2">
        <f t="shared" si="27"/>
        <v>11.37</v>
      </c>
      <c r="H226" s="2">
        <f t="shared" si="28"/>
        <v>37.470000000000013</v>
      </c>
      <c r="I226">
        <f t="shared" si="22"/>
        <v>0</v>
      </c>
      <c r="J226">
        <f t="shared" si="22"/>
        <v>0</v>
      </c>
      <c r="K226">
        <f t="shared" si="23"/>
        <v>0</v>
      </c>
    </row>
    <row r="227" spans="1:11" x14ac:dyDescent="0.25">
      <c r="A227" s="1">
        <v>41864</v>
      </c>
      <c r="B227">
        <v>34</v>
      </c>
      <c r="C227" s="2">
        <f t="shared" si="24"/>
        <v>11.37</v>
      </c>
      <c r="D227" s="2">
        <f t="shared" si="24"/>
        <v>37.470000000000013</v>
      </c>
      <c r="E227" s="2">
        <f t="shared" si="25"/>
        <v>9.84</v>
      </c>
      <c r="F227" s="2">
        <f t="shared" si="26"/>
        <v>36.45000000000001</v>
      </c>
      <c r="G227" s="2">
        <f t="shared" si="27"/>
        <v>9.84</v>
      </c>
      <c r="H227" s="2">
        <f t="shared" si="28"/>
        <v>45</v>
      </c>
      <c r="I227">
        <f t="shared" si="22"/>
        <v>0</v>
      </c>
      <c r="J227">
        <f t="shared" si="22"/>
        <v>1</v>
      </c>
      <c r="K227">
        <f t="shared" si="23"/>
        <v>0</v>
      </c>
    </row>
    <row r="228" spans="1:11" x14ac:dyDescent="0.25">
      <c r="A228" s="1">
        <v>41865</v>
      </c>
      <c r="B228">
        <v>39</v>
      </c>
      <c r="C228" s="2">
        <f t="shared" si="24"/>
        <v>9.84</v>
      </c>
      <c r="D228" s="2">
        <f t="shared" si="24"/>
        <v>45</v>
      </c>
      <c r="E228" s="2">
        <f t="shared" si="25"/>
        <v>8.0850000000000009</v>
      </c>
      <c r="F228" s="2">
        <f t="shared" si="26"/>
        <v>43.83</v>
      </c>
      <c r="G228" s="2">
        <f t="shared" si="27"/>
        <v>8.0850000000000009</v>
      </c>
      <c r="H228" s="2">
        <f t="shared" si="28"/>
        <v>43.83</v>
      </c>
      <c r="I228">
        <f t="shared" si="22"/>
        <v>0</v>
      </c>
      <c r="J228">
        <f t="shared" si="22"/>
        <v>0</v>
      </c>
      <c r="K228">
        <f t="shared" si="23"/>
        <v>0</v>
      </c>
    </row>
    <row r="229" spans="1:11" x14ac:dyDescent="0.25">
      <c r="A229" s="1">
        <v>41866</v>
      </c>
      <c r="B229">
        <v>133</v>
      </c>
      <c r="C229" s="2">
        <f t="shared" si="24"/>
        <v>8.0850000000000009</v>
      </c>
      <c r="D229" s="2">
        <f t="shared" si="24"/>
        <v>43.83</v>
      </c>
      <c r="E229" s="2">
        <f t="shared" si="25"/>
        <v>2.1000000000000005</v>
      </c>
      <c r="F229" s="2">
        <f t="shared" si="26"/>
        <v>39.839999999999996</v>
      </c>
      <c r="G229" s="2">
        <f t="shared" si="27"/>
        <v>30</v>
      </c>
      <c r="H229" s="2">
        <f t="shared" si="28"/>
        <v>39.839999999999996</v>
      </c>
      <c r="I229">
        <f t="shared" si="22"/>
        <v>1</v>
      </c>
      <c r="J229">
        <f t="shared" si="22"/>
        <v>0</v>
      </c>
      <c r="K229">
        <f t="shared" si="23"/>
        <v>0</v>
      </c>
    </row>
    <row r="230" spans="1:11" x14ac:dyDescent="0.25">
      <c r="A230" s="1">
        <v>41867</v>
      </c>
      <c r="B230">
        <v>114</v>
      </c>
      <c r="C230" s="2">
        <f t="shared" si="24"/>
        <v>30</v>
      </c>
      <c r="D230" s="2">
        <f t="shared" si="24"/>
        <v>39.839999999999996</v>
      </c>
      <c r="E230" s="2">
        <f t="shared" si="25"/>
        <v>19.740000000000002</v>
      </c>
      <c r="F230" s="2">
        <f t="shared" si="26"/>
        <v>39.839999999999996</v>
      </c>
      <c r="G230" s="2">
        <f t="shared" si="27"/>
        <v>19.740000000000002</v>
      </c>
      <c r="H230" s="2">
        <f t="shared" si="28"/>
        <v>39.839999999999996</v>
      </c>
      <c r="I230">
        <f t="shared" si="22"/>
        <v>0</v>
      </c>
      <c r="J230">
        <f t="shared" si="22"/>
        <v>0</v>
      </c>
      <c r="K230">
        <f t="shared" si="23"/>
        <v>1</v>
      </c>
    </row>
    <row r="231" spans="1:11" x14ac:dyDescent="0.25">
      <c r="A231" s="1">
        <v>41868</v>
      </c>
      <c r="B231">
        <v>37</v>
      </c>
      <c r="C231" s="2">
        <f t="shared" si="24"/>
        <v>19.740000000000002</v>
      </c>
      <c r="D231" s="2">
        <f t="shared" si="24"/>
        <v>39.839999999999996</v>
      </c>
      <c r="E231" s="2">
        <f t="shared" si="25"/>
        <v>16.410000000000004</v>
      </c>
      <c r="F231" s="2">
        <f t="shared" si="26"/>
        <v>39.839999999999996</v>
      </c>
      <c r="G231" s="2">
        <f t="shared" si="27"/>
        <v>16.410000000000004</v>
      </c>
      <c r="H231" s="2">
        <f t="shared" si="28"/>
        <v>39.839999999999996</v>
      </c>
      <c r="I231">
        <f t="shared" si="22"/>
        <v>0</v>
      </c>
      <c r="J231">
        <f t="shared" si="22"/>
        <v>0</v>
      </c>
      <c r="K231">
        <f t="shared" si="23"/>
        <v>1</v>
      </c>
    </row>
    <row r="232" spans="1:11" x14ac:dyDescent="0.25">
      <c r="A232" s="1">
        <v>41869</v>
      </c>
      <c r="B232">
        <v>41</v>
      </c>
      <c r="C232" s="2">
        <f t="shared" si="24"/>
        <v>16.410000000000004</v>
      </c>
      <c r="D232" s="2">
        <f t="shared" si="24"/>
        <v>39.839999999999996</v>
      </c>
      <c r="E232" s="2">
        <f t="shared" si="25"/>
        <v>12.720000000000004</v>
      </c>
      <c r="F232" s="2">
        <f t="shared" si="26"/>
        <v>39.839999999999996</v>
      </c>
      <c r="G232" s="2">
        <f t="shared" si="27"/>
        <v>12.720000000000004</v>
      </c>
      <c r="H232" s="2">
        <f t="shared" si="28"/>
        <v>39.839999999999996</v>
      </c>
      <c r="I232">
        <f t="shared" si="22"/>
        <v>0</v>
      </c>
      <c r="J232">
        <f t="shared" si="22"/>
        <v>0</v>
      </c>
      <c r="K232">
        <f t="shared" si="23"/>
        <v>1</v>
      </c>
    </row>
    <row r="233" spans="1:11" x14ac:dyDescent="0.25">
      <c r="A233" s="1">
        <v>41870</v>
      </c>
      <c r="B233">
        <v>147</v>
      </c>
      <c r="C233" s="2">
        <f t="shared" si="24"/>
        <v>12.720000000000004</v>
      </c>
      <c r="D233" s="2">
        <f t="shared" si="24"/>
        <v>39.839999999999996</v>
      </c>
      <c r="E233" s="2">
        <f t="shared" si="25"/>
        <v>6.105000000000004</v>
      </c>
      <c r="F233" s="2">
        <f t="shared" si="26"/>
        <v>35.429999999999993</v>
      </c>
      <c r="G233" s="2">
        <f t="shared" si="27"/>
        <v>6.105000000000004</v>
      </c>
      <c r="H233" s="2">
        <f t="shared" si="28"/>
        <v>35.429999999999993</v>
      </c>
      <c r="I233">
        <f t="shared" si="22"/>
        <v>0</v>
      </c>
      <c r="J233">
        <f t="shared" si="22"/>
        <v>0</v>
      </c>
      <c r="K233">
        <f t="shared" si="23"/>
        <v>0</v>
      </c>
    </row>
    <row r="234" spans="1:11" x14ac:dyDescent="0.25">
      <c r="A234" s="1">
        <v>41871</v>
      </c>
      <c r="B234">
        <v>78</v>
      </c>
      <c r="C234" s="2">
        <f t="shared" si="24"/>
        <v>6.105000000000004</v>
      </c>
      <c r="D234" s="2">
        <f t="shared" si="24"/>
        <v>35.429999999999993</v>
      </c>
      <c r="E234" s="2">
        <f t="shared" si="25"/>
        <v>2.5950000000000042</v>
      </c>
      <c r="F234" s="2">
        <f t="shared" si="26"/>
        <v>33.089999999999989</v>
      </c>
      <c r="G234" s="2">
        <f t="shared" si="27"/>
        <v>30</v>
      </c>
      <c r="H234" s="2">
        <f t="shared" si="28"/>
        <v>45</v>
      </c>
      <c r="I234">
        <f t="shared" si="22"/>
        <v>1</v>
      </c>
      <c r="J234">
        <f t="shared" si="22"/>
        <v>1</v>
      </c>
      <c r="K234">
        <f t="shared" si="23"/>
        <v>0</v>
      </c>
    </row>
    <row r="235" spans="1:11" x14ac:dyDescent="0.25">
      <c r="A235" s="1">
        <v>41872</v>
      </c>
      <c r="B235">
        <v>106</v>
      </c>
      <c r="C235" s="2">
        <f t="shared" si="24"/>
        <v>30</v>
      </c>
      <c r="D235" s="2">
        <f t="shared" si="24"/>
        <v>45</v>
      </c>
      <c r="E235" s="2">
        <f t="shared" si="25"/>
        <v>20.46</v>
      </c>
      <c r="F235" s="2">
        <f t="shared" si="26"/>
        <v>45</v>
      </c>
      <c r="G235" s="2">
        <f t="shared" si="27"/>
        <v>20.46</v>
      </c>
      <c r="H235" s="2">
        <f t="shared" si="28"/>
        <v>45</v>
      </c>
      <c r="I235">
        <f t="shared" si="22"/>
        <v>0</v>
      </c>
      <c r="J235">
        <f t="shared" si="22"/>
        <v>0</v>
      </c>
      <c r="K235">
        <f t="shared" si="23"/>
        <v>1</v>
      </c>
    </row>
    <row r="236" spans="1:11" x14ac:dyDescent="0.25">
      <c r="A236" s="1">
        <v>41873</v>
      </c>
      <c r="B236">
        <v>124</v>
      </c>
      <c r="C236" s="2">
        <f t="shared" si="24"/>
        <v>20.46</v>
      </c>
      <c r="D236" s="2">
        <f t="shared" si="24"/>
        <v>45</v>
      </c>
      <c r="E236" s="2">
        <f t="shared" si="25"/>
        <v>9.3000000000000007</v>
      </c>
      <c r="F236" s="2">
        <f t="shared" si="26"/>
        <v>45</v>
      </c>
      <c r="G236" s="2">
        <f t="shared" si="27"/>
        <v>9.3000000000000007</v>
      </c>
      <c r="H236" s="2">
        <f t="shared" si="28"/>
        <v>45</v>
      </c>
      <c r="I236">
        <f t="shared" si="22"/>
        <v>0</v>
      </c>
      <c r="J236">
        <f t="shared" si="22"/>
        <v>0</v>
      </c>
      <c r="K236">
        <f t="shared" si="23"/>
        <v>1</v>
      </c>
    </row>
    <row r="237" spans="1:11" x14ac:dyDescent="0.25">
      <c r="A237" s="1">
        <v>41874</v>
      </c>
      <c r="B237">
        <v>97</v>
      </c>
      <c r="C237" s="2">
        <f t="shared" si="24"/>
        <v>9.3000000000000007</v>
      </c>
      <c r="D237" s="2">
        <f t="shared" si="24"/>
        <v>45</v>
      </c>
      <c r="E237" s="2">
        <f t="shared" si="25"/>
        <v>4.9350000000000005</v>
      </c>
      <c r="F237" s="2">
        <f t="shared" si="26"/>
        <v>42.09</v>
      </c>
      <c r="G237" s="2">
        <f t="shared" si="27"/>
        <v>30</v>
      </c>
      <c r="H237" s="2">
        <f t="shared" si="28"/>
        <v>42.09</v>
      </c>
      <c r="I237">
        <f t="shared" si="22"/>
        <v>1</v>
      </c>
      <c r="J237">
        <f t="shared" si="22"/>
        <v>0</v>
      </c>
      <c r="K237">
        <f t="shared" si="23"/>
        <v>0</v>
      </c>
    </row>
    <row r="238" spans="1:11" x14ac:dyDescent="0.25">
      <c r="A238" s="1">
        <v>41875</v>
      </c>
      <c r="B238">
        <v>45</v>
      </c>
      <c r="C238" s="2">
        <f t="shared" si="24"/>
        <v>30</v>
      </c>
      <c r="D238" s="2">
        <f t="shared" si="24"/>
        <v>42.09</v>
      </c>
      <c r="E238" s="2">
        <f t="shared" si="25"/>
        <v>25.95</v>
      </c>
      <c r="F238" s="2">
        <f t="shared" si="26"/>
        <v>42.09</v>
      </c>
      <c r="G238" s="2">
        <f t="shared" si="27"/>
        <v>25.95</v>
      </c>
      <c r="H238" s="2">
        <f t="shared" si="28"/>
        <v>42.09</v>
      </c>
      <c r="I238">
        <f t="shared" si="22"/>
        <v>0</v>
      </c>
      <c r="J238">
        <f t="shared" si="22"/>
        <v>0</v>
      </c>
      <c r="K238">
        <f t="shared" si="23"/>
        <v>1</v>
      </c>
    </row>
    <row r="239" spans="1:11" x14ac:dyDescent="0.25">
      <c r="A239" s="1">
        <v>41876</v>
      </c>
      <c r="B239">
        <v>132</v>
      </c>
      <c r="C239" s="2">
        <f t="shared" si="24"/>
        <v>25.95</v>
      </c>
      <c r="D239" s="2">
        <f t="shared" si="24"/>
        <v>42.09</v>
      </c>
      <c r="E239" s="2">
        <f t="shared" si="25"/>
        <v>14.069999999999999</v>
      </c>
      <c r="F239" s="2">
        <f t="shared" si="26"/>
        <v>42.09</v>
      </c>
      <c r="G239" s="2">
        <f t="shared" si="27"/>
        <v>14.069999999999999</v>
      </c>
      <c r="H239" s="2">
        <f t="shared" si="28"/>
        <v>42.09</v>
      </c>
      <c r="I239">
        <f t="shared" si="22"/>
        <v>0</v>
      </c>
      <c r="J239">
        <f t="shared" si="22"/>
        <v>0</v>
      </c>
      <c r="K239">
        <f t="shared" si="23"/>
        <v>1</v>
      </c>
    </row>
    <row r="240" spans="1:11" x14ac:dyDescent="0.25">
      <c r="A240" s="1">
        <v>41877</v>
      </c>
      <c r="B240">
        <v>107</v>
      </c>
      <c r="C240" s="2">
        <f t="shared" si="24"/>
        <v>14.069999999999999</v>
      </c>
      <c r="D240" s="2">
        <f t="shared" si="24"/>
        <v>42.09</v>
      </c>
      <c r="E240" s="2">
        <f t="shared" si="25"/>
        <v>9.254999999999999</v>
      </c>
      <c r="F240" s="2">
        <f t="shared" si="26"/>
        <v>38.880000000000003</v>
      </c>
      <c r="G240" s="2">
        <f t="shared" si="27"/>
        <v>9.254999999999999</v>
      </c>
      <c r="H240" s="2">
        <f t="shared" si="28"/>
        <v>38.880000000000003</v>
      </c>
      <c r="I240">
        <f t="shared" si="22"/>
        <v>0</v>
      </c>
      <c r="J240">
        <f t="shared" si="22"/>
        <v>0</v>
      </c>
      <c r="K240">
        <f t="shared" si="23"/>
        <v>0</v>
      </c>
    </row>
    <row r="241" spans="1:11" x14ac:dyDescent="0.25">
      <c r="A241" s="1">
        <v>41878</v>
      </c>
      <c r="B241">
        <v>54</v>
      </c>
      <c r="C241" s="2">
        <f t="shared" si="24"/>
        <v>9.254999999999999</v>
      </c>
      <c r="D241" s="2">
        <f t="shared" si="24"/>
        <v>38.880000000000003</v>
      </c>
      <c r="E241" s="2">
        <f t="shared" si="25"/>
        <v>6.8249999999999993</v>
      </c>
      <c r="F241" s="2">
        <f t="shared" si="26"/>
        <v>37.260000000000005</v>
      </c>
      <c r="G241" s="2">
        <f t="shared" si="27"/>
        <v>6.8249999999999993</v>
      </c>
      <c r="H241" s="2">
        <f t="shared" si="28"/>
        <v>45</v>
      </c>
      <c r="I241">
        <f t="shared" si="22"/>
        <v>0</v>
      </c>
      <c r="J241">
        <f t="shared" si="22"/>
        <v>1</v>
      </c>
      <c r="K241">
        <f t="shared" si="23"/>
        <v>0</v>
      </c>
    </row>
    <row r="242" spans="1:11" x14ac:dyDescent="0.25">
      <c r="A242" s="1">
        <v>41879</v>
      </c>
      <c r="B242">
        <v>116</v>
      </c>
      <c r="C242" s="2">
        <f t="shared" si="24"/>
        <v>6.8249999999999993</v>
      </c>
      <c r="D242" s="2">
        <f t="shared" si="24"/>
        <v>45</v>
      </c>
      <c r="E242" s="2">
        <f t="shared" si="25"/>
        <v>1.6049999999999995</v>
      </c>
      <c r="F242" s="2">
        <f t="shared" si="26"/>
        <v>41.52</v>
      </c>
      <c r="G242" s="2">
        <f t="shared" si="27"/>
        <v>30</v>
      </c>
      <c r="H242" s="2">
        <f t="shared" si="28"/>
        <v>41.52</v>
      </c>
      <c r="I242">
        <f t="shared" si="22"/>
        <v>1</v>
      </c>
      <c r="J242">
        <f t="shared" si="22"/>
        <v>0</v>
      </c>
      <c r="K242">
        <f t="shared" si="23"/>
        <v>0</v>
      </c>
    </row>
    <row r="243" spans="1:11" x14ac:dyDescent="0.25">
      <c r="A243" s="1">
        <v>41880</v>
      </c>
      <c r="B243">
        <v>99</v>
      </c>
      <c r="C243" s="2">
        <f t="shared" si="24"/>
        <v>30</v>
      </c>
      <c r="D243" s="2">
        <f t="shared" si="24"/>
        <v>41.52</v>
      </c>
      <c r="E243" s="2">
        <f t="shared" si="25"/>
        <v>21.09</v>
      </c>
      <c r="F243" s="2">
        <f t="shared" si="26"/>
        <v>41.52</v>
      </c>
      <c r="G243" s="2">
        <f t="shared" si="27"/>
        <v>21.09</v>
      </c>
      <c r="H243" s="2">
        <f t="shared" si="28"/>
        <v>41.52</v>
      </c>
      <c r="I243">
        <f t="shared" si="22"/>
        <v>0</v>
      </c>
      <c r="J243">
        <f t="shared" si="22"/>
        <v>0</v>
      </c>
      <c r="K243">
        <f t="shared" si="23"/>
        <v>1</v>
      </c>
    </row>
    <row r="244" spans="1:11" x14ac:dyDescent="0.25">
      <c r="A244" s="1">
        <v>41881</v>
      </c>
      <c r="B244">
        <v>29</v>
      </c>
      <c r="C244" s="2">
        <f t="shared" si="24"/>
        <v>21.09</v>
      </c>
      <c r="D244" s="2">
        <f t="shared" si="24"/>
        <v>41.52</v>
      </c>
      <c r="E244" s="2">
        <f t="shared" si="25"/>
        <v>18.48</v>
      </c>
      <c r="F244" s="2">
        <f t="shared" si="26"/>
        <v>41.52</v>
      </c>
      <c r="G244" s="2">
        <f t="shared" si="27"/>
        <v>18.48</v>
      </c>
      <c r="H244" s="2">
        <f t="shared" si="28"/>
        <v>41.52</v>
      </c>
      <c r="I244">
        <f t="shared" si="22"/>
        <v>0</v>
      </c>
      <c r="J244">
        <f t="shared" si="22"/>
        <v>0</v>
      </c>
      <c r="K244">
        <f t="shared" si="23"/>
        <v>1</v>
      </c>
    </row>
    <row r="245" spans="1:11" x14ac:dyDescent="0.25">
      <c r="A245" s="1">
        <v>41882</v>
      </c>
      <c r="B245">
        <v>72</v>
      </c>
      <c r="C245" s="2">
        <f t="shared" si="24"/>
        <v>18.48</v>
      </c>
      <c r="D245" s="2">
        <f t="shared" si="24"/>
        <v>41.52</v>
      </c>
      <c r="E245" s="2">
        <f t="shared" si="25"/>
        <v>12</v>
      </c>
      <c r="F245" s="2">
        <f t="shared" si="26"/>
        <v>41.52</v>
      </c>
      <c r="G245" s="2">
        <f t="shared" si="27"/>
        <v>12</v>
      </c>
      <c r="H245" s="2">
        <f t="shared" si="28"/>
        <v>41.52</v>
      </c>
      <c r="I245">
        <f t="shared" si="22"/>
        <v>0</v>
      </c>
      <c r="J245">
        <f t="shared" si="22"/>
        <v>0</v>
      </c>
      <c r="K245">
        <f t="shared" si="23"/>
        <v>1</v>
      </c>
    </row>
    <row r="246" spans="1:11" x14ac:dyDescent="0.25">
      <c r="A246" s="1">
        <v>41883</v>
      </c>
      <c r="B246">
        <v>94</v>
      </c>
      <c r="C246" s="2">
        <f t="shared" si="24"/>
        <v>12</v>
      </c>
      <c r="D246" s="2">
        <f t="shared" si="24"/>
        <v>41.52</v>
      </c>
      <c r="E246" s="2">
        <f t="shared" si="25"/>
        <v>7.77</v>
      </c>
      <c r="F246" s="2">
        <f t="shared" si="26"/>
        <v>38.700000000000003</v>
      </c>
      <c r="G246" s="2">
        <f t="shared" si="27"/>
        <v>7.77</v>
      </c>
      <c r="H246" s="2">
        <f t="shared" si="28"/>
        <v>38.700000000000003</v>
      </c>
      <c r="I246">
        <f t="shared" si="22"/>
        <v>0</v>
      </c>
      <c r="J246">
        <f t="shared" si="22"/>
        <v>0</v>
      </c>
      <c r="K246">
        <f t="shared" si="23"/>
        <v>0</v>
      </c>
    </row>
    <row r="247" spans="1:11" x14ac:dyDescent="0.25">
      <c r="A247" s="1">
        <v>41884</v>
      </c>
      <c r="B247">
        <v>97</v>
      </c>
      <c r="C247" s="2">
        <f t="shared" si="24"/>
        <v>7.77</v>
      </c>
      <c r="D247" s="2">
        <f t="shared" si="24"/>
        <v>38.700000000000003</v>
      </c>
      <c r="E247" s="2">
        <f t="shared" si="25"/>
        <v>3.4049999999999994</v>
      </c>
      <c r="F247" s="2">
        <f t="shared" si="26"/>
        <v>35.790000000000006</v>
      </c>
      <c r="G247" s="2">
        <f t="shared" si="27"/>
        <v>30</v>
      </c>
      <c r="H247" s="2">
        <f t="shared" si="28"/>
        <v>35.790000000000006</v>
      </c>
      <c r="I247">
        <f t="shared" si="22"/>
        <v>1</v>
      </c>
      <c r="J247">
        <f t="shared" si="22"/>
        <v>0</v>
      </c>
      <c r="K247">
        <f t="shared" si="23"/>
        <v>0</v>
      </c>
    </row>
    <row r="248" spans="1:11" x14ac:dyDescent="0.25">
      <c r="A248" s="1">
        <v>41885</v>
      </c>
      <c r="B248">
        <v>138</v>
      </c>
      <c r="C248" s="2">
        <f t="shared" si="24"/>
        <v>30</v>
      </c>
      <c r="D248" s="2">
        <f t="shared" si="24"/>
        <v>35.790000000000006</v>
      </c>
      <c r="E248" s="2">
        <f t="shared" si="25"/>
        <v>17.579999999999998</v>
      </c>
      <c r="F248" s="2">
        <f t="shared" si="26"/>
        <v>35.790000000000006</v>
      </c>
      <c r="G248" s="2">
        <f t="shared" si="27"/>
        <v>17.579999999999998</v>
      </c>
      <c r="H248" s="2">
        <f t="shared" si="28"/>
        <v>45</v>
      </c>
      <c r="I248">
        <f t="shared" si="22"/>
        <v>0</v>
      </c>
      <c r="J248">
        <f t="shared" si="22"/>
        <v>1</v>
      </c>
      <c r="K248">
        <f t="shared" si="23"/>
        <v>1</v>
      </c>
    </row>
    <row r="249" spans="1:11" x14ac:dyDescent="0.25">
      <c r="A249" s="1">
        <v>41886</v>
      </c>
      <c r="B249">
        <v>60</v>
      </c>
      <c r="C249" s="2">
        <f t="shared" si="24"/>
        <v>17.579999999999998</v>
      </c>
      <c r="D249" s="2">
        <f t="shared" si="24"/>
        <v>45</v>
      </c>
      <c r="E249" s="2">
        <f t="shared" si="25"/>
        <v>12.179999999999998</v>
      </c>
      <c r="F249" s="2">
        <f t="shared" si="26"/>
        <v>45</v>
      </c>
      <c r="G249" s="2">
        <f t="shared" si="27"/>
        <v>12.179999999999998</v>
      </c>
      <c r="H249" s="2">
        <f t="shared" si="28"/>
        <v>45</v>
      </c>
      <c r="I249">
        <f t="shared" si="22"/>
        <v>0</v>
      </c>
      <c r="J249">
        <f t="shared" si="22"/>
        <v>0</v>
      </c>
      <c r="K249">
        <f t="shared" si="23"/>
        <v>1</v>
      </c>
    </row>
    <row r="250" spans="1:11" x14ac:dyDescent="0.25">
      <c r="A250" s="1">
        <v>41887</v>
      </c>
      <c r="B250">
        <v>144</v>
      </c>
      <c r="C250" s="2">
        <f t="shared" si="24"/>
        <v>12.179999999999998</v>
      </c>
      <c r="D250" s="2">
        <f t="shared" si="24"/>
        <v>45</v>
      </c>
      <c r="E250" s="2">
        <f t="shared" si="25"/>
        <v>5.6999999999999975</v>
      </c>
      <c r="F250" s="2">
        <f t="shared" si="26"/>
        <v>40.68</v>
      </c>
      <c r="G250" s="2">
        <f t="shared" si="27"/>
        <v>5.6999999999999975</v>
      </c>
      <c r="H250" s="2">
        <f t="shared" si="28"/>
        <v>40.68</v>
      </c>
      <c r="I250">
        <f t="shared" si="22"/>
        <v>0</v>
      </c>
      <c r="J250">
        <f t="shared" si="22"/>
        <v>0</v>
      </c>
      <c r="K250">
        <f t="shared" si="23"/>
        <v>0</v>
      </c>
    </row>
    <row r="251" spans="1:11" x14ac:dyDescent="0.25">
      <c r="A251" s="1">
        <v>41888</v>
      </c>
      <c r="B251">
        <v>49</v>
      </c>
      <c r="C251" s="2">
        <f t="shared" si="24"/>
        <v>5.6999999999999975</v>
      </c>
      <c r="D251" s="2">
        <f t="shared" si="24"/>
        <v>40.68</v>
      </c>
      <c r="E251" s="2">
        <f t="shared" si="25"/>
        <v>3.4949999999999974</v>
      </c>
      <c r="F251" s="2">
        <f t="shared" si="26"/>
        <v>39.21</v>
      </c>
      <c r="G251" s="2">
        <f t="shared" si="27"/>
        <v>30</v>
      </c>
      <c r="H251" s="2">
        <f t="shared" si="28"/>
        <v>39.21</v>
      </c>
      <c r="I251">
        <f t="shared" si="22"/>
        <v>1</v>
      </c>
      <c r="J251">
        <f t="shared" si="22"/>
        <v>0</v>
      </c>
      <c r="K251">
        <f t="shared" si="23"/>
        <v>0</v>
      </c>
    </row>
    <row r="252" spans="1:11" x14ac:dyDescent="0.25">
      <c r="A252" s="1">
        <v>41889</v>
      </c>
      <c r="B252">
        <v>125</v>
      </c>
      <c r="C252" s="2">
        <f t="shared" si="24"/>
        <v>30</v>
      </c>
      <c r="D252" s="2">
        <f t="shared" si="24"/>
        <v>39.21</v>
      </c>
      <c r="E252" s="2">
        <f t="shared" si="25"/>
        <v>18.75</v>
      </c>
      <c r="F252" s="2">
        <f t="shared" si="26"/>
        <v>39.21</v>
      </c>
      <c r="G252" s="2">
        <f t="shared" si="27"/>
        <v>18.75</v>
      </c>
      <c r="H252" s="2">
        <f t="shared" si="28"/>
        <v>39.21</v>
      </c>
      <c r="I252">
        <f t="shared" si="22"/>
        <v>0</v>
      </c>
      <c r="J252">
        <f t="shared" si="22"/>
        <v>0</v>
      </c>
      <c r="K252">
        <f t="shared" si="23"/>
        <v>1</v>
      </c>
    </row>
    <row r="253" spans="1:11" x14ac:dyDescent="0.25">
      <c r="A253" s="1">
        <v>41890</v>
      </c>
      <c r="B253">
        <v>40</v>
      </c>
      <c r="C253" s="2">
        <f t="shared" si="24"/>
        <v>18.75</v>
      </c>
      <c r="D253" s="2">
        <f t="shared" si="24"/>
        <v>39.21</v>
      </c>
      <c r="E253" s="2">
        <f t="shared" si="25"/>
        <v>15.15</v>
      </c>
      <c r="F253" s="2">
        <f t="shared" si="26"/>
        <v>39.21</v>
      </c>
      <c r="G253" s="2">
        <f t="shared" si="27"/>
        <v>15.15</v>
      </c>
      <c r="H253" s="2">
        <f t="shared" si="28"/>
        <v>39.21</v>
      </c>
      <c r="I253">
        <f t="shared" si="22"/>
        <v>0</v>
      </c>
      <c r="J253">
        <f t="shared" si="22"/>
        <v>0</v>
      </c>
      <c r="K253">
        <f t="shared" si="23"/>
        <v>1</v>
      </c>
    </row>
    <row r="254" spans="1:11" x14ac:dyDescent="0.25">
      <c r="A254" s="1">
        <v>41891</v>
      </c>
      <c r="B254">
        <v>135</v>
      </c>
      <c r="C254" s="2">
        <f t="shared" si="24"/>
        <v>15.15</v>
      </c>
      <c r="D254" s="2">
        <f t="shared" si="24"/>
        <v>39.21</v>
      </c>
      <c r="E254" s="2">
        <f t="shared" si="25"/>
        <v>3</v>
      </c>
      <c r="F254" s="2">
        <f t="shared" si="26"/>
        <v>39.21</v>
      </c>
      <c r="G254" s="2">
        <f t="shared" si="27"/>
        <v>30</v>
      </c>
      <c r="H254" s="2">
        <f t="shared" si="28"/>
        <v>39.21</v>
      </c>
      <c r="I254">
        <f t="shared" si="22"/>
        <v>1</v>
      </c>
      <c r="J254">
        <f t="shared" si="22"/>
        <v>0</v>
      </c>
      <c r="K254">
        <f t="shared" si="23"/>
        <v>1</v>
      </c>
    </row>
    <row r="255" spans="1:11" x14ac:dyDescent="0.25">
      <c r="A255" s="1">
        <v>41892</v>
      </c>
      <c r="B255">
        <v>86</v>
      </c>
      <c r="C255" s="2">
        <f t="shared" si="24"/>
        <v>30</v>
      </c>
      <c r="D255" s="2">
        <f t="shared" si="24"/>
        <v>39.21</v>
      </c>
      <c r="E255" s="2">
        <f t="shared" si="25"/>
        <v>22.259999999999998</v>
      </c>
      <c r="F255" s="2">
        <f t="shared" si="26"/>
        <v>39.21</v>
      </c>
      <c r="G255" s="2">
        <f t="shared" si="27"/>
        <v>22.259999999999998</v>
      </c>
      <c r="H255" s="2">
        <f t="shared" si="28"/>
        <v>45</v>
      </c>
      <c r="I255">
        <f t="shared" si="22"/>
        <v>0</v>
      </c>
      <c r="J255">
        <f t="shared" si="22"/>
        <v>1</v>
      </c>
      <c r="K255">
        <f t="shared" si="23"/>
        <v>1</v>
      </c>
    </row>
    <row r="256" spans="1:11" x14ac:dyDescent="0.25">
      <c r="A256" s="1">
        <v>41893</v>
      </c>
      <c r="B256">
        <v>95</v>
      </c>
      <c r="C256" s="2">
        <f t="shared" si="24"/>
        <v>22.259999999999998</v>
      </c>
      <c r="D256" s="2">
        <f t="shared" si="24"/>
        <v>45</v>
      </c>
      <c r="E256" s="2">
        <f t="shared" si="25"/>
        <v>13.709999999999997</v>
      </c>
      <c r="F256" s="2">
        <f t="shared" si="26"/>
        <v>45</v>
      </c>
      <c r="G256" s="2">
        <f t="shared" si="27"/>
        <v>13.709999999999997</v>
      </c>
      <c r="H256" s="2">
        <f t="shared" si="28"/>
        <v>45</v>
      </c>
      <c r="I256">
        <f t="shared" si="22"/>
        <v>0</v>
      </c>
      <c r="J256">
        <f t="shared" si="22"/>
        <v>0</v>
      </c>
      <c r="K256">
        <f t="shared" si="23"/>
        <v>1</v>
      </c>
    </row>
    <row r="257" spans="1:11" x14ac:dyDescent="0.25">
      <c r="A257" s="1">
        <v>41894</v>
      </c>
      <c r="B257">
        <v>42</v>
      </c>
      <c r="C257" s="2">
        <f t="shared" si="24"/>
        <v>13.709999999999997</v>
      </c>
      <c r="D257" s="2">
        <f t="shared" si="24"/>
        <v>45</v>
      </c>
      <c r="E257" s="2">
        <f t="shared" si="25"/>
        <v>11.819999999999997</v>
      </c>
      <c r="F257" s="2">
        <f t="shared" si="26"/>
        <v>43.74</v>
      </c>
      <c r="G257" s="2">
        <f t="shared" si="27"/>
        <v>11.819999999999997</v>
      </c>
      <c r="H257" s="2">
        <f t="shared" si="28"/>
        <v>43.74</v>
      </c>
      <c r="I257">
        <f t="shared" si="22"/>
        <v>0</v>
      </c>
      <c r="J257">
        <f t="shared" si="22"/>
        <v>0</v>
      </c>
      <c r="K257">
        <f t="shared" si="23"/>
        <v>0</v>
      </c>
    </row>
    <row r="258" spans="1:11" x14ac:dyDescent="0.25">
      <c r="A258" s="1">
        <v>41895</v>
      </c>
      <c r="B258">
        <v>82</v>
      </c>
      <c r="C258" s="2">
        <f t="shared" si="24"/>
        <v>11.819999999999997</v>
      </c>
      <c r="D258" s="2">
        <f t="shared" si="24"/>
        <v>43.74</v>
      </c>
      <c r="E258" s="2">
        <f t="shared" si="25"/>
        <v>8.1299999999999972</v>
      </c>
      <c r="F258" s="2">
        <f t="shared" si="26"/>
        <v>41.28</v>
      </c>
      <c r="G258" s="2">
        <f t="shared" si="27"/>
        <v>8.1299999999999972</v>
      </c>
      <c r="H258" s="2">
        <f t="shared" si="28"/>
        <v>41.28</v>
      </c>
      <c r="I258">
        <f t="shared" si="22"/>
        <v>0</v>
      </c>
      <c r="J258">
        <f t="shared" si="22"/>
        <v>0</v>
      </c>
      <c r="K258">
        <f t="shared" si="23"/>
        <v>0</v>
      </c>
    </row>
    <row r="259" spans="1:11" x14ac:dyDescent="0.25">
      <c r="A259" s="1">
        <v>41896</v>
      </c>
      <c r="B259">
        <v>26</v>
      </c>
      <c r="C259" s="2">
        <f t="shared" si="24"/>
        <v>8.1299999999999972</v>
      </c>
      <c r="D259" s="2">
        <f t="shared" si="24"/>
        <v>41.28</v>
      </c>
      <c r="E259" s="2">
        <f t="shared" si="25"/>
        <v>6.9599999999999973</v>
      </c>
      <c r="F259" s="2">
        <f t="shared" si="26"/>
        <v>40.5</v>
      </c>
      <c r="G259" s="2">
        <f t="shared" si="27"/>
        <v>6.9599999999999973</v>
      </c>
      <c r="H259" s="2">
        <f t="shared" si="28"/>
        <v>40.5</v>
      </c>
      <c r="I259">
        <f t="shared" si="22"/>
        <v>0</v>
      </c>
      <c r="J259">
        <f t="shared" si="22"/>
        <v>0</v>
      </c>
      <c r="K259">
        <f t="shared" si="23"/>
        <v>0</v>
      </c>
    </row>
    <row r="260" spans="1:11" x14ac:dyDescent="0.25">
      <c r="A260" s="1">
        <v>41897</v>
      </c>
      <c r="B260">
        <v>114</v>
      </c>
      <c r="C260" s="2">
        <f t="shared" si="24"/>
        <v>6.9599999999999973</v>
      </c>
      <c r="D260" s="2">
        <f t="shared" si="24"/>
        <v>40.5</v>
      </c>
      <c r="E260" s="2">
        <f t="shared" si="25"/>
        <v>1.8299999999999974</v>
      </c>
      <c r="F260" s="2">
        <f t="shared" si="26"/>
        <v>37.08</v>
      </c>
      <c r="G260" s="2">
        <f t="shared" si="27"/>
        <v>30</v>
      </c>
      <c r="H260" s="2">
        <f t="shared" si="28"/>
        <v>37.08</v>
      </c>
      <c r="I260">
        <f t="shared" ref="I260:J323" si="29">IF(E260=G260,0,1)</f>
        <v>1</v>
      </c>
      <c r="J260">
        <f t="shared" si="29"/>
        <v>0</v>
      </c>
      <c r="K260">
        <f t="shared" ref="K260:K323" si="30">IF(D260=F260,1,0)</f>
        <v>0</v>
      </c>
    </row>
    <row r="261" spans="1:11" x14ac:dyDescent="0.25">
      <c r="A261" s="1">
        <v>41898</v>
      </c>
      <c r="B261">
        <v>49</v>
      </c>
      <c r="C261" s="2">
        <f t="shared" ref="C261:D324" si="31">G260</f>
        <v>30</v>
      </c>
      <c r="D261" s="2">
        <f t="shared" si="31"/>
        <v>37.08</v>
      </c>
      <c r="E261" s="2">
        <f t="shared" ref="E261:E324" si="32">IF(C261&gt;15,  C261 - $L$3*B261/100, C261 - $L$3*B261/200)</f>
        <v>25.59</v>
      </c>
      <c r="F261" s="2">
        <f t="shared" ref="F261:F324" si="33">IF(C261&lt;=15, D261 - B261*$L$2/200, D261)</f>
        <v>37.08</v>
      </c>
      <c r="G261" s="2">
        <f t="shared" ref="G261:G324" si="34">IF(E261&lt;5,30,E261)</f>
        <v>25.59</v>
      </c>
      <c r="H261" s="2">
        <f t="shared" ref="H261:H324" si="35">IF(AND(WEEKDAY(A261) = 4, F261&lt;40), 45,F261)</f>
        <v>37.08</v>
      </c>
      <c r="I261">
        <f t="shared" si="29"/>
        <v>0</v>
      </c>
      <c r="J261">
        <f t="shared" si="29"/>
        <v>0</v>
      </c>
      <c r="K261">
        <f t="shared" si="30"/>
        <v>1</v>
      </c>
    </row>
    <row r="262" spans="1:11" x14ac:dyDescent="0.25">
      <c r="A262" s="1">
        <v>41899</v>
      </c>
      <c r="B262">
        <v>138</v>
      </c>
      <c r="C262" s="2">
        <f t="shared" si="31"/>
        <v>25.59</v>
      </c>
      <c r="D262" s="2">
        <f t="shared" si="31"/>
        <v>37.08</v>
      </c>
      <c r="E262" s="2">
        <f t="shared" si="32"/>
        <v>13.17</v>
      </c>
      <c r="F262" s="2">
        <f t="shared" si="33"/>
        <v>37.08</v>
      </c>
      <c r="G262" s="2">
        <f t="shared" si="34"/>
        <v>13.17</v>
      </c>
      <c r="H262" s="2">
        <f t="shared" si="35"/>
        <v>45</v>
      </c>
      <c r="I262">
        <f t="shared" si="29"/>
        <v>0</v>
      </c>
      <c r="J262">
        <f t="shared" si="29"/>
        <v>1</v>
      </c>
      <c r="K262">
        <f t="shared" si="30"/>
        <v>1</v>
      </c>
    </row>
    <row r="263" spans="1:11" x14ac:dyDescent="0.25">
      <c r="A263" s="1">
        <v>41900</v>
      </c>
      <c r="B263">
        <v>47</v>
      </c>
      <c r="C263" s="2">
        <f t="shared" si="31"/>
        <v>13.17</v>
      </c>
      <c r="D263" s="2">
        <f t="shared" si="31"/>
        <v>45</v>
      </c>
      <c r="E263" s="2">
        <f t="shared" si="32"/>
        <v>11.055</v>
      </c>
      <c r="F263" s="2">
        <f t="shared" si="33"/>
        <v>43.59</v>
      </c>
      <c r="G263" s="2">
        <f t="shared" si="34"/>
        <v>11.055</v>
      </c>
      <c r="H263" s="2">
        <f t="shared" si="35"/>
        <v>43.59</v>
      </c>
      <c r="I263">
        <f t="shared" si="29"/>
        <v>0</v>
      </c>
      <c r="J263">
        <f t="shared" si="29"/>
        <v>0</v>
      </c>
      <c r="K263">
        <f t="shared" si="30"/>
        <v>0</v>
      </c>
    </row>
    <row r="264" spans="1:11" x14ac:dyDescent="0.25">
      <c r="A264" s="1">
        <v>41901</v>
      </c>
      <c r="B264">
        <v>85</v>
      </c>
      <c r="C264" s="2">
        <f t="shared" si="31"/>
        <v>11.055</v>
      </c>
      <c r="D264" s="2">
        <f t="shared" si="31"/>
        <v>43.59</v>
      </c>
      <c r="E264" s="2">
        <f t="shared" si="32"/>
        <v>7.2299999999999995</v>
      </c>
      <c r="F264" s="2">
        <f t="shared" si="33"/>
        <v>41.040000000000006</v>
      </c>
      <c r="G264" s="2">
        <f t="shared" si="34"/>
        <v>7.2299999999999995</v>
      </c>
      <c r="H264" s="2">
        <f t="shared" si="35"/>
        <v>41.040000000000006</v>
      </c>
      <c r="I264">
        <f t="shared" si="29"/>
        <v>0</v>
      </c>
      <c r="J264">
        <f t="shared" si="29"/>
        <v>0</v>
      </c>
      <c r="K264">
        <f t="shared" si="30"/>
        <v>0</v>
      </c>
    </row>
    <row r="265" spans="1:11" x14ac:dyDescent="0.25">
      <c r="A265" s="1">
        <v>41902</v>
      </c>
      <c r="B265">
        <v>50</v>
      </c>
      <c r="C265" s="2">
        <f t="shared" si="31"/>
        <v>7.2299999999999995</v>
      </c>
      <c r="D265" s="2">
        <f t="shared" si="31"/>
        <v>41.040000000000006</v>
      </c>
      <c r="E265" s="2">
        <f t="shared" si="32"/>
        <v>4.9799999999999995</v>
      </c>
      <c r="F265" s="2">
        <f t="shared" si="33"/>
        <v>39.540000000000006</v>
      </c>
      <c r="G265" s="2">
        <f t="shared" si="34"/>
        <v>30</v>
      </c>
      <c r="H265" s="2">
        <f t="shared" si="35"/>
        <v>39.540000000000006</v>
      </c>
      <c r="I265">
        <f t="shared" si="29"/>
        <v>1</v>
      </c>
      <c r="J265">
        <f t="shared" si="29"/>
        <v>0</v>
      </c>
      <c r="K265">
        <f t="shared" si="30"/>
        <v>0</v>
      </c>
    </row>
    <row r="266" spans="1:11" x14ac:dyDescent="0.25">
      <c r="A266" s="1">
        <v>41903</v>
      </c>
      <c r="B266">
        <v>133</v>
      </c>
      <c r="C266" s="2">
        <f t="shared" si="31"/>
        <v>30</v>
      </c>
      <c r="D266" s="2">
        <f t="shared" si="31"/>
        <v>39.540000000000006</v>
      </c>
      <c r="E266" s="2">
        <f t="shared" si="32"/>
        <v>18.03</v>
      </c>
      <c r="F266" s="2">
        <f t="shared" si="33"/>
        <v>39.540000000000006</v>
      </c>
      <c r="G266" s="2">
        <f t="shared" si="34"/>
        <v>18.03</v>
      </c>
      <c r="H266" s="2">
        <f t="shared" si="35"/>
        <v>39.540000000000006</v>
      </c>
      <c r="I266">
        <f t="shared" si="29"/>
        <v>0</v>
      </c>
      <c r="J266">
        <f t="shared" si="29"/>
        <v>0</v>
      </c>
      <c r="K266">
        <f t="shared" si="30"/>
        <v>1</v>
      </c>
    </row>
    <row r="267" spans="1:11" x14ac:dyDescent="0.25">
      <c r="A267" s="1">
        <v>41904</v>
      </c>
      <c r="B267">
        <v>128</v>
      </c>
      <c r="C267" s="2">
        <f t="shared" si="31"/>
        <v>18.03</v>
      </c>
      <c r="D267" s="2">
        <f t="shared" si="31"/>
        <v>39.540000000000006</v>
      </c>
      <c r="E267" s="2">
        <f t="shared" si="32"/>
        <v>6.5100000000000016</v>
      </c>
      <c r="F267" s="2">
        <f t="shared" si="33"/>
        <v>39.540000000000006</v>
      </c>
      <c r="G267" s="2">
        <f t="shared" si="34"/>
        <v>6.5100000000000016</v>
      </c>
      <c r="H267" s="2">
        <f t="shared" si="35"/>
        <v>39.540000000000006</v>
      </c>
      <c r="I267">
        <f t="shared" si="29"/>
        <v>0</v>
      </c>
      <c r="J267">
        <f t="shared" si="29"/>
        <v>0</v>
      </c>
      <c r="K267">
        <f t="shared" si="30"/>
        <v>1</v>
      </c>
    </row>
    <row r="268" spans="1:11" x14ac:dyDescent="0.25">
      <c r="A268" s="1">
        <v>41905</v>
      </c>
      <c r="B268">
        <v>138</v>
      </c>
      <c r="C268" s="2">
        <f t="shared" si="31"/>
        <v>6.5100000000000016</v>
      </c>
      <c r="D268" s="2">
        <f t="shared" si="31"/>
        <v>39.540000000000006</v>
      </c>
      <c r="E268" s="2">
        <f t="shared" si="32"/>
        <v>0.3000000000000016</v>
      </c>
      <c r="F268" s="2">
        <f t="shared" si="33"/>
        <v>35.400000000000006</v>
      </c>
      <c r="G268" s="2">
        <f t="shared" si="34"/>
        <v>30</v>
      </c>
      <c r="H268" s="2">
        <f t="shared" si="35"/>
        <v>35.400000000000006</v>
      </c>
      <c r="I268">
        <f t="shared" si="29"/>
        <v>1</v>
      </c>
      <c r="J268">
        <f t="shared" si="29"/>
        <v>0</v>
      </c>
      <c r="K268">
        <f t="shared" si="30"/>
        <v>0</v>
      </c>
    </row>
    <row r="269" spans="1:11" x14ac:dyDescent="0.25">
      <c r="A269" s="1">
        <v>41906</v>
      </c>
      <c r="B269">
        <v>25</v>
      </c>
      <c r="C269" s="2">
        <f t="shared" si="31"/>
        <v>30</v>
      </c>
      <c r="D269" s="2">
        <f t="shared" si="31"/>
        <v>35.400000000000006</v>
      </c>
      <c r="E269" s="2">
        <f t="shared" si="32"/>
        <v>27.75</v>
      </c>
      <c r="F269" s="2">
        <f t="shared" si="33"/>
        <v>35.400000000000006</v>
      </c>
      <c r="G269" s="2">
        <f t="shared" si="34"/>
        <v>27.75</v>
      </c>
      <c r="H269" s="2">
        <f t="shared" si="35"/>
        <v>45</v>
      </c>
      <c r="I269">
        <f t="shared" si="29"/>
        <v>0</v>
      </c>
      <c r="J269">
        <f t="shared" si="29"/>
        <v>1</v>
      </c>
      <c r="K269">
        <f t="shared" si="30"/>
        <v>1</v>
      </c>
    </row>
    <row r="270" spans="1:11" x14ac:dyDescent="0.25">
      <c r="A270" s="1">
        <v>41907</v>
      </c>
      <c r="B270">
        <v>133</v>
      </c>
      <c r="C270" s="2">
        <f t="shared" si="31"/>
        <v>27.75</v>
      </c>
      <c r="D270" s="2">
        <f t="shared" si="31"/>
        <v>45</v>
      </c>
      <c r="E270" s="2">
        <f t="shared" si="32"/>
        <v>15.78</v>
      </c>
      <c r="F270" s="2">
        <f t="shared" si="33"/>
        <v>45</v>
      </c>
      <c r="G270" s="2">
        <f t="shared" si="34"/>
        <v>15.78</v>
      </c>
      <c r="H270" s="2">
        <f t="shared" si="35"/>
        <v>45</v>
      </c>
      <c r="I270">
        <f t="shared" si="29"/>
        <v>0</v>
      </c>
      <c r="J270">
        <f t="shared" si="29"/>
        <v>0</v>
      </c>
      <c r="K270">
        <f t="shared" si="30"/>
        <v>1</v>
      </c>
    </row>
    <row r="271" spans="1:11" x14ac:dyDescent="0.25">
      <c r="A271" s="1">
        <v>41908</v>
      </c>
      <c r="B271">
        <v>110</v>
      </c>
      <c r="C271" s="2">
        <f t="shared" si="31"/>
        <v>15.78</v>
      </c>
      <c r="D271" s="2">
        <f t="shared" si="31"/>
        <v>45</v>
      </c>
      <c r="E271" s="2">
        <f t="shared" si="32"/>
        <v>5.879999999999999</v>
      </c>
      <c r="F271" s="2">
        <f t="shared" si="33"/>
        <v>45</v>
      </c>
      <c r="G271" s="2">
        <f t="shared" si="34"/>
        <v>5.879999999999999</v>
      </c>
      <c r="H271" s="2">
        <f t="shared" si="35"/>
        <v>45</v>
      </c>
      <c r="I271">
        <f t="shared" si="29"/>
        <v>0</v>
      </c>
      <c r="J271">
        <f t="shared" si="29"/>
        <v>0</v>
      </c>
      <c r="K271">
        <f t="shared" si="30"/>
        <v>1</v>
      </c>
    </row>
    <row r="272" spans="1:11" x14ac:dyDescent="0.25">
      <c r="A272" s="1">
        <v>41909</v>
      </c>
      <c r="B272">
        <v>24</v>
      </c>
      <c r="C272" s="2">
        <f t="shared" si="31"/>
        <v>5.879999999999999</v>
      </c>
      <c r="D272" s="2">
        <f t="shared" si="31"/>
        <v>45</v>
      </c>
      <c r="E272" s="2">
        <f t="shared" si="32"/>
        <v>4.7999999999999989</v>
      </c>
      <c r="F272" s="2">
        <f t="shared" si="33"/>
        <v>44.28</v>
      </c>
      <c r="G272" s="2">
        <f t="shared" si="34"/>
        <v>30</v>
      </c>
      <c r="H272" s="2">
        <f t="shared" si="35"/>
        <v>44.28</v>
      </c>
      <c r="I272">
        <f t="shared" si="29"/>
        <v>1</v>
      </c>
      <c r="J272">
        <f t="shared" si="29"/>
        <v>0</v>
      </c>
      <c r="K272">
        <f t="shared" si="30"/>
        <v>0</v>
      </c>
    </row>
    <row r="273" spans="1:11" x14ac:dyDescent="0.25">
      <c r="A273" s="1">
        <v>41910</v>
      </c>
      <c r="B273">
        <v>65</v>
      </c>
      <c r="C273" s="2">
        <f t="shared" si="31"/>
        <v>30</v>
      </c>
      <c r="D273" s="2">
        <f t="shared" si="31"/>
        <v>44.28</v>
      </c>
      <c r="E273" s="2">
        <f t="shared" si="32"/>
        <v>24.15</v>
      </c>
      <c r="F273" s="2">
        <f t="shared" si="33"/>
        <v>44.28</v>
      </c>
      <c r="G273" s="2">
        <f t="shared" si="34"/>
        <v>24.15</v>
      </c>
      <c r="H273" s="2">
        <f t="shared" si="35"/>
        <v>44.28</v>
      </c>
      <c r="I273">
        <f t="shared" si="29"/>
        <v>0</v>
      </c>
      <c r="J273">
        <f t="shared" si="29"/>
        <v>0</v>
      </c>
      <c r="K273">
        <f t="shared" si="30"/>
        <v>1</v>
      </c>
    </row>
    <row r="274" spans="1:11" x14ac:dyDescent="0.25">
      <c r="A274" s="1">
        <v>41911</v>
      </c>
      <c r="B274">
        <v>61</v>
      </c>
      <c r="C274" s="2">
        <f t="shared" si="31"/>
        <v>24.15</v>
      </c>
      <c r="D274" s="2">
        <f t="shared" si="31"/>
        <v>44.28</v>
      </c>
      <c r="E274" s="2">
        <f t="shared" si="32"/>
        <v>18.659999999999997</v>
      </c>
      <c r="F274" s="2">
        <f t="shared" si="33"/>
        <v>44.28</v>
      </c>
      <c r="G274" s="2">
        <f t="shared" si="34"/>
        <v>18.659999999999997</v>
      </c>
      <c r="H274" s="2">
        <f t="shared" si="35"/>
        <v>44.28</v>
      </c>
      <c r="I274">
        <f t="shared" si="29"/>
        <v>0</v>
      </c>
      <c r="J274">
        <f t="shared" si="29"/>
        <v>0</v>
      </c>
      <c r="K274">
        <f t="shared" si="30"/>
        <v>1</v>
      </c>
    </row>
    <row r="275" spans="1:11" x14ac:dyDescent="0.25">
      <c r="A275" s="1">
        <v>41912</v>
      </c>
      <c r="B275">
        <v>45</v>
      </c>
      <c r="C275" s="2">
        <f t="shared" si="31"/>
        <v>18.659999999999997</v>
      </c>
      <c r="D275" s="2">
        <f t="shared" si="31"/>
        <v>44.28</v>
      </c>
      <c r="E275" s="2">
        <f t="shared" si="32"/>
        <v>14.609999999999996</v>
      </c>
      <c r="F275" s="2">
        <f t="shared" si="33"/>
        <v>44.28</v>
      </c>
      <c r="G275" s="2">
        <f t="shared" si="34"/>
        <v>14.609999999999996</v>
      </c>
      <c r="H275" s="2">
        <f t="shared" si="35"/>
        <v>44.28</v>
      </c>
      <c r="I275">
        <f t="shared" si="29"/>
        <v>0</v>
      </c>
      <c r="J275">
        <f t="shared" si="29"/>
        <v>0</v>
      </c>
      <c r="K275">
        <f t="shared" si="30"/>
        <v>1</v>
      </c>
    </row>
    <row r="276" spans="1:11" x14ac:dyDescent="0.25">
      <c r="A276" s="1">
        <v>41913</v>
      </c>
      <c r="B276">
        <v>49</v>
      </c>
      <c r="C276" s="2">
        <f t="shared" si="31"/>
        <v>14.609999999999996</v>
      </c>
      <c r="D276" s="2">
        <f t="shared" si="31"/>
        <v>44.28</v>
      </c>
      <c r="E276" s="2">
        <f t="shared" si="32"/>
        <v>12.404999999999996</v>
      </c>
      <c r="F276" s="2">
        <f t="shared" si="33"/>
        <v>42.81</v>
      </c>
      <c r="G276" s="2">
        <f t="shared" si="34"/>
        <v>12.404999999999996</v>
      </c>
      <c r="H276" s="2">
        <f t="shared" si="35"/>
        <v>42.81</v>
      </c>
      <c r="I276">
        <f t="shared" si="29"/>
        <v>0</v>
      </c>
      <c r="J276">
        <f t="shared" si="29"/>
        <v>0</v>
      </c>
      <c r="K276">
        <f t="shared" si="30"/>
        <v>0</v>
      </c>
    </row>
    <row r="277" spans="1:11" x14ac:dyDescent="0.25">
      <c r="A277" s="1">
        <v>41914</v>
      </c>
      <c r="B277">
        <v>57</v>
      </c>
      <c r="C277" s="2">
        <f t="shared" si="31"/>
        <v>12.404999999999996</v>
      </c>
      <c r="D277" s="2">
        <f t="shared" si="31"/>
        <v>42.81</v>
      </c>
      <c r="E277" s="2">
        <f t="shared" si="32"/>
        <v>9.8399999999999963</v>
      </c>
      <c r="F277" s="2">
        <f t="shared" si="33"/>
        <v>41.1</v>
      </c>
      <c r="G277" s="2">
        <f t="shared" si="34"/>
        <v>9.8399999999999963</v>
      </c>
      <c r="H277" s="2">
        <f t="shared" si="35"/>
        <v>41.1</v>
      </c>
      <c r="I277">
        <f t="shared" si="29"/>
        <v>0</v>
      </c>
      <c r="J277">
        <f t="shared" si="29"/>
        <v>0</v>
      </c>
      <c r="K277">
        <f t="shared" si="30"/>
        <v>0</v>
      </c>
    </row>
    <row r="278" spans="1:11" x14ac:dyDescent="0.25">
      <c r="A278" s="1">
        <v>41915</v>
      </c>
      <c r="B278">
        <v>109</v>
      </c>
      <c r="C278" s="2">
        <f t="shared" si="31"/>
        <v>9.8399999999999963</v>
      </c>
      <c r="D278" s="2">
        <f t="shared" si="31"/>
        <v>41.1</v>
      </c>
      <c r="E278" s="2">
        <f t="shared" si="32"/>
        <v>4.9349999999999961</v>
      </c>
      <c r="F278" s="2">
        <f t="shared" si="33"/>
        <v>37.83</v>
      </c>
      <c r="G278" s="2">
        <f t="shared" si="34"/>
        <v>30</v>
      </c>
      <c r="H278" s="2">
        <f t="shared" si="35"/>
        <v>37.83</v>
      </c>
      <c r="I278">
        <f t="shared" si="29"/>
        <v>1</v>
      </c>
      <c r="J278">
        <f t="shared" si="29"/>
        <v>0</v>
      </c>
      <c r="K278">
        <f t="shared" si="30"/>
        <v>0</v>
      </c>
    </row>
    <row r="279" spans="1:11" x14ac:dyDescent="0.25">
      <c r="A279" s="1">
        <v>41916</v>
      </c>
      <c r="B279">
        <v>106</v>
      </c>
      <c r="C279" s="2">
        <f t="shared" si="31"/>
        <v>30</v>
      </c>
      <c r="D279" s="2">
        <f t="shared" si="31"/>
        <v>37.83</v>
      </c>
      <c r="E279" s="2">
        <f t="shared" si="32"/>
        <v>20.46</v>
      </c>
      <c r="F279" s="2">
        <f t="shared" si="33"/>
        <v>37.83</v>
      </c>
      <c r="G279" s="2">
        <f t="shared" si="34"/>
        <v>20.46</v>
      </c>
      <c r="H279" s="2">
        <f t="shared" si="35"/>
        <v>37.83</v>
      </c>
      <c r="I279">
        <f t="shared" si="29"/>
        <v>0</v>
      </c>
      <c r="J279">
        <f t="shared" si="29"/>
        <v>0</v>
      </c>
      <c r="K279">
        <f t="shared" si="30"/>
        <v>1</v>
      </c>
    </row>
    <row r="280" spans="1:11" x14ac:dyDescent="0.25">
      <c r="A280" s="1">
        <v>41917</v>
      </c>
      <c r="B280">
        <v>17</v>
      </c>
      <c r="C280" s="2">
        <f t="shared" si="31"/>
        <v>20.46</v>
      </c>
      <c r="D280" s="2">
        <f t="shared" si="31"/>
        <v>37.83</v>
      </c>
      <c r="E280" s="2">
        <f t="shared" si="32"/>
        <v>18.93</v>
      </c>
      <c r="F280" s="2">
        <f t="shared" si="33"/>
        <v>37.83</v>
      </c>
      <c r="G280" s="2">
        <f t="shared" si="34"/>
        <v>18.93</v>
      </c>
      <c r="H280" s="2">
        <f t="shared" si="35"/>
        <v>37.83</v>
      </c>
      <c r="I280">
        <f t="shared" si="29"/>
        <v>0</v>
      </c>
      <c r="J280">
        <f t="shared" si="29"/>
        <v>0</v>
      </c>
      <c r="K280">
        <f t="shared" si="30"/>
        <v>1</v>
      </c>
    </row>
    <row r="281" spans="1:11" x14ac:dyDescent="0.25">
      <c r="A281" s="1">
        <v>41918</v>
      </c>
      <c r="B281">
        <v>99</v>
      </c>
      <c r="C281" s="2">
        <f t="shared" si="31"/>
        <v>18.93</v>
      </c>
      <c r="D281" s="2">
        <f t="shared" si="31"/>
        <v>37.83</v>
      </c>
      <c r="E281" s="2">
        <f t="shared" si="32"/>
        <v>10.02</v>
      </c>
      <c r="F281" s="2">
        <f t="shared" si="33"/>
        <v>37.83</v>
      </c>
      <c r="G281" s="2">
        <f t="shared" si="34"/>
        <v>10.02</v>
      </c>
      <c r="H281" s="2">
        <f t="shared" si="35"/>
        <v>37.83</v>
      </c>
      <c r="I281">
        <f t="shared" si="29"/>
        <v>0</v>
      </c>
      <c r="J281">
        <f t="shared" si="29"/>
        <v>0</v>
      </c>
      <c r="K281">
        <f t="shared" si="30"/>
        <v>1</v>
      </c>
    </row>
    <row r="282" spans="1:11" x14ac:dyDescent="0.25">
      <c r="A282" s="1">
        <v>41919</v>
      </c>
      <c r="B282">
        <v>30</v>
      </c>
      <c r="C282" s="2">
        <f t="shared" si="31"/>
        <v>10.02</v>
      </c>
      <c r="D282" s="2">
        <f t="shared" si="31"/>
        <v>37.83</v>
      </c>
      <c r="E282" s="2">
        <f t="shared" si="32"/>
        <v>8.67</v>
      </c>
      <c r="F282" s="2">
        <f t="shared" si="33"/>
        <v>36.93</v>
      </c>
      <c r="G282" s="2">
        <f t="shared" si="34"/>
        <v>8.67</v>
      </c>
      <c r="H282" s="2">
        <f t="shared" si="35"/>
        <v>36.93</v>
      </c>
      <c r="I282">
        <f t="shared" si="29"/>
        <v>0</v>
      </c>
      <c r="J282">
        <f t="shared" si="29"/>
        <v>0</v>
      </c>
      <c r="K282">
        <f t="shared" si="30"/>
        <v>0</v>
      </c>
    </row>
    <row r="283" spans="1:11" x14ac:dyDescent="0.25">
      <c r="A283" s="1">
        <v>41920</v>
      </c>
      <c r="B283">
        <v>33</v>
      </c>
      <c r="C283" s="2">
        <f t="shared" si="31"/>
        <v>8.67</v>
      </c>
      <c r="D283" s="2">
        <f t="shared" si="31"/>
        <v>36.93</v>
      </c>
      <c r="E283" s="2">
        <f t="shared" si="32"/>
        <v>7.1849999999999996</v>
      </c>
      <c r="F283" s="2">
        <f t="shared" si="33"/>
        <v>35.94</v>
      </c>
      <c r="G283" s="2">
        <f t="shared" si="34"/>
        <v>7.1849999999999996</v>
      </c>
      <c r="H283" s="2">
        <f t="shared" si="35"/>
        <v>45</v>
      </c>
      <c r="I283">
        <f t="shared" si="29"/>
        <v>0</v>
      </c>
      <c r="J283">
        <f t="shared" si="29"/>
        <v>1</v>
      </c>
      <c r="K283">
        <f t="shared" si="30"/>
        <v>0</v>
      </c>
    </row>
    <row r="284" spans="1:11" x14ac:dyDescent="0.25">
      <c r="A284" s="1">
        <v>41921</v>
      </c>
      <c r="B284">
        <v>102</v>
      </c>
      <c r="C284" s="2">
        <f t="shared" si="31"/>
        <v>7.1849999999999996</v>
      </c>
      <c r="D284" s="2">
        <f t="shared" si="31"/>
        <v>45</v>
      </c>
      <c r="E284" s="2">
        <f t="shared" si="32"/>
        <v>2.5949999999999998</v>
      </c>
      <c r="F284" s="2">
        <f t="shared" si="33"/>
        <v>41.94</v>
      </c>
      <c r="G284" s="2">
        <f t="shared" si="34"/>
        <v>30</v>
      </c>
      <c r="H284" s="2">
        <f t="shared" si="35"/>
        <v>41.94</v>
      </c>
      <c r="I284">
        <f t="shared" si="29"/>
        <v>1</v>
      </c>
      <c r="J284">
        <f t="shared" si="29"/>
        <v>0</v>
      </c>
      <c r="K284">
        <f t="shared" si="30"/>
        <v>0</v>
      </c>
    </row>
    <row r="285" spans="1:11" x14ac:dyDescent="0.25">
      <c r="A285" s="1">
        <v>41922</v>
      </c>
      <c r="B285">
        <v>175</v>
      </c>
      <c r="C285" s="2">
        <f t="shared" si="31"/>
        <v>30</v>
      </c>
      <c r="D285" s="2">
        <f t="shared" si="31"/>
        <v>41.94</v>
      </c>
      <c r="E285" s="2">
        <f t="shared" si="32"/>
        <v>14.25</v>
      </c>
      <c r="F285" s="2">
        <f t="shared" si="33"/>
        <v>41.94</v>
      </c>
      <c r="G285" s="2">
        <f t="shared" si="34"/>
        <v>14.25</v>
      </c>
      <c r="H285" s="2">
        <f t="shared" si="35"/>
        <v>41.94</v>
      </c>
      <c r="I285">
        <f t="shared" si="29"/>
        <v>0</v>
      </c>
      <c r="J285">
        <f t="shared" si="29"/>
        <v>0</v>
      </c>
      <c r="K285">
        <f t="shared" si="30"/>
        <v>1</v>
      </c>
    </row>
    <row r="286" spans="1:11" x14ac:dyDescent="0.25">
      <c r="A286" s="1">
        <v>41923</v>
      </c>
      <c r="B286">
        <v>124</v>
      </c>
      <c r="C286" s="2">
        <f t="shared" si="31"/>
        <v>14.25</v>
      </c>
      <c r="D286" s="2">
        <f t="shared" si="31"/>
        <v>41.94</v>
      </c>
      <c r="E286" s="2">
        <f t="shared" si="32"/>
        <v>8.67</v>
      </c>
      <c r="F286" s="2">
        <f t="shared" si="33"/>
        <v>38.22</v>
      </c>
      <c r="G286" s="2">
        <f t="shared" si="34"/>
        <v>8.67</v>
      </c>
      <c r="H286" s="2">
        <f t="shared" si="35"/>
        <v>38.22</v>
      </c>
      <c r="I286">
        <f t="shared" si="29"/>
        <v>0</v>
      </c>
      <c r="J286">
        <f t="shared" si="29"/>
        <v>0</v>
      </c>
      <c r="K286">
        <f t="shared" si="30"/>
        <v>0</v>
      </c>
    </row>
    <row r="287" spans="1:11" x14ac:dyDescent="0.25">
      <c r="A287" s="1">
        <v>41924</v>
      </c>
      <c r="B287">
        <v>121</v>
      </c>
      <c r="C287" s="2">
        <f t="shared" si="31"/>
        <v>8.67</v>
      </c>
      <c r="D287" s="2">
        <f t="shared" si="31"/>
        <v>38.22</v>
      </c>
      <c r="E287" s="2">
        <f t="shared" si="32"/>
        <v>3.2249999999999996</v>
      </c>
      <c r="F287" s="2">
        <f t="shared" si="33"/>
        <v>34.589999999999996</v>
      </c>
      <c r="G287" s="2">
        <f t="shared" si="34"/>
        <v>30</v>
      </c>
      <c r="H287" s="2">
        <f t="shared" si="35"/>
        <v>34.589999999999996</v>
      </c>
      <c r="I287">
        <f t="shared" si="29"/>
        <v>1</v>
      </c>
      <c r="J287">
        <f t="shared" si="29"/>
        <v>0</v>
      </c>
      <c r="K287">
        <f t="shared" si="30"/>
        <v>0</v>
      </c>
    </row>
    <row r="288" spans="1:11" x14ac:dyDescent="0.25">
      <c r="A288" s="1">
        <v>41925</v>
      </c>
      <c r="B288">
        <v>60</v>
      </c>
      <c r="C288" s="2">
        <f t="shared" si="31"/>
        <v>30</v>
      </c>
      <c r="D288" s="2">
        <f t="shared" si="31"/>
        <v>34.589999999999996</v>
      </c>
      <c r="E288" s="2">
        <f t="shared" si="32"/>
        <v>24.6</v>
      </c>
      <c r="F288" s="2">
        <f t="shared" si="33"/>
        <v>34.589999999999996</v>
      </c>
      <c r="G288" s="2">
        <f t="shared" si="34"/>
        <v>24.6</v>
      </c>
      <c r="H288" s="2">
        <f t="shared" si="35"/>
        <v>34.589999999999996</v>
      </c>
      <c r="I288">
        <f t="shared" si="29"/>
        <v>0</v>
      </c>
      <c r="J288">
        <f t="shared" si="29"/>
        <v>0</v>
      </c>
      <c r="K288">
        <f t="shared" si="30"/>
        <v>1</v>
      </c>
    </row>
    <row r="289" spans="1:11" x14ac:dyDescent="0.25">
      <c r="A289" s="1">
        <v>41926</v>
      </c>
      <c r="B289">
        <v>55</v>
      </c>
      <c r="C289" s="2">
        <f t="shared" si="31"/>
        <v>24.6</v>
      </c>
      <c r="D289" s="2">
        <f t="shared" si="31"/>
        <v>34.589999999999996</v>
      </c>
      <c r="E289" s="2">
        <f t="shared" si="32"/>
        <v>19.650000000000002</v>
      </c>
      <c r="F289" s="2">
        <f t="shared" si="33"/>
        <v>34.589999999999996</v>
      </c>
      <c r="G289" s="2">
        <f t="shared" si="34"/>
        <v>19.650000000000002</v>
      </c>
      <c r="H289" s="2">
        <f t="shared" si="35"/>
        <v>34.589999999999996</v>
      </c>
      <c r="I289">
        <f t="shared" si="29"/>
        <v>0</v>
      </c>
      <c r="J289">
        <f t="shared" si="29"/>
        <v>0</v>
      </c>
      <c r="K289">
        <f t="shared" si="30"/>
        <v>1</v>
      </c>
    </row>
    <row r="290" spans="1:11" x14ac:dyDescent="0.25">
      <c r="A290" s="1">
        <v>41927</v>
      </c>
      <c r="B290">
        <v>116</v>
      </c>
      <c r="C290" s="2">
        <f t="shared" si="31"/>
        <v>19.650000000000002</v>
      </c>
      <c r="D290" s="2">
        <f t="shared" si="31"/>
        <v>34.589999999999996</v>
      </c>
      <c r="E290" s="2">
        <f t="shared" si="32"/>
        <v>9.2100000000000026</v>
      </c>
      <c r="F290" s="2">
        <f t="shared" si="33"/>
        <v>34.589999999999996</v>
      </c>
      <c r="G290" s="2">
        <f t="shared" si="34"/>
        <v>9.2100000000000026</v>
      </c>
      <c r="H290" s="2">
        <f t="shared" si="35"/>
        <v>45</v>
      </c>
      <c r="I290">
        <f t="shared" si="29"/>
        <v>0</v>
      </c>
      <c r="J290">
        <f t="shared" si="29"/>
        <v>1</v>
      </c>
      <c r="K290">
        <f t="shared" si="30"/>
        <v>1</v>
      </c>
    </row>
    <row r="291" spans="1:11" x14ac:dyDescent="0.25">
      <c r="A291" s="1">
        <v>41928</v>
      </c>
      <c r="B291">
        <v>123</v>
      </c>
      <c r="C291" s="2">
        <f t="shared" si="31"/>
        <v>9.2100000000000026</v>
      </c>
      <c r="D291" s="2">
        <f t="shared" si="31"/>
        <v>45</v>
      </c>
      <c r="E291" s="2">
        <f t="shared" si="32"/>
        <v>3.6750000000000025</v>
      </c>
      <c r="F291" s="2">
        <f t="shared" si="33"/>
        <v>41.31</v>
      </c>
      <c r="G291" s="2">
        <f t="shared" si="34"/>
        <v>30</v>
      </c>
      <c r="H291" s="2">
        <f t="shared" si="35"/>
        <v>41.31</v>
      </c>
      <c r="I291">
        <f t="shared" si="29"/>
        <v>1</v>
      </c>
      <c r="J291">
        <f t="shared" si="29"/>
        <v>0</v>
      </c>
      <c r="K291">
        <f t="shared" si="30"/>
        <v>0</v>
      </c>
    </row>
    <row r="292" spans="1:11" x14ac:dyDescent="0.25">
      <c r="A292" s="1">
        <v>41929</v>
      </c>
      <c r="B292">
        <v>123</v>
      </c>
      <c r="C292" s="2">
        <f t="shared" si="31"/>
        <v>30</v>
      </c>
      <c r="D292" s="2">
        <f t="shared" si="31"/>
        <v>41.31</v>
      </c>
      <c r="E292" s="2">
        <f t="shared" si="32"/>
        <v>18.93</v>
      </c>
      <c r="F292" s="2">
        <f t="shared" si="33"/>
        <v>41.31</v>
      </c>
      <c r="G292" s="2">
        <f t="shared" si="34"/>
        <v>18.93</v>
      </c>
      <c r="H292" s="2">
        <f t="shared" si="35"/>
        <v>41.31</v>
      </c>
      <c r="I292">
        <f t="shared" si="29"/>
        <v>0</v>
      </c>
      <c r="J292">
        <f t="shared" si="29"/>
        <v>0</v>
      </c>
      <c r="K292">
        <f t="shared" si="30"/>
        <v>1</v>
      </c>
    </row>
    <row r="293" spans="1:11" x14ac:dyDescent="0.25">
      <c r="A293" s="1">
        <v>41930</v>
      </c>
      <c r="B293">
        <v>145</v>
      </c>
      <c r="C293" s="2">
        <f t="shared" si="31"/>
        <v>18.93</v>
      </c>
      <c r="D293" s="2">
        <f t="shared" si="31"/>
        <v>41.31</v>
      </c>
      <c r="E293" s="2">
        <f t="shared" si="32"/>
        <v>5.879999999999999</v>
      </c>
      <c r="F293" s="2">
        <f t="shared" si="33"/>
        <v>41.31</v>
      </c>
      <c r="G293" s="2">
        <f t="shared" si="34"/>
        <v>5.879999999999999</v>
      </c>
      <c r="H293" s="2">
        <f t="shared" si="35"/>
        <v>41.31</v>
      </c>
      <c r="I293">
        <f t="shared" si="29"/>
        <v>0</v>
      </c>
      <c r="J293">
        <f t="shared" si="29"/>
        <v>0</v>
      </c>
      <c r="K293">
        <f t="shared" si="30"/>
        <v>1</v>
      </c>
    </row>
    <row r="294" spans="1:11" x14ac:dyDescent="0.25">
      <c r="A294" s="1">
        <v>41931</v>
      </c>
      <c r="B294">
        <v>87</v>
      </c>
      <c r="C294" s="2">
        <f t="shared" si="31"/>
        <v>5.879999999999999</v>
      </c>
      <c r="D294" s="2">
        <f t="shared" si="31"/>
        <v>41.31</v>
      </c>
      <c r="E294" s="2">
        <f t="shared" si="32"/>
        <v>1.964999999999999</v>
      </c>
      <c r="F294" s="2">
        <f t="shared" si="33"/>
        <v>38.700000000000003</v>
      </c>
      <c r="G294" s="2">
        <f t="shared" si="34"/>
        <v>30</v>
      </c>
      <c r="H294" s="2">
        <f t="shared" si="35"/>
        <v>38.700000000000003</v>
      </c>
      <c r="I294">
        <f t="shared" si="29"/>
        <v>1</v>
      </c>
      <c r="J294">
        <f t="shared" si="29"/>
        <v>0</v>
      </c>
      <c r="K294">
        <f t="shared" si="30"/>
        <v>0</v>
      </c>
    </row>
    <row r="295" spans="1:11" x14ac:dyDescent="0.25">
      <c r="A295" s="1">
        <v>41932</v>
      </c>
      <c r="B295">
        <v>117</v>
      </c>
      <c r="C295" s="2">
        <f t="shared" si="31"/>
        <v>30</v>
      </c>
      <c r="D295" s="2">
        <f t="shared" si="31"/>
        <v>38.700000000000003</v>
      </c>
      <c r="E295" s="2">
        <f t="shared" si="32"/>
        <v>19.47</v>
      </c>
      <c r="F295" s="2">
        <f t="shared" si="33"/>
        <v>38.700000000000003</v>
      </c>
      <c r="G295" s="2">
        <f t="shared" si="34"/>
        <v>19.47</v>
      </c>
      <c r="H295" s="2">
        <f t="shared" si="35"/>
        <v>38.700000000000003</v>
      </c>
      <c r="I295">
        <f t="shared" si="29"/>
        <v>0</v>
      </c>
      <c r="J295">
        <f t="shared" si="29"/>
        <v>0</v>
      </c>
      <c r="K295">
        <f t="shared" si="30"/>
        <v>1</v>
      </c>
    </row>
    <row r="296" spans="1:11" x14ac:dyDescent="0.25">
      <c r="A296" s="1">
        <v>41933</v>
      </c>
      <c r="B296">
        <v>61</v>
      </c>
      <c r="C296" s="2">
        <f t="shared" si="31"/>
        <v>19.47</v>
      </c>
      <c r="D296" s="2">
        <f t="shared" si="31"/>
        <v>38.700000000000003</v>
      </c>
      <c r="E296" s="2">
        <f t="shared" si="32"/>
        <v>13.979999999999999</v>
      </c>
      <c r="F296" s="2">
        <f t="shared" si="33"/>
        <v>38.700000000000003</v>
      </c>
      <c r="G296" s="2">
        <f t="shared" si="34"/>
        <v>13.979999999999999</v>
      </c>
      <c r="H296" s="2">
        <f t="shared" si="35"/>
        <v>38.700000000000003</v>
      </c>
      <c r="I296">
        <f t="shared" si="29"/>
        <v>0</v>
      </c>
      <c r="J296">
        <f t="shared" si="29"/>
        <v>0</v>
      </c>
      <c r="K296">
        <f t="shared" si="30"/>
        <v>1</v>
      </c>
    </row>
    <row r="297" spans="1:11" x14ac:dyDescent="0.25">
      <c r="A297" s="1">
        <v>41934</v>
      </c>
      <c r="B297">
        <v>94</v>
      </c>
      <c r="C297" s="2">
        <f t="shared" si="31"/>
        <v>13.979999999999999</v>
      </c>
      <c r="D297" s="2">
        <f t="shared" si="31"/>
        <v>38.700000000000003</v>
      </c>
      <c r="E297" s="2">
        <f t="shared" si="32"/>
        <v>9.7499999999999982</v>
      </c>
      <c r="F297" s="2">
        <f t="shared" si="33"/>
        <v>35.880000000000003</v>
      </c>
      <c r="G297" s="2">
        <f t="shared" si="34"/>
        <v>9.7499999999999982</v>
      </c>
      <c r="H297" s="2">
        <f t="shared" si="35"/>
        <v>45</v>
      </c>
      <c r="I297">
        <f t="shared" si="29"/>
        <v>0</v>
      </c>
      <c r="J297">
        <f t="shared" si="29"/>
        <v>1</v>
      </c>
      <c r="K297">
        <f t="shared" si="30"/>
        <v>0</v>
      </c>
    </row>
    <row r="298" spans="1:11" x14ac:dyDescent="0.25">
      <c r="A298" s="1">
        <v>41935</v>
      </c>
      <c r="B298">
        <v>113</v>
      </c>
      <c r="C298" s="2">
        <f t="shared" si="31"/>
        <v>9.7499999999999982</v>
      </c>
      <c r="D298" s="2">
        <f t="shared" si="31"/>
        <v>45</v>
      </c>
      <c r="E298" s="2">
        <f t="shared" si="32"/>
        <v>4.6649999999999983</v>
      </c>
      <c r="F298" s="2">
        <f t="shared" si="33"/>
        <v>41.61</v>
      </c>
      <c r="G298" s="2">
        <f t="shared" si="34"/>
        <v>30</v>
      </c>
      <c r="H298" s="2">
        <f t="shared" si="35"/>
        <v>41.61</v>
      </c>
      <c r="I298">
        <f t="shared" si="29"/>
        <v>1</v>
      </c>
      <c r="J298">
        <f t="shared" si="29"/>
        <v>0</v>
      </c>
      <c r="K298">
        <f t="shared" si="30"/>
        <v>0</v>
      </c>
    </row>
    <row r="299" spans="1:11" x14ac:dyDescent="0.25">
      <c r="A299" s="1">
        <v>41936</v>
      </c>
      <c r="B299">
        <v>144</v>
      </c>
      <c r="C299" s="2">
        <f t="shared" si="31"/>
        <v>30</v>
      </c>
      <c r="D299" s="2">
        <f t="shared" si="31"/>
        <v>41.61</v>
      </c>
      <c r="E299" s="2">
        <f t="shared" si="32"/>
        <v>17.04</v>
      </c>
      <c r="F299" s="2">
        <f t="shared" si="33"/>
        <v>41.61</v>
      </c>
      <c r="G299" s="2">
        <f t="shared" si="34"/>
        <v>17.04</v>
      </c>
      <c r="H299" s="2">
        <f t="shared" si="35"/>
        <v>41.61</v>
      </c>
      <c r="I299">
        <f t="shared" si="29"/>
        <v>0</v>
      </c>
      <c r="J299">
        <f t="shared" si="29"/>
        <v>0</v>
      </c>
      <c r="K299">
        <f t="shared" si="30"/>
        <v>1</v>
      </c>
    </row>
    <row r="300" spans="1:11" x14ac:dyDescent="0.25">
      <c r="A300" s="1">
        <v>41937</v>
      </c>
      <c r="B300">
        <v>66</v>
      </c>
      <c r="C300" s="2">
        <f t="shared" si="31"/>
        <v>17.04</v>
      </c>
      <c r="D300" s="2">
        <f t="shared" si="31"/>
        <v>41.61</v>
      </c>
      <c r="E300" s="2">
        <f t="shared" si="32"/>
        <v>11.099999999999998</v>
      </c>
      <c r="F300" s="2">
        <f t="shared" si="33"/>
        <v>41.61</v>
      </c>
      <c r="G300" s="2">
        <f t="shared" si="34"/>
        <v>11.099999999999998</v>
      </c>
      <c r="H300" s="2">
        <f t="shared" si="35"/>
        <v>41.61</v>
      </c>
      <c r="I300">
        <f t="shared" si="29"/>
        <v>0</v>
      </c>
      <c r="J300">
        <f t="shared" si="29"/>
        <v>0</v>
      </c>
      <c r="K300">
        <f t="shared" si="30"/>
        <v>1</v>
      </c>
    </row>
    <row r="301" spans="1:11" x14ac:dyDescent="0.25">
      <c r="A301" s="1">
        <v>41938</v>
      </c>
      <c r="B301">
        <v>69</v>
      </c>
      <c r="C301" s="2">
        <f t="shared" si="31"/>
        <v>11.099999999999998</v>
      </c>
      <c r="D301" s="2">
        <f t="shared" si="31"/>
        <v>41.61</v>
      </c>
      <c r="E301" s="2">
        <f t="shared" si="32"/>
        <v>7.9949999999999974</v>
      </c>
      <c r="F301" s="2">
        <f t="shared" si="33"/>
        <v>39.54</v>
      </c>
      <c r="G301" s="2">
        <f t="shared" si="34"/>
        <v>7.9949999999999974</v>
      </c>
      <c r="H301" s="2">
        <f t="shared" si="35"/>
        <v>39.54</v>
      </c>
      <c r="I301">
        <f t="shared" si="29"/>
        <v>0</v>
      </c>
      <c r="J301">
        <f t="shared" si="29"/>
        <v>0</v>
      </c>
      <c r="K301">
        <f t="shared" si="30"/>
        <v>0</v>
      </c>
    </row>
    <row r="302" spans="1:11" x14ac:dyDescent="0.25">
      <c r="A302" s="1">
        <v>41939</v>
      </c>
      <c r="B302">
        <v>127</v>
      </c>
      <c r="C302" s="2">
        <f t="shared" si="31"/>
        <v>7.9949999999999974</v>
      </c>
      <c r="D302" s="2">
        <f t="shared" si="31"/>
        <v>39.54</v>
      </c>
      <c r="E302" s="2">
        <f t="shared" si="32"/>
        <v>2.2799999999999976</v>
      </c>
      <c r="F302" s="2">
        <f t="shared" si="33"/>
        <v>35.729999999999997</v>
      </c>
      <c r="G302" s="2">
        <f t="shared" si="34"/>
        <v>30</v>
      </c>
      <c r="H302" s="2">
        <f t="shared" si="35"/>
        <v>35.729999999999997</v>
      </c>
      <c r="I302">
        <f t="shared" si="29"/>
        <v>1</v>
      </c>
      <c r="J302">
        <f t="shared" si="29"/>
        <v>0</v>
      </c>
      <c r="K302">
        <f t="shared" si="30"/>
        <v>0</v>
      </c>
    </row>
    <row r="303" spans="1:11" x14ac:dyDescent="0.25">
      <c r="A303" s="1">
        <v>41940</v>
      </c>
      <c r="B303">
        <v>112</v>
      </c>
      <c r="C303" s="2">
        <f t="shared" si="31"/>
        <v>30</v>
      </c>
      <c r="D303" s="2">
        <f t="shared" si="31"/>
        <v>35.729999999999997</v>
      </c>
      <c r="E303" s="2">
        <f t="shared" si="32"/>
        <v>19.920000000000002</v>
      </c>
      <c r="F303" s="2">
        <f t="shared" si="33"/>
        <v>35.729999999999997</v>
      </c>
      <c r="G303" s="2">
        <f t="shared" si="34"/>
        <v>19.920000000000002</v>
      </c>
      <c r="H303" s="2">
        <f t="shared" si="35"/>
        <v>35.729999999999997</v>
      </c>
      <c r="I303">
        <f t="shared" si="29"/>
        <v>0</v>
      </c>
      <c r="J303">
        <f t="shared" si="29"/>
        <v>0</v>
      </c>
      <c r="K303">
        <f t="shared" si="30"/>
        <v>1</v>
      </c>
    </row>
    <row r="304" spans="1:11" x14ac:dyDescent="0.25">
      <c r="A304" s="1">
        <v>41941</v>
      </c>
      <c r="B304">
        <v>99</v>
      </c>
      <c r="C304" s="2">
        <f t="shared" si="31"/>
        <v>19.920000000000002</v>
      </c>
      <c r="D304" s="2">
        <f t="shared" si="31"/>
        <v>35.729999999999997</v>
      </c>
      <c r="E304" s="2">
        <f t="shared" si="32"/>
        <v>11.010000000000002</v>
      </c>
      <c r="F304" s="2">
        <f t="shared" si="33"/>
        <v>35.729999999999997</v>
      </c>
      <c r="G304" s="2">
        <f t="shared" si="34"/>
        <v>11.010000000000002</v>
      </c>
      <c r="H304" s="2">
        <f t="shared" si="35"/>
        <v>45</v>
      </c>
      <c r="I304">
        <f t="shared" si="29"/>
        <v>0</v>
      </c>
      <c r="J304">
        <f t="shared" si="29"/>
        <v>1</v>
      </c>
      <c r="K304">
        <f t="shared" si="30"/>
        <v>1</v>
      </c>
    </row>
    <row r="305" spans="1:11" x14ac:dyDescent="0.25">
      <c r="A305" s="1">
        <v>41942</v>
      </c>
      <c r="B305">
        <v>60</v>
      </c>
      <c r="C305" s="2">
        <f t="shared" si="31"/>
        <v>11.010000000000002</v>
      </c>
      <c r="D305" s="2">
        <f t="shared" si="31"/>
        <v>45</v>
      </c>
      <c r="E305" s="2">
        <f t="shared" si="32"/>
        <v>8.3100000000000023</v>
      </c>
      <c r="F305" s="2">
        <f t="shared" si="33"/>
        <v>43.2</v>
      </c>
      <c r="G305" s="2">
        <f t="shared" si="34"/>
        <v>8.3100000000000023</v>
      </c>
      <c r="H305" s="2">
        <f t="shared" si="35"/>
        <v>43.2</v>
      </c>
      <c r="I305">
        <f t="shared" si="29"/>
        <v>0</v>
      </c>
      <c r="J305">
        <f t="shared" si="29"/>
        <v>0</v>
      </c>
      <c r="K305">
        <f t="shared" si="30"/>
        <v>0</v>
      </c>
    </row>
    <row r="306" spans="1:11" x14ac:dyDescent="0.25">
      <c r="A306" s="1">
        <v>41943</v>
      </c>
      <c r="B306">
        <v>118</v>
      </c>
      <c r="C306" s="2">
        <f t="shared" si="31"/>
        <v>8.3100000000000023</v>
      </c>
      <c r="D306" s="2">
        <f t="shared" si="31"/>
        <v>43.2</v>
      </c>
      <c r="E306" s="2">
        <f t="shared" si="32"/>
        <v>3.0000000000000027</v>
      </c>
      <c r="F306" s="2">
        <f t="shared" si="33"/>
        <v>39.660000000000004</v>
      </c>
      <c r="G306" s="2">
        <f t="shared" si="34"/>
        <v>30</v>
      </c>
      <c r="H306" s="2">
        <f t="shared" si="35"/>
        <v>39.660000000000004</v>
      </c>
      <c r="I306">
        <f t="shared" si="29"/>
        <v>1</v>
      </c>
      <c r="J306">
        <f t="shared" si="29"/>
        <v>0</v>
      </c>
      <c r="K306">
        <f t="shared" si="30"/>
        <v>0</v>
      </c>
    </row>
    <row r="307" spans="1:11" x14ac:dyDescent="0.25">
      <c r="A307" s="1">
        <v>41944</v>
      </c>
      <c r="B307">
        <v>55</v>
      </c>
      <c r="C307" s="2">
        <f t="shared" si="31"/>
        <v>30</v>
      </c>
      <c r="D307" s="2">
        <f t="shared" si="31"/>
        <v>39.660000000000004</v>
      </c>
      <c r="E307" s="2">
        <f t="shared" si="32"/>
        <v>25.05</v>
      </c>
      <c r="F307" s="2">
        <f t="shared" si="33"/>
        <v>39.660000000000004</v>
      </c>
      <c r="G307" s="2">
        <f t="shared" si="34"/>
        <v>25.05</v>
      </c>
      <c r="H307" s="2">
        <f t="shared" si="35"/>
        <v>39.660000000000004</v>
      </c>
      <c r="I307">
        <f t="shared" si="29"/>
        <v>0</v>
      </c>
      <c r="J307">
        <f t="shared" si="29"/>
        <v>0</v>
      </c>
      <c r="K307">
        <f t="shared" si="30"/>
        <v>1</v>
      </c>
    </row>
    <row r="308" spans="1:11" x14ac:dyDescent="0.25">
      <c r="A308" s="1">
        <v>41945</v>
      </c>
      <c r="B308">
        <v>133</v>
      </c>
      <c r="C308" s="2">
        <f t="shared" si="31"/>
        <v>25.05</v>
      </c>
      <c r="D308" s="2">
        <f t="shared" si="31"/>
        <v>39.660000000000004</v>
      </c>
      <c r="E308" s="2">
        <f t="shared" si="32"/>
        <v>13.08</v>
      </c>
      <c r="F308" s="2">
        <f t="shared" si="33"/>
        <v>39.660000000000004</v>
      </c>
      <c r="G308" s="2">
        <f t="shared" si="34"/>
        <v>13.08</v>
      </c>
      <c r="H308" s="2">
        <f t="shared" si="35"/>
        <v>39.660000000000004</v>
      </c>
      <c r="I308">
        <f t="shared" si="29"/>
        <v>0</v>
      </c>
      <c r="J308">
        <f t="shared" si="29"/>
        <v>0</v>
      </c>
      <c r="K308">
        <f t="shared" si="30"/>
        <v>1</v>
      </c>
    </row>
    <row r="309" spans="1:11" x14ac:dyDescent="0.25">
      <c r="A309" s="1">
        <v>41946</v>
      </c>
      <c r="B309">
        <v>110</v>
      </c>
      <c r="C309" s="2">
        <f t="shared" si="31"/>
        <v>13.08</v>
      </c>
      <c r="D309" s="2">
        <f t="shared" si="31"/>
        <v>39.660000000000004</v>
      </c>
      <c r="E309" s="2">
        <f t="shared" si="32"/>
        <v>8.129999999999999</v>
      </c>
      <c r="F309" s="2">
        <f t="shared" si="33"/>
        <v>36.360000000000007</v>
      </c>
      <c r="G309" s="2">
        <f t="shared" si="34"/>
        <v>8.129999999999999</v>
      </c>
      <c r="H309" s="2">
        <f t="shared" si="35"/>
        <v>36.360000000000007</v>
      </c>
      <c r="I309">
        <f t="shared" si="29"/>
        <v>0</v>
      </c>
      <c r="J309">
        <f t="shared" si="29"/>
        <v>0</v>
      </c>
      <c r="K309">
        <f t="shared" si="30"/>
        <v>0</v>
      </c>
    </row>
    <row r="310" spans="1:11" x14ac:dyDescent="0.25">
      <c r="A310" s="1">
        <v>41947</v>
      </c>
      <c r="B310">
        <v>145</v>
      </c>
      <c r="C310" s="2">
        <f t="shared" si="31"/>
        <v>8.129999999999999</v>
      </c>
      <c r="D310" s="2">
        <f t="shared" si="31"/>
        <v>36.360000000000007</v>
      </c>
      <c r="E310" s="2">
        <f t="shared" si="32"/>
        <v>1.6049999999999986</v>
      </c>
      <c r="F310" s="2">
        <f t="shared" si="33"/>
        <v>32.010000000000005</v>
      </c>
      <c r="G310" s="2">
        <f t="shared" si="34"/>
        <v>30</v>
      </c>
      <c r="H310" s="2">
        <f t="shared" si="35"/>
        <v>32.010000000000005</v>
      </c>
      <c r="I310">
        <f t="shared" si="29"/>
        <v>1</v>
      </c>
      <c r="J310">
        <f t="shared" si="29"/>
        <v>0</v>
      </c>
      <c r="K310">
        <f t="shared" si="30"/>
        <v>0</v>
      </c>
    </row>
    <row r="311" spans="1:11" x14ac:dyDescent="0.25">
      <c r="A311" s="1">
        <v>41948</v>
      </c>
      <c r="B311">
        <v>125</v>
      </c>
      <c r="C311" s="2">
        <f t="shared" si="31"/>
        <v>30</v>
      </c>
      <c r="D311" s="2">
        <f t="shared" si="31"/>
        <v>32.010000000000005</v>
      </c>
      <c r="E311" s="2">
        <f t="shared" si="32"/>
        <v>18.75</v>
      </c>
      <c r="F311" s="2">
        <f t="shared" si="33"/>
        <v>32.010000000000005</v>
      </c>
      <c r="G311" s="2">
        <f t="shared" si="34"/>
        <v>18.75</v>
      </c>
      <c r="H311" s="2">
        <f t="shared" si="35"/>
        <v>45</v>
      </c>
      <c r="I311">
        <f t="shared" si="29"/>
        <v>0</v>
      </c>
      <c r="J311">
        <f t="shared" si="29"/>
        <v>1</v>
      </c>
      <c r="K311">
        <f t="shared" si="30"/>
        <v>1</v>
      </c>
    </row>
    <row r="312" spans="1:11" x14ac:dyDescent="0.25">
      <c r="A312" s="1">
        <v>41949</v>
      </c>
      <c r="B312">
        <v>103</v>
      </c>
      <c r="C312" s="2">
        <f t="shared" si="31"/>
        <v>18.75</v>
      </c>
      <c r="D312" s="2">
        <f t="shared" si="31"/>
        <v>45</v>
      </c>
      <c r="E312" s="2">
        <f t="shared" si="32"/>
        <v>9.48</v>
      </c>
      <c r="F312" s="2">
        <f t="shared" si="33"/>
        <v>45</v>
      </c>
      <c r="G312" s="2">
        <f t="shared" si="34"/>
        <v>9.48</v>
      </c>
      <c r="H312" s="2">
        <f t="shared" si="35"/>
        <v>45</v>
      </c>
      <c r="I312">
        <f t="shared" si="29"/>
        <v>0</v>
      </c>
      <c r="J312">
        <f t="shared" si="29"/>
        <v>0</v>
      </c>
      <c r="K312">
        <f t="shared" si="30"/>
        <v>1</v>
      </c>
    </row>
    <row r="313" spans="1:11" x14ac:dyDescent="0.25">
      <c r="A313" s="1">
        <v>41950</v>
      </c>
      <c r="B313">
        <v>143</v>
      </c>
      <c r="C313" s="2">
        <f t="shared" si="31"/>
        <v>9.48</v>
      </c>
      <c r="D313" s="2">
        <f t="shared" si="31"/>
        <v>45</v>
      </c>
      <c r="E313" s="2">
        <f t="shared" si="32"/>
        <v>3.0450000000000008</v>
      </c>
      <c r="F313" s="2">
        <f t="shared" si="33"/>
        <v>40.71</v>
      </c>
      <c r="G313" s="2">
        <f t="shared" si="34"/>
        <v>30</v>
      </c>
      <c r="H313" s="2">
        <f t="shared" si="35"/>
        <v>40.71</v>
      </c>
      <c r="I313">
        <f t="shared" si="29"/>
        <v>1</v>
      </c>
      <c r="J313">
        <f t="shared" si="29"/>
        <v>0</v>
      </c>
      <c r="K313">
        <f t="shared" si="30"/>
        <v>0</v>
      </c>
    </row>
    <row r="314" spans="1:11" x14ac:dyDescent="0.25">
      <c r="A314" s="1">
        <v>41951</v>
      </c>
      <c r="B314">
        <v>50</v>
      </c>
      <c r="C314" s="2">
        <f t="shared" si="31"/>
        <v>30</v>
      </c>
      <c r="D314" s="2">
        <f t="shared" si="31"/>
        <v>40.71</v>
      </c>
      <c r="E314" s="2">
        <f t="shared" si="32"/>
        <v>25.5</v>
      </c>
      <c r="F314" s="2">
        <f t="shared" si="33"/>
        <v>40.71</v>
      </c>
      <c r="G314" s="2">
        <f t="shared" si="34"/>
        <v>25.5</v>
      </c>
      <c r="H314" s="2">
        <f t="shared" si="35"/>
        <v>40.71</v>
      </c>
      <c r="I314">
        <f t="shared" si="29"/>
        <v>0</v>
      </c>
      <c r="J314">
        <f t="shared" si="29"/>
        <v>0</v>
      </c>
      <c r="K314">
        <f t="shared" si="30"/>
        <v>1</v>
      </c>
    </row>
    <row r="315" spans="1:11" x14ac:dyDescent="0.25">
      <c r="A315" s="1">
        <v>41952</v>
      </c>
      <c r="B315">
        <v>105</v>
      </c>
      <c r="C315" s="2">
        <f t="shared" si="31"/>
        <v>25.5</v>
      </c>
      <c r="D315" s="2">
        <f t="shared" si="31"/>
        <v>40.71</v>
      </c>
      <c r="E315" s="2">
        <f t="shared" si="32"/>
        <v>16.05</v>
      </c>
      <c r="F315" s="2">
        <f t="shared" si="33"/>
        <v>40.71</v>
      </c>
      <c r="G315" s="2">
        <f t="shared" si="34"/>
        <v>16.05</v>
      </c>
      <c r="H315" s="2">
        <f t="shared" si="35"/>
        <v>40.71</v>
      </c>
      <c r="I315">
        <f t="shared" si="29"/>
        <v>0</v>
      </c>
      <c r="J315">
        <f t="shared" si="29"/>
        <v>0</v>
      </c>
      <c r="K315">
        <f t="shared" si="30"/>
        <v>1</v>
      </c>
    </row>
    <row r="316" spans="1:11" x14ac:dyDescent="0.25">
      <c r="A316" s="1">
        <v>41953</v>
      </c>
      <c r="B316">
        <v>101</v>
      </c>
      <c r="C316" s="2">
        <f t="shared" si="31"/>
        <v>16.05</v>
      </c>
      <c r="D316" s="2">
        <f t="shared" si="31"/>
        <v>40.71</v>
      </c>
      <c r="E316" s="2">
        <f t="shared" si="32"/>
        <v>6.9600000000000009</v>
      </c>
      <c r="F316" s="2">
        <f t="shared" si="33"/>
        <v>40.71</v>
      </c>
      <c r="G316" s="2">
        <f t="shared" si="34"/>
        <v>6.9600000000000009</v>
      </c>
      <c r="H316" s="2">
        <f t="shared" si="35"/>
        <v>40.71</v>
      </c>
      <c r="I316">
        <f t="shared" si="29"/>
        <v>0</v>
      </c>
      <c r="J316">
        <f t="shared" si="29"/>
        <v>0</v>
      </c>
      <c r="K316">
        <f t="shared" si="30"/>
        <v>1</v>
      </c>
    </row>
    <row r="317" spans="1:11" x14ac:dyDescent="0.25">
      <c r="A317" s="1">
        <v>41954</v>
      </c>
      <c r="B317">
        <v>114</v>
      </c>
      <c r="C317" s="2">
        <f t="shared" si="31"/>
        <v>6.9600000000000009</v>
      </c>
      <c r="D317" s="2">
        <f t="shared" si="31"/>
        <v>40.71</v>
      </c>
      <c r="E317" s="2">
        <f t="shared" si="32"/>
        <v>1.830000000000001</v>
      </c>
      <c r="F317" s="2">
        <f t="shared" si="33"/>
        <v>37.29</v>
      </c>
      <c r="G317" s="2">
        <f t="shared" si="34"/>
        <v>30</v>
      </c>
      <c r="H317" s="2">
        <f t="shared" si="35"/>
        <v>37.29</v>
      </c>
      <c r="I317">
        <f t="shared" si="29"/>
        <v>1</v>
      </c>
      <c r="J317">
        <f t="shared" si="29"/>
        <v>0</v>
      </c>
      <c r="K317">
        <f t="shared" si="30"/>
        <v>0</v>
      </c>
    </row>
    <row r="318" spans="1:11" x14ac:dyDescent="0.25">
      <c r="A318" s="1">
        <v>41955</v>
      </c>
      <c r="B318">
        <v>106</v>
      </c>
      <c r="C318" s="2">
        <f t="shared" si="31"/>
        <v>30</v>
      </c>
      <c r="D318" s="2">
        <f t="shared" si="31"/>
        <v>37.29</v>
      </c>
      <c r="E318" s="2">
        <f t="shared" si="32"/>
        <v>20.46</v>
      </c>
      <c r="F318" s="2">
        <f t="shared" si="33"/>
        <v>37.29</v>
      </c>
      <c r="G318" s="2">
        <f t="shared" si="34"/>
        <v>20.46</v>
      </c>
      <c r="H318" s="2">
        <f t="shared" si="35"/>
        <v>45</v>
      </c>
      <c r="I318">
        <f t="shared" si="29"/>
        <v>0</v>
      </c>
      <c r="J318">
        <f t="shared" si="29"/>
        <v>1</v>
      </c>
      <c r="K318">
        <f t="shared" si="30"/>
        <v>1</v>
      </c>
    </row>
    <row r="319" spans="1:11" x14ac:dyDescent="0.25">
      <c r="A319" s="1">
        <v>41956</v>
      </c>
      <c r="B319">
        <v>79</v>
      </c>
      <c r="C319" s="2">
        <f t="shared" si="31"/>
        <v>20.46</v>
      </c>
      <c r="D319" s="2">
        <f t="shared" si="31"/>
        <v>45</v>
      </c>
      <c r="E319" s="2">
        <f t="shared" si="32"/>
        <v>13.350000000000001</v>
      </c>
      <c r="F319" s="2">
        <f t="shared" si="33"/>
        <v>45</v>
      </c>
      <c r="G319" s="2">
        <f t="shared" si="34"/>
        <v>13.350000000000001</v>
      </c>
      <c r="H319" s="2">
        <f t="shared" si="35"/>
        <v>45</v>
      </c>
      <c r="I319">
        <f t="shared" si="29"/>
        <v>0</v>
      </c>
      <c r="J319">
        <f t="shared" si="29"/>
        <v>0</v>
      </c>
      <c r="K319">
        <f t="shared" si="30"/>
        <v>1</v>
      </c>
    </row>
    <row r="320" spans="1:11" x14ac:dyDescent="0.25">
      <c r="A320" s="1">
        <v>41957</v>
      </c>
      <c r="B320">
        <v>20</v>
      </c>
      <c r="C320" s="2">
        <f t="shared" si="31"/>
        <v>13.350000000000001</v>
      </c>
      <c r="D320" s="2">
        <f t="shared" si="31"/>
        <v>45</v>
      </c>
      <c r="E320" s="2">
        <f t="shared" si="32"/>
        <v>12.450000000000001</v>
      </c>
      <c r="F320" s="2">
        <f t="shared" si="33"/>
        <v>44.4</v>
      </c>
      <c r="G320" s="2">
        <f t="shared" si="34"/>
        <v>12.450000000000001</v>
      </c>
      <c r="H320" s="2">
        <f t="shared" si="35"/>
        <v>44.4</v>
      </c>
      <c r="I320">
        <f t="shared" si="29"/>
        <v>0</v>
      </c>
      <c r="J320">
        <f t="shared" si="29"/>
        <v>0</v>
      </c>
      <c r="K320">
        <f t="shared" si="30"/>
        <v>0</v>
      </c>
    </row>
    <row r="321" spans="1:11" x14ac:dyDescent="0.25">
      <c r="A321" s="1">
        <v>41958</v>
      </c>
      <c r="B321">
        <v>27</v>
      </c>
      <c r="C321" s="2">
        <f t="shared" si="31"/>
        <v>12.450000000000001</v>
      </c>
      <c r="D321" s="2">
        <f t="shared" si="31"/>
        <v>44.4</v>
      </c>
      <c r="E321" s="2">
        <f t="shared" si="32"/>
        <v>11.235000000000001</v>
      </c>
      <c r="F321" s="2">
        <f t="shared" si="33"/>
        <v>43.589999999999996</v>
      </c>
      <c r="G321" s="2">
        <f t="shared" si="34"/>
        <v>11.235000000000001</v>
      </c>
      <c r="H321" s="2">
        <f t="shared" si="35"/>
        <v>43.589999999999996</v>
      </c>
      <c r="I321">
        <f t="shared" si="29"/>
        <v>0</v>
      </c>
      <c r="J321">
        <f t="shared" si="29"/>
        <v>0</v>
      </c>
      <c r="K321">
        <f t="shared" si="30"/>
        <v>0</v>
      </c>
    </row>
    <row r="322" spans="1:11" x14ac:dyDescent="0.25">
      <c r="A322" s="1">
        <v>41959</v>
      </c>
      <c r="B322">
        <v>23</v>
      </c>
      <c r="C322" s="2">
        <f t="shared" si="31"/>
        <v>11.235000000000001</v>
      </c>
      <c r="D322" s="2">
        <f t="shared" si="31"/>
        <v>43.589999999999996</v>
      </c>
      <c r="E322" s="2">
        <f t="shared" si="32"/>
        <v>10.200000000000001</v>
      </c>
      <c r="F322" s="2">
        <f t="shared" si="33"/>
        <v>42.9</v>
      </c>
      <c r="G322" s="2">
        <f t="shared" si="34"/>
        <v>10.200000000000001</v>
      </c>
      <c r="H322" s="2">
        <f t="shared" si="35"/>
        <v>42.9</v>
      </c>
      <c r="I322">
        <f t="shared" si="29"/>
        <v>0</v>
      </c>
      <c r="J322">
        <f t="shared" si="29"/>
        <v>0</v>
      </c>
      <c r="K322">
        <f t="shared" si="30"/>
        <v>0</v>
      </c>
    </row>
    <row r="323" spans="1:11" x14ac:dyDescent="0.25">
      <c r="A323" s="1">
        <v>41960</v>
      </c>
      <c r="B323">
        <v>106</v>
      </c>
      <c r="C323" s="2">
        <f t="shared" si="31"/>
        <v>10.200000000000001</v>
      </c>
      <c r="D323" s="2">
        <f t="shared" si="31"/>
        <v>42.9</v>
      </c>
      <c r="E323" s="2">
        <f t="shared" si="32"/>
        <v>5.4300000000000015</v>
      </c>
      <c r="F323" s="2">
        <f t="shared" si="33"/>
        <v>39.72</v>
      </c>
      <c r="G323" s="2">
        <f t="shared" si="34"/>
        <v>5.4300000000000015</v>
      </c>
      <c r="H323" s="2">
        <f t="shared" si="35"/>
        <v>39.72</v>
      </c>
      <c r="I323">
        <f t="shared" si="29"/>
        <v>0</v>
      </c>
      <c r="J323">
        <f t="shared" si="29"/>
        <v>0</v>
      </c>
      <c r="K323">
        <f t="shared" si="30"/>
        <v>0</v>
      </c>
    </row>
    <row r="324" spans="1:11" x14ac:dyDescent="0.25">
      <c r="A324" s="1">
        <v>41961</v>
      </c>
      <c r="B324">
        <v>90</v>
      </c>
      <c r="C324" s="2">
        <f t="shared" si="31"/>
        <v>5.4300000000000015</v>
      </c>
      <c r="D324" s="2">
        <f t="shared" si="31"/>
        <v>39.72</v>
      </c>
      <c r="E324" s="2">
        <f t="shared" si="32"/>
        <v>1.3800000000000017</v>
      </c>
      <c r="F324" s="2">
        <f t="shared" si="33"/>
        <v>37.019999999999996</v>
      </c>
      <c r="G324" s="2">
        <f t="shared" si="34"/>
        <v>30</v>
      </c>
      <c r="H324" s="2">
        <f t="shared" si="35"/>
        <v>37.019999999999996</v>
      </c>
      <c r="I324">
        <f t="shared" ref="I324:J367" si="36">IF(E324=G324,0,1)</f>
        <v>1</v>
      </c>
      <c r="J324">
        <f t="shared" si="36"/>
        <v>0</v>
      </c>
      <c r="K324">
        <f t="shared" ref="K324:K367" si="37">IF(D324=F324,1,0)</f>
        <v>0</v>
      </c>
    </row>
    <row r="325" spans="1:11" x14ac:dyDescent="0.25">
      <c r="A325" s="1">
        <v>41962</v>
      </c>
      <c r="B325">
        <v>119</v>
      </c>
      <c r="C325" s="2">
        <f t="shared" ref="C325:D367" si="38">G324</f>
        <v>30</v>
      </c>
      <c r="D325" s="2">
        <f t="shared" si="38"/>
        <v>37.019999999999996</v>
      </c>
      <c r="E325" s="2">
        <f t="shared" ref="E325:E367" si="39">IF(C325&gt;15,  C325 - $L$3*B325/100, C325 - $L$3*B325/200)</f>
        <v>19.29</v>
      </c>
      <c r="F325" s="2">
        <f t="shared" ref="F325:F367" si="40">IF(C325&lt;=15, D325 - B325*$L$2/200, D325)</f>
        <v>37.019999999999996</v>
      </c>
      <c r="G325" s="2">
        <f t="shared" ref="G325:G367" si="41">IF(E325&lt;5,30,E325)</f>
        <v>19.29</v>
      </c>
      <c r="H325" s="2">
        <f t="shared" ref="H325:H367" si="42">IF(AND(WEEKDAY(A325) = 4, F325&lt;40), 45,F325)</f>
        <v>45</v>
      </c>
      <c r="I325">
        <f t="shared" si="36"/>
        <v>0</v>
      </c>
      <c r="J325">
        <f t="shared" si="36"/>
        <v>1</v>
      </c>
      <c r="K325">
        <f t="shared" si="37"/>
        <v>1</v>
      </c>
    </row>
    <row r="326" spans="1:11" x14ac:dyDescent="0.25">
      <c r="A326" s="1">
        <v>41963</v>
      </c>
      <c r="B326">
        <v>110</v>
      </c>
      <c r="C326" s="2">
        <f t="shared" si="38"/>
        <v>19.29</v>
      </c>
      <c r="D326" s="2">
        <f t="shared" si="38"/>
        <v>45</v>
      </c>
      <c r="E326" s="2">
        <f t="shared" si="39"/>
        <v>9.3899999999999988</v>
      </c>
      <c r="F326" s="2">
        <f t="shared" si="40"/>
        <v>45</v>
      </c>
      <c r="G326" s="2">
        <f t="shared" si="41"/>
        <v>9.3899999999999988</v>
      </c>
      <c r="H326" s="2">
        <f t="shared" si="42"/>
        <v>45</v>
      </c>
      <c r="I326">
        <f t="shared" si="36"/>
        <v>0</v>
      </c>
      <c r="J326">
        <f t="shared" si="36"/>
        <v>0</v>
      </c>
      <c r="K326">
        <f t="shared" si="37"/>
        <v>1</v>
      </c>
    </row>
    <row r="327" spans="1:11" x14ac:dyDescent="0.25">
      <c r="A327" s="1">
        <v>41964</v>
      </c>
      <c r="B327">
        <v>23</v>
      </c>
      <c r="C327" s="2">
        <f t="shared" si="38"/>
        <v>9.3899999999999988</v>
      </c>
      <c r="D327" s="2">
        <f t="shared" si="38"/>
        <v>45</v>
      </c>
      <c r="E327" s="2">
        <f t="shared" si="39"/>
        <v>8.3549999999999986</v>
      </c>
      <c r="F327" s="2">
        <f t="shared" si="40"/>
        <v>44.31</v>
      </c>
      <c r="G327" s="2">
        <f t="shared" si="41"/>
        <v>8.3549999999999986</v>
      </c>
      <c r="H327" s="2">
        <f t="shared" si="42"/>
        <v>44.31</v>
      </c>
      <c r="I327">
        <f t="shared" si="36"/>
        <v>0</v>
      </c>
      <c r="J327">
        <f t="shared" si="36"/>
        <v>0</v>
      </c>
      <c r="K327">
        <f t="shared" si="37"/>
        <v>0</v>
      </c>
    </row>
    <row r="328" spans="1:11" x14ac:dyDescent="0.25">
      <c r="A328" s="1">
        <v>41965</v>
      </c>
      <c r="B328">
        <v>53</v>
      </c>
      <c r="C328" s="2">
        <f t="shared" si="38"/>
        <v>8.3549999999999986</v>
      </c>
      <c r="D328" s="2">
        <f t="shared" si="38"/>
        <v>44.31</v>
      </c>
      <c r="E328" s="2">
        <f t="shared" si="39"/>
        <v>5.9699999999999989</v>
      </c>
      <c r="F328" s="2">
        <f t="shared" si="40"/>
        <v>42.72</v>
      </c>
      <c r="G328" s="2">
        <f t="shared" si="41"/>
        <v>5.9699999999999989</v>
      </c>
      <c r="H328" s="2">
        <f t="shared" si="42"/>
        <v>42.72</v>
      </c>
      <c r="I328">
        <f t="shared" si="36"/>
        <v>0</v>
      </c>
      <c r="J328">
        <f t="shared" si="36"/>
        <v>0</v>
      </c>
      <c r="K328">
        <f t="shared" si="37"/>
        <v>0</v>
      </c>
    </row>
    <row r="329" spans="1:11" x14ac:dyDescent="0.25">
      <c r="A329" s="1">
        <v>41966</v>
      </c>
      <c r="B329">
        <v>89</v>
      </c>
      <c r="C329" s="2">
        <f t="shared" si="38"/>
        <v>5.9699999999999989</v>
      </c>
      <c r="D329" s="2">
        <f t="shared" si="38"/>
        <v>42.72</v>
      </c>
      <c r="E329" s="2">
        <f t="shared" si="39"/>
        <v>1.964999999999999</v>
      </c>
      <c r="F329" s="2">
        <f t="shared" si="40"/>
        <v>40.049999999999997</v>
      </c>
      <c r="G329" s="2">
        <f t="shared" si="41"/>
        <v>30</v>
      </c>
      <c r="H329" s="2">
        <f t="shared" si="42"/>
        <v>40.049999999999997</v>
      </c>
      <c r="I329">
        <f t="shared" si="36"/>
        <v>1</v>
      </c>
      <c r="J329">
        <f t="shared" si="36"/>
        <v>0</v>
      </c>
      <c r="K329">
        <f t="shared" si="37"/>
        <v>0</v>
      </c>
    </row>
    <row r="330" spans="1:11" x14ac:dyDescent="0.25">
      <c r="A330" s="1">
        <v>41967</v>
      </c>
      <c r="B330">
        <v>150</v>
      </c>
      <c r="C330" s="2">
        <f t="shared" si="38"/>
        <v>30</v>
      </c>
      <c r="D330" s="2">
        <f t="shared" si="38"/>
        <v>40.049999999999997</v>
      </c>
      <c r="E330" s="2">
        <f t="shared" si="39"/>
        <v>16.5</v>
      </c>
      <c r="F330" s="2">
        <f t="shared" si="40"/>
        <v>40.049999999999997</v>
      </c>
      <c r="G330" s="2">
        <f t="shared" si="41"/>
        <v>16.5</v>
      </c>
      <c r="H330" s="2">
        <f t="shared" si="42"/>
        <v>40.049999999999997</v>
      </c>
      <c r="I330">
        <f t="shared" si="36"/>
        <v>0</v>
      </c>
      <c r="J330">
        <f t="shared" si="36"/>
        <v>0</v>
      </c>
      <c r="K330">
        <f t="shared" si="37"/>
        <v>1</v>
      </c>
    </row>
    <row r="331" spans="1:11" x14ac:dyDescent="0.25">
      <c r="A331" s="1">
        <v>41968</v>
      </c>
      <c r="B331">
        <v>44</v>
      </c>
      <c r="C331" s="2">
        <f t="shared" si="38"/>
        <v>16.5</v>
      </c>
      <c r="D331" s="2">
        <f t="shared" si="38"/>
        <v>40.049999999999997</v>
      </c>
      <c r="E331" s="2">
        <f t="shared" si="39"/>
        <v>12.54</v>
      </c>
      <c r="F331" s="2">
        <f t="shared" si="40"/>
        <v>40.049999999999997</v>
      </c>
      <c r="G331" s="2">
        <f t="shared" si="41"/>
        <v>12.54</v>
      </c>
      <c r="H331" s="2">
        <f t="shared" si="42"/>
        <v>40.049999999999997</v>
      </c>
      <c r="I331">
        <f t="shared" si="36"/>
        <v>0</v>
      </c>
      <c r="J331">
        <f t="shared" si="36"/>
        <v>0</v>
      </c>
      <c r="K331">
        <f t="shared" si="37"/>
        <v>1</v>
      </c>
    </row>
    <row r="332" spans="1:11" x14ac:dyDescent="0.25">
      <c r="A332" s="1">
        <v>41969</v>
      </c>
      <c r="B332">
        <v>137</v>
      </c>
      <c r="C332" s="2">
        <f t="shared" si="38"/>
        <v>12.54</v>
      </c>
      <c r="D332" s="2">
        <f t="shared" si="38"/>
        <v>40.049999999999997</v>
      </c>
      <c r="E332" s="2">
        <f t="shared" si="39"/>
        <v>6.3749999999999991</v>
      </c>
      <c r="F332" s="2">
        <f t="shared" si="40"/>
        <v>35.94</v>
      </c>
      <c r="G332" s="2">
        <f t="shared" si="41"/>
        <v>6.3749999999999991</v>
      </c>
      <c r="H332" s="2">
        <f t="shared" si="42"/>
        <v>45</v>
      </c>
      <c r="I332">
        <f t="shared" si="36"/>
        <v>0</v>
      </c>
      <c r="J332">
        <f t="shared" si="36"/>
        <v>1</v>
      </c>
      <c r="K332">
        <f t="shared" si="37"/>
        <v>0</v>
      </c>
    </row>
    <row r="333" spans="1:11" x14ac:dyDescent="0.25">
      <c r="A333" s="1">
        <v>41970</v>
      </c>
      <c r="B333">
        <v>49</v>
      </c>
      <c r="C333" s="2">
        <f t="shared" si="38"/>
        <v>6.3749999999999991</v>
      </c>
      <c r="D333" s="2">
        <f t="shared" si="38"/>
        <v>45</v>
      </c>
      <c r="E333" s="2">
        <f t="shared" si="39"/>
        <v>4.169999999999999</v>
      </c>
      <c r="F333" s="2">
        <f t="shared" si="40"/>
        <v>43.53</v>
      </c>
      <c r="G333" s="2">
        <f t="shared" si="41"/>
        <v>30</v>
      </c>
      <c r="H333" s="2">
        <f t="shared" si="42"/>
        <v>43.53</v>
      </c>
      <c r="I333">
        <f t="shared" si="36"/>
        <v>1</v>
      </c>
      <c r="J333">
        <f t="shared" si="36"/>
        <v>0</v>
      </c>
      <c r="K333">
        <f t="shared" si="37"/>
        <v>0</v>
      </c>
    </row>
    <row r="334" spans="1:11" x14ac:dyDescent="0.25">
      <c r="A334" s="1">
        <v>41971</v>
      </c>
      <c r="B334">
        <v>24</v>
      </c>
      <c r="C334" s="2">
        <f t="shared" si="38"/>
        <v>30</v>
      </c>
      <c r="D334" s="2">
        <f t="shared" si="38"/>
        <v>43.53</v>
      </c>
      <c r="E334" s="2">
        <f t="shared" si="39"/>
        <v>27.84</v>
      </c>
      <c r="F334" s="2">
        <f t="shared" si="40"/>
        <v>43.53</v>
      </c>
      <c r="G334" s="2">
        <f t="shared" si="41"/>
        <v>27.84</v>
      </c>
      <c r="H334" s="2">
        <f t="shared" si="42"/>
        <v>43.53</v>
      </c>
      <c r="I334">
        <f t="shared" si="36"/>
        <v>0</v>
      </c>
      <c r="J334">
        <f t="shared" si="36"/>
        <v>0</v>
      </c>
      <c r="K334">
        <f t="shared" si="37"/>
        <v>1</v>
      </c>
    </row>
    <row r="335" spans="1:11" x14ac:dyDescent="0.25">
      <c r="A335" s="1">
        <v>41972</v>
      </c>
      <c r="B335">
        <v>36</v>
      </c>
      <c r="C335" s="2">
        <f t="shared" si="38"/>
        <v>27.84</v>
      </c>
      <c r="D335" s="2">
        <f t="shared" si="38"/>
        <v>43.53</v>
      </c>
      <c r="E335" s="2">
        <f t="shared" si="39"/>
        <v>24.6</v>
      </c>
      <c r="F335" s="2">
        <f t="shared" si="40"/>
        <v>43.53</v>
      </c>
      <c r="G335" s="2">
        <f t="shared" si="41"/>
        <v>24.6</v>
      </c>
      <c r="H335" s="2">
        <f t="shared" si="42"/>
        <v>43.53</v>
      </c>
      <c r="I335">
        <f t="shared" si="36"/>
        <v>0</v>
      </c>
      <c r="J335">
        <f t="shared" si="36"/>
        <v>0</v>
      </c>
      <c r="K335">
        <f t="shared" si="37"/>
        <v>1</v>
      </c>
    </row>
    <row r="336" spans="1:11" x14ac:dyDescent="0.25">
      <c r="A336" s="1">
        <v>41973</v>
      </c>
      <c r="B336">
        <v>33</v>
      </c>
      <c r="C336" s="2">
        <f t="shared" si="38"/>
        <v>24.6</v>
      </c>
      <c r="D336" s="2">
        <f t="shared" si="38"/>
        <v>43.53</v>
      </c>
      <c r="E336" s="2">
        <f t="shared" si="39"/>
        <v>21.630000000000003</v>
      </c>
      <c r="F336" s="2">
        <f t="shared" si="40"/>
        <v>43.53</v>
      </c>
      <c r="G336" s="2">
        <f t="shared" si="41"/>
        <v>21.630000000000003</v>
      </c>
      <c r="H336" s="2">
        <f t="shared" si="42"/>
        <v>43.53</v>
      </c>
      <c r="I336">
        <f t="shared" si="36"/>
        <v>0</v>
      </c>
      <c r="J336">
        <f t="shared" si="36"/>
        <v>0</v>
      </c>
      <c r="K336">
        <f t="shared" si="37"/>
        <v>1</v>
      </c>
    </row>
    <row r="337" spans="1:11" x14ac:dyDescent="0.25">
      <c r="A337" s="1">
        <v>41974</v>
      </c>
      <c r="B337">
        <v>81</v>
      </c>
      <c r="C337" s="2">
        <f t="shared" si="38"/>
        <v>21.630000000000003</v>
      </c>
      <c r="D337" s="2">
        <f t="shared" si="38"/>
        <v>43.53</v>
      </c>
      <c r="E337" s="2">
        <f t="shared" si="39"/>
        <v>14.340000000000003</v>
      </c>
      <c r="F337" s="2">
        <f t="shared" si="40"/>
        <v>43.53</v>
      </c>
      <c r="G337" s="2">
        <f t="shared" si="41"/>
        <v>14.340000000000003</v>
      </c>
      <c r="H337" s="2">
        <f t="shared" si="42"/>
        <v>43.53</v>
      </c>
      <c r="I337">
        <f t="shared" si="36"/>
        <v>0</v>
      </c>
      <c r="J337">
        <f t="shared" si="36"/>
        <v>0</v>
      </c>
      <c r="K337">
        <f t="shared" si="37"/>
        <v>1</v>
      </c>
    </row>
    <row r="338" spans="1:11" x14ac:dyDescent="0.25">
      <c r="A338" s="1">
        <v>41975</v>
      </c>
      <c r="B338">
        <v>70</v>
      </c>
      <c r="C338" s="2">
        <f t="shared" si="38"/>
        <v>14.340000000000003</v>
      </c>
      <c r="D338" s="2">
        <f t="shared" si="38"/>
        <v>43.53</v>
      </c>
      <c r="E338" s="2">
        <f t="shared" si="39"/>
        <v>11.190000000000003</v>
      </c>
      <c r="F338" s="2">
        <f t="shared" si="40"/>
        <v>41.43</v>
      </c>
      <c r="G338" s="2">
        <f t="shared" si="41"/>
        <v>11.190000000000003</v>
      </c>
      <c r="H338" s="2">
        <f t="shared" si="42"/>
        <v>41.43</v>
      </c>
      <c r="I338">
        <f t="shared" si="36"/>
        <v>0</v>
      </c>
      <c r="J338">
        <f t="shared" si="36"/>
        <v>0</v>
      </c>
      <c r="K338">
        <f t="shared" si="37"/>
        <v>0</v>
      </c>
    </row>
    <row r="339" spans="1:11" x14ac:dyDescent="0.25">
      <c r="A339" s="1">
        <v>41976</v>
      </c>
      <c r="B339">
        <v>48</v>
      </c>
      <c r="C339" s="2">
        <f t="shared" si="38"/>
        <v>11.190000000000003</v>
      </c>
      <c r="D339" s="2">
        <f t="shared" si="38"/>
        <v>41.43</v>
      </c>
      <c r="E339" s="2">
        <f t="shared" si="39"/>
        <v>9.0300000000000029</v>
      </c>
      <c r="F339" s="2">
        <f t="shared" si="40"/>
        <v>39.99</v>
      </c>
      <c r="G339" s="2">
        <f t="shared" si="41"/>
        <v>9.0300000000000029</v>
      </c>
      <c r="H339" s="2">
        <f t="shared" si="42"/>
        <v>45</v>
      </c>
      <c r="I339">
        <f t="shared" si="36"/>
        <v>0</v>
      </c>
      <c r="J339">
        <f t="shared" si="36"/>
        <v>1</v>
      </c>
      <c r="K339">
        <f t="shared" si="37"/>
        <v>0</v>
      </c>
    </row>
    <row r="340" spans="1:11" x14ac:dyDescent="0.25">
      <c r="A340" s="1">
        <v>41977</v>
      </c>
      <c r="B340">
        <v>72</v>
      </c>
      <c r="C340" s="2">
        <f t="shared" si="38"/>
        <v>9.0300000000000029</v>
      </c>
      <c r="D340" s="2">
        <f t="shared" si="38"/>
        <v>45</v>
      </c>
      <c r="E340" s="2">
        <f t="shared" si="39"/>
        <v>5.7900000000000027</v>
      </c>
      <c r="F340" s="2">
        <f t="shared" si="40"/>
        <v>42.84</v>
      </c>
      <c r="G340" s="2">
        <f t="shared" si="41"/>
        <v>5.7900000000000027</v>
      </c>
      <c r="H340" s="2">
        <f t="shared" si="42"/>
        <v>42.84</v>
      </c>
      <c r="I340">
        <f t="shared" si="36"/>
        <v>0</v>
      </c>
      <c r="J340">
        <f t="shared" si="36"/>
        <v>0</v>
      </c>
      <c r="K340">
        <f t="shared" si="37"/>
        <v>0</v>
      </c>
    </row>
    <row r="341" spans="1:11" x14ac:dyDescent="0.25">
      <c r="A341" s="1">
        <v>41978</v>
      </c>
      <c r="B341">
        <v>121</v>
      </c>
      <c r="C341" s="2">
        <f t="shared" si="38"/>
        <v>5.7900000000000027</v>
      </c>
      <c r="D341" s="2">
        <f t="shared" si="38"/>
        <v>42.84</v>
      </c>
      <c r="E341" s="2">
        <f t="shared" si="39"/>
        <v>0.34500000000000242</v>
      </c>
      <c r="F341" s="2">
        <f t="shared" si="40"/>
        <v>39.21</v>
      </c>
      <c r="G341" s="2">
        <f t="shared" si="41"/>
        <v>30</v>
      </c>
      <c r="H341" s="2">
        <f t="shared" si="42"/>
        <v>39.21</v>
      </c>
      <c r="I341">
        <f t="shared" si="36"/>
        <v>1</v>
      </c>
      <c r="J341">
        <f t="shared" si="36"/>
        <v>0</v>
      </c>
      <c r="K341">
        <f t="shared" si="37"/>
        <v>0</v>
      </c>
    </row>
    <row r="342" spans="1:11" x14ac:dyDescent="0.25">
      <c r="A342" s="1">
        <v>41979</v>
      </c>
      <c r="B342">
        <v>16</v>
      </c>
      <c r="C342" s="2">
        <f t="shared" si="38"/>
        <v>30</v>
      </c>
      <c r="D342" s="2">
        <f t="shared" si="38"/>
        <v>39.21</v>
      </c>
      <c r="E342" s="2">
        <f t="shared" si="39"/>
        <v>28.56</v>
      </c>
      <c r="F342" s="2">
        <f t="shared" si="40"/>
        <v>39.21</v>
      </c>
      <c r="G342" s="2">
        <f t="shared" si="41"/>
        <v>28.56</v>
      </c>
      <c r="H342" s="2">
        <f t="shared" si="42"/>
        <v>39.21</v>
      </c>
      <c r="I342">
        <f t="shared" si="36"/>
        <v>0</v>
      </c>
      <c r="J342">
        <f t="shared" si="36"/>
        <v>0</v>
      </c>
      <c r="K342">
        <f t="shared" si="37"/>
        <v>1</v>
      </c>
    </row>
    <row r="343" spans="1:11" x14ac:dyDescent="0.25">
      <c r="A343" s="1">
        <v>41980</v>
      </c>
      <c r="B343">
        <v>94</v>
      </c>
      <c r="C343" s="2">
        <f t="shared" si="38"/>
        <v>28.56</v>
      </c>
      <c r="D343" s="2">
        <f t="shared" si="38"/>
        <v>39.21</v>
      </c>
      <c r="E343" s="2">
        <f t="shared" si="39"/>
        <v>20.099999999999998</v>
      </c>
      <c r="F343" s="2">
        <f t="shared" si="40"/>
        <v>39.21</v>
      </c>
      <c r="G343" s="2">
        <f t="shared" si="41"/>
        <v>20.099999999999998</v>
      </c>
      <c r="H343" s="2">
        <f t="shared" si="42"/>
        <v>39.21</v>
      </c>
      <c r="I343">
        <f t="shared" si="36"/>
        <v>0</v>
      </c>
      <c r="J343">
        <f t="shared" si="36"/>
        <v>0</v>
      </c>
      <c r="K343">
        <f t="shared" si="37"/>
        <v>1</v>
      </c>
    </row>
    <row r="344" spans="1:11" x14ac:dyDescent="0.25">
      <c r="A344" s="1">
        <v>41981</v>
      </c>
      <c r="B344">
        <v>120</v>
      </c>
      <c r="C344" s="2">
        <f t="shared" si="38"/>
        <v>20.099999999999998</v>
      </c>
      <c r="D344" s="2">
        <f t="shared" si="38"/>
        <v>39.21</v>
      </c>
      <c r="E344" s="2">
        <f t="shared" si="39"/>
        <v>9.2999999999999972</v>
      </c>
      <c r="F344" s="2">
        <f t="shared" si="40"/>
        <v>39.21</v>
      </c>
      <c r="G344" s="2">
        <f t="shared" si="41"/>
        <v>9.2999999999999972</v>
      </c>
      <c r="H344" s="2">
        <f t="shared" si="42"/>
        <v>39.21</v>
      </c>
      <c r="I344">
        <f t="shared" si="36"/>
        <v>0</v>
      </c>
      <c r="J344">
        <f t="shared" si="36"/>
        <v>0</v>
      </c>
      <c r="K344">
        <f t="shared" si="37"/>
        <v>1</v>
      </c>
    </row>
    <row r="345" spans="1:11" x14ac:dyDescent="0.25">
      <c r="A345" s="1">
        <v>41982</v>
      </c>
      <c r="B345">
        <v>49</v>
      </c>
      <c r="C345" s="2">
        <f t="shared" si="38"/>
        <v>9.2999999999999972</v>
      </c>
      <c r="D345" s="2">
        <f t="shared" si="38"/>
        <v>39.21</v>
      </c>
      <c r="E345" s="2">
        <f t="shared" si="39"/>
        <v>7.0949999999999971</v>
      </c>
      <c r="F345" s="2">
        <f t="shared" si="40"/>
        <v>37.74</v>
      </c>
      <c r="G345" s="2">
        <f t="shared" si="41"/>
        <v>7.0949999999999971</v>
      </c>
      <c r="H345" s="2">
        <f t="shared" si="42"/>
        <v>37.74</v>
      </c>
      <c r="I345">
        <f t="shared" si="36"/>
        <v>0</v>
      </c>
      <c r="J345">
        <f t="shared" si="36"/>
        <v>0</v>
      </c>
      <c r="K345">
        <f t="shared" si="37"/>
        <v>0</v>
      </c>
    </row>
    <row r="346" spans="1:11" x14ac:dyDescent="0.25">
      <c r="A346" s="1">
        <v>41983</v>
      </c>
      <c r="B346">
        <v>106</v>
      </c>
      <c r="C346" s="2">
        <f t="shared" si="38"/>
        <v>7.0949999999999971</v>
      </c>
      <c r="D346" s="2">
        <f t="shared" si="38"/>
        <v>37.74</v>
      </c>
      <c r="E346" s="2">
        <f t="shared" si="39"/>
        <v>2.3249999999999975</v>
      </c>
      <c r="F346" s="2">
        <f t="shared" si="40"/>
        <v>34.56</v>
      </c>
      <c r="G346" s="2">
        <f t="shared" si="41"/>
        <v>30</v>
      </c>
      <c r="H346" s="2">
        <f t="shared" si="42"/>
        <v>45</v>
      </c>
      <c r="I346">
        <f t="shared" si="36"/>
        <v>1</v>
      </c>
      <c r="J346">
        <f t="shared" si="36"/>
        <v>1</v>
      </c>
      <c r="K346">
        <f t="shared" si="37"/>
        <v>0</v>
      </c>
    </row>
    <row r="347" spans="1:11" x14ac:dyDescent="0.25">
      <c r="A347" s="1">
        <v>41984</v>
      </c>
      <c r="B347">
        <v>128</v>
      </c>
      <c r="C347" s="2">
        <f t="shared" si="38"/>
        <v>30</v>
      </c>
      <c r="D347" s="2">
        <f t="shared" si="38"/>
        <v>45</v>
      </c>
      <c r="E347" s="2">
        <f t="shared" si="39"/>
        <v>18.48</v>
      </c>
      <c r="F347" s="2">
        <f t="shared" si="40"/>
        <v>45</v>
      </c>
      <c r="G347" s="2">
        <f t="shared" si="41"/>
        <v>18.48</v>
      </c>
      <c r="H347" s="2">
        <f t="shared" si="42"/>
        <v>45</v>
      </c>
      <c r="I347">
        <f t="shared" si="36"/>
        <v>0</v>
      </c>
      <c r="J347">
        <f t="shared" si="36"/>
        <v>0</v>
      </c>
      <c r="K347">
        <f t="shared" si="37"/>
        <v>1</v>
      </c>
    </row>
    <row r="348" spans="1:11" x14ac:dyDescent="0.25">
      <c r="A348" s="1">
        <v>41985</v>
      </c>
      <c r="B348">
        <v>100</v>
      </c>
      <c r="C348" s="2">
        <f t="shared" si="38"/>
        <v>18.48</v>
      </c>
      <c r="D348" s="2">
        <f t="shared" si="38"/>
        <v>45</v>
      </c>
      <c r="E348" s="2">
        <f t="shared" si="39"/>
        <v>9.48</v>
      </c>
      <c r="F348" s="2">
        <f t="shared" si="40"/>
        <v>45</v>
      </c>
      <c r="G348" s="2">
        <f t="shared" si="41"/>
        <v>9.48</v>
      </c>
      <c r="H348" s="2">
        <f t="shared" si="42"/>
        <v>45</v>
      </c>
      <c r="I348">
        <f t="shared" si="36"/>
        <v>0</v>
      </c>
      <c r="J348">
        <f t="shared" si="36"/>
        <v>0</v>
      </c>
      <c r="K348">
        <f t="shared" si="37"/>
        <v>1</v>
      </c>
    </row>
    <row r="349" spans="1:11" x14ac:dyDescent="0.25">
      <c r="A349" s="1">
        <v>41986</v>
      </c>
      <c r="B349">
        <v>78</v>
      </c>
      <c r="C349" s="2">
        <f t="shared" si="38"/>
        <v>9.48</v>
      </c>
      <c r="D349" s="2">
        <f t="shared" si="38"/>
        <v>45</v>
      </c>
      <c r="E349" s="2">
        <f t="shared" si="39"/>
        <v>5.9700000000000006</v>
      </c>
      <c r="F349" s="2">
        <f t="shared" si="40"/>
        <v>42.66</v>
      </c>
      <c r="G349" s="2">
        <f t="shared" si="41"/>
        <v>5.9700000000000006</v>
      </c>
      <c r="H349" s="2">
        <f t="shared" si="42"/>
        <v>42.66</v>
      </c>
      <c r="I349">
        <f t="shared" si="36"/>
        <v>0</v>
      </c>
      <c r="J349">
        <f t="shared" si="36"/>
        <v>0</v>
      </c>
      <c r="K349">
        <f t="shared" si="37"/>
        <v>0</v>
      </c>
    </row>
    <row r="350" spans="1:11" x14ac:dyDescent="0.25">
      <c r="A350" s="1">
        <v>41987</v>
      </c>
      <c r="B350">
        <v>39</v>
      </c>
      <c r="C350" s="2">
        <f t="shared" si="38"/>
        <v>5.9700000000000006</v>
      </c>
      <c r="D350" s="2">
        <f t="shared" si="38"/>
        <v>42.66</v>
      </c>
      <c r="E350" s="2">
        <f t="shared" si="39"/>
        <v>4.2150000000000007</v>
      </c>
      <c r="F350" s="2">
        <f t="shared" si="40"/>
        <v>41.489999999999995</v>
      </c>
      <c r="G350" s="2">
        <f t="shared" si="41"/>
        <v>30</v>
      </c>
      <c r="H350" s="2">
        <f t="shared" si="42"/>
        <v>41.489999999999995</v>
      </c>
      <c r="I350">
        <f t="shared" si="36"/>
        <v>1</v>
      </c>
      <c r="J350">
        <f t="shared" si="36"/>
        <v>0</v>
      </c>
      <c r="K350">
        <f t="shared" si="37"/>
        <v>0</v>
      </c>
    </row>
    <row r="351" spans="1:11" x14ac:dyDescent="0.25">
      <c r="A351" s="1">
        <v>41988</v>
      </c>
      <c r="B351">
        <v>125</v>
      </c>
      <c r="C351" s="2">
        <f t="shared" si="38"/>
        <v>30</v>
      </c>
      <c r="D351" s="2">
        <f t="shared" si="38"/>
        <v>41.489999999999995</v>
      </c>
      <c r="E351" s="2">
        <f t="shared" si="39"/>
        <v>18.75</v>
      </c>
      <c r="F351" s="2">
        <f t="shared" si="40"/>
        <v>41.489999999999995</v>
      </c>
      <c r="G351" s="2">
        <f t="shared" si="41"/>
        <v>18.75</v>
      </c>
      <c r="H351" s="2">
        <f t="shared" si="42"/>
        <v>41.489999999999995</v>
      </c>
      <c r="I351">
        <f t="shared" si="36"/>
        <v>0</v>
      </c>
      <c r="J351">
        <f t="shared" si="36"/>
        <v>0</v>
      </c>
      <c r="K351">
        <f t="shared" si="37"/>
        <v>1</v>
      </c>
    </row>
    <row r="352" spans="1:11" x14ac:dyDescent="0.25">
      <c r="A352" s="1">
        <v>41989</v>
      </c>
      <c r="B352">
        <v>34</v>
      </c>
      <c r="C352" s="2">
        <f t="shared" si="38"/>
        <v>18.75</v>
      </c>
      <c r="D352" s="2">
        <f t="shared" si="38"/>
        <v>41.489999999999995</v>
      </c>
      <c r="E352" s="2">
        <f t="shared" si="39"/>
        <v>15.69</v>
      </c>
      <c r="F352" s="2">
        <f t="shared" si="40"/>
        <v>41.489999999999995</v>
      </c>
      <c r="G352" s="2">
        <f t="shared" si="41"/>
        <v>15.69</v>
      </c>
      <c r="H352" s="2">
        <f t="shared" si="42"/>
        <v>41.489999999999995</v>
      </c>
      <c r="I352">
        <f t="shared" si="36"/>
        <v>0</v>
      </c>
      <c r="J352">
        <f t="shared" si="36"/>
        <v>0</v>
      </c>
      <c r="K352">
        <f t="shared" si="37"/>
        <v>1</v>
      </c>
    </row>
    <row r="353" spans="1:11" x14ac:dyDescent="0.25">
      <c r="A353" s="1">
        <v>41990</v>
      </c>
      <c r="B353">
        <v>129</v>
      </c>
      <c r="C353" s="2">
        <f t="shared" si="38"/>
        <v>15.69</v>
      </c>
      <c r="D353" s="2">
        <f t="shared" si="38"/>
        <v>41.489999999999995</v>
      </c>
      <c r="E353" s="2">
        <f t="shared" si="39"/>
        <v>4.08</v>
      </c>
      <c r="F353" s="2">
        <f t="shared" si="40"/>
        <v>41.489999999999995</v>
      </c>
      <c r="G353" s="2">
        <f t="shared" si="41"/>
        <v>30</v>
      </c>
      <c r="H353" s="2">
        <f t="shared" si="42"/>
        <v>41.489999999999995</v>
      </c>
      <c r="I353">
        <f t="shared" si="36"/>
        <v>1</v>
      </c>
      <c r="J353">
        <f t="shared" si="36"/>
        <v>0</v>
      </c>
      <c r="K353">
        <f t="shared" si="37"/>
        <v>1</v>
      </c>
    </row>
    <row r="354" spans="1:11" x14ac:dyDescent="0.25">
      <c r="A354" s="1">
        <v>41991</v>
      </c>
      <c r="B354">
        <v>112</v>
      </c>
      <c r="C354" s="2">
        <f t="shared" si="38"/>
        <v>30</v>
      </c>
      <c r="D354" s="2">
        <f t="shared" si="38"/>
        <v>41.489999999999995</v>
      </c>
      <c r="E354" s="2">
        <f t="shared" si="39"/>
        <v>19.920000000000002</v>
      </c>
      <c r="F354" s="2">
        <f t="shared" si="40"/>
        <v>41.489999999999995</v>
      </c>
      <c r="G354" s="2">
        <f t="shared" si="41"/>
        <v>19.920000000000002</v>
      </c>
      <c r="H354" s="2">
        <f t="shared" si="42"/>
        <v>41.489999999999995</v>
      </c>
      <c r="I354">
        <f t="shared" si="36"/>
        <v>0</v>
      </c>
      <c r="J354">
        <f t="shared" si="36"/>
        <v>0</v>
      </c>
      <c r="K354">
        <f t="shared" si="37"/>
        <v>1</v>
      </c>
    </row>
    <row r="355" spans="1:11" x14ac:dyDescent="0.25">
      <c r="A355" s="1">
        <v>41992</v>
      </c>
      <c r="B355">
        <v>78</v>
      </c>
      <c r="C355" s="2">
        <f t="shared" si="38"/>
        <v>19.920000000000002</v>
      </c>
      <c r="D355" s="2">
        <f t="shared" si="38"/>
        <v>41.489999999999995</v>
      </c>
      <c r="E355" s="2">
        <f t="shared" si="39"/>
        <v>12.900000000000002</v>
      </c>
      <c r="F355" s="2">
        <f t="shared" si="40"/>
        <v>41.489999999999995</v>
      </c>
      <c r="G355" s="2">
        <f t="shared" si="41"/>
        <v>12.900000000000002</v>
      </c>
      <c r="H355" s="2">
        <f t="shared" si="42"/>
        <v>41.489999999999995</v>
      </c>
      <c r="I355">
        <f t="shared" si="36"/>
        <v>0</v>
      </c>
      <c r="J355">
        <f t="shared" si="36"/>
        <v>0</v>
      </c>
      <c r="K355">
        <f t="shared" si="37"/>
        <v>1</v>
      </c>
    </row>
    <row r="356" spans="1:11" x14ac:dyDescent="0.25">
      <c r="A356" s="1">
        <v>41993</v>
      </c>
      <c r="B356">
        <v>114</v>
      </c>
      <c r="C356" s="2">
        <f t="shared" si="38"/>
        <v>12.900000000000002</v>
      </c>
      <c r="D356" s="2">
        <f t="shared" si="38"/>
        <v>41.489999999999995</v>
      </c>
      <c r="E356" s="2">
        <f t="shared" si="39"/>
        <v>7.7700000000000022</v>
      </c>
      <c r="F356" s="2">
        <f t="shared" si="40"/>
        <v>38.069999999999993</v>
      </c>
      <c r="G356" s="2">
        <f t="shared" si="41"/>
        <v>7.7700000000000022</v>
      </c>
      <c r="H356" s="2">
        <f t="shared" si="42"/>
        <v>38.069999999999993</v>
      </c>
      <c r="I356">
        <f t="shared" si="36"/>
        <v>0</v>
      </c>
      <c r="J356">
        <f t="shared" si="36"/>
        <v>0</v>
      </c>
      <c r="K356">
        <f t="shared" si="37"/>
        <v>0</v>
      </c>
    </row>
    <row r="357" spans="1:11" x14ac:dyDescent="0.25">
      <c r="A357" s="1">
        <v>41994</v>
      </c>
      <c r="B357">
        <v>122</v>
      </c>
      <c r="C357" s="2">
        <f t="shared" si="38"/>
        <v>7.7700000000000022</v>
      </c>
      <c r="D357" s="2">
        <f t="shared" si="38"/>
        <v>38.069999999999993</v>
      </c>
      <c r="E357" s="2">
        <f t="shared" si="39"/>
        <v>2.280000000000002</v>
      </c>
      <c r="F357" s="2">
        <f t="shared" si="40"/>
        <v>34.409999999999997</v>
      </c>
      <c r="G357" s="2">
        <f t="shared" si="41"/>
        <v>30</v>
      </c>
      <c r="H357" s="2">
        <f t="shared" si="42"/>
        <v>34.409999999999997</v>
      </c>
      <c r="I357">
        <f t="shared" si="36"/>
        <v>1</v>
      </c>
      <c r="J357">
        <f t="shared" si="36"/>
        <v>0</v>
      </c>
      <c r="K357">
        <f t="shared" si="37"/>
        <v>0</v>
      </c>
    </row>
    <row r="358" spans="1:11" x14ac:dyDescent="0.25">
      <c r="A358" s="1">
        <v>41995</v>
      </c>
      <c r="B358">
        <v>42</v>
      </c>
      <c r="C358" s="2">
        <f t="shared" si="38"/>
        <v>30</v>
      </c>
      <c r="D358" s="2">
        <f t="shared" si="38"/>
        <v>34.409999999999997</v>
      </c>
      <c r="E358" s="2">
        <f t="shared" si="39"/>
        <v>26.22</v>
      </c>
      <c r="F358" s="2">
        <f t="shared" si="40"/>
        <v>34.409999999999997</v>
      </c>
      <c r="G358" s="2">
        <f t="shared" si="41"/>
        <v>26.22</v>
      </c>
      <c r="H358" s="2">
        <f t="shared" si="42"/>
        <v>34.409999999999997</v>
      </c>
      <c r="I358">
        <f t="shared" si="36"/>
        <v>0</v>
      </c>
      <c r="J358">
        <f t="shared" si="36"/>
        <v>0</v>
      </c>
      <c r="K358">
        <f t="shared" si="37"/>
        <v>1</v>
      </c>
    </row>
    <row r="359" spans="1:11" x14ac:dyDescent="0.25">
      <c r="A359" s="1">
        <v>41996</v>
      </c>
      <c r="B359">
        <v>149</v>
      </c>
      <c r="C359" s="2">
        <f t="shared" si="38"/>
        <v>26.22</v>
      </c>
      <c r="D359" s="2">
        <f t="shared" si="38"/>
        <v>34.409999999999997</v>
      </c>
      <c r="E359" s="2">
        <f t="shared" si="39"/>
        <v>12.809999999999999</v>
      </c>
      <c r="F359" s="2">
        <f t="shared" si="40"/>
        <v>34.409999999999997</v>
      </c>
      <c r="G359" s="2">
        <f t="shared" si="41"/>
        <v>12.809999999999999</v>
      </c>
      <c r="H359" s="2">
        <f t="shared" si="42"/>
        <v>34.409999999999997</v>
      </c>
      <c r="I359">
        <f t="shared" si="36"/>
        <v>0</v>
      </c>
      <c r="J359">
        <f t="shared" si="36"/>
        <v>0</v>
      </c>
      <c r="K359">
        <f t="shared" si="37"/>
        <v>1</v>
      </c>
    </row>
    <row r="360" spans="1:11" x14ac:dyDescent="0.25">
      <c r="A360" s="1">
        <v>41997</v>
      </c>
      <c r="B360">
        <v>113</v>
      </c>
      <c r="C360" s="2">
        <f t="shared" si="38"/>
        <v>12.809999999999999</v>
      </c>
      <c r="D360" s="2">
        <f t="shared" si="38"/>
        <v>34.409999999999997</v>
      </c>
      <c r="E360" s="2">
        <f t="shared" si="39"/>
        <v>7.7249999999999988</v>
      </c>
      <c r="F360" s="2">
        <f t="shared" si="40"/>
        <v>31.019999999999996</v>
      </c>
      <c r="G360" s="2">
        <f t="shared" si="41"/>
        <v>7.7249999999999988</v>
      </c>
      <c r="H360" s="2">
        <f t="shared" si="42"/>
        <v>45</v>
      </c>
      <c r="I360">
        <f t="shared" si="36"/>
        <v>0</v>
      </c>
      <c r="J360">
        <f t="shared" si="36"/>
        <v>1</v>
      </c>
      <c r="K360">
        <f t="shared" si="37"/>
        <v>0</v>
      </c>
    </row>
    <row r="361" spans="1:11" x14ac:dyDescent="0.25">
      <c r="A361" s="1">
        <v>41998</v>
      </c>
      <c r="B361">
        <v>133</v>
      </c>
      <c r="C361" s="2">
        <f t="shared" si="38"/>
        <v>7.7249999999999988</v>
      </c>
      <c r="D361" s="2">
        <f t="shared" si="38"/>
        <v>45</v>
      </c>
      <c r="E361" s="2">
        <f t="shared" si="39"/>
        <v>1.7399999999999984</v>
      </c>
      <c r="F361" s="2">
        <f t="shared" si="40"/>
        <v>41.01</v>
      </c>
      <c r="G361" s="2">
        <f t="shared" si="41"/>
        <v>30</v>
      </c>
      <c r="H361" s="2">
        <f t="shared" si="42"/>
        <v>41.01</v>
      </c>
      <c r="I361">
        <f t="shared" si="36"/>
        <v>1</v>
      </c>
      <c r="J361">
        <f t="shared" si="36"/>
        <v>0</v>
      </c>
      <c r="K361">
        <f t="shared" si="37"/>
        <v>0</v>
      </c>
    </row>
    <row r="362" spans="1:11" x14ac:dyDescent="0.25">
      <c r="A362" s="1">
        <v>41999</v>
      </c>
      <c r="B362">
        <v>57</v>
      </c>
      <c r="C362" s="2">
        <f t="shared" si="38"/>
        <v>30</v>
      </c>
      <c r="D362" s="2">
        <f t="shared" si="38"/>
        <v>41.01</v>
      </c>
      <c r="E362" s="2">
        <f t="shared" si="39"/>
        <v>24.87</v>
      </c>
      <c r="F362" s="2">
        <f t="shared" si="40"/>
        <v>41.01</v>
      </c>
      <c r="G362" s="2">
        <f t="shared" si="41"/>
        <v>24.87</v>
      </c>
      <c r="H362" s="2">
        <f t="shared" si="42"/>
        <v>41.01</v>
      </c>
      <c r="I362">
        <f t="shared" si="36"/>
        <v>0</v>
      </c>
      <c r="J362">
        <f t="shared" si="36"/>
        <v>0</v>
      </c>
      <c r="K362">
        <f t="shared" si="37"/>
        <v>1</v>
      </c>
    </row>
    <row r="363" spans="1:11" x14ac:dyDescent="0.25">
      <c r="A363" s="1">
        <v>42000</v>
      </c>
      <c r="B363">
        <v>27</v>
      </c>
      <c r="C363" s="2">
        <f t="shared" si="38"/>
        <v>24.87</v>
      </c>
      <c r="D363" s="2">
        <f t="shared" si="38"/>
        <v>41.01</v>
      </c>
      <c r="E363" s="2">
        <f t="shared" si="39"/>
        <v>22.44</v>
      </c>
      <c r="F363" s="2">
        <f t="shared" si="40"/>
        <v>41.01</v>
      </c>
      <c r="G363" s="2">
        <f t="shared" si="41"/>
        <v>22.44</v>
      </c>
      <c r="H363" s="2">
        <f t="shared" si="42"/>
        <v>41.01</v>
      </c>
      <c r="I363">
        <f t="shared" si="36"/>
        <v>0</v>
      </c>
      <c r="J363">
        <f t="shared" si="36"/>
        <v>0</v>
      </c>
      <c r="K363">
        <f t="shared" si="37"/>
        <v>1</v>
      </c>
    </row>
    <row r="364" spans="1:11" x14ac:dyDescent="0.25">
      <c r="A364" s="1">
        <v>42001</v>
      </c>
      <c r="B364">
        <v>142</v>
      </c>
      <c r="C364" s="2">
        <f t="shared" si="38"/>
        <v>22.44</v>
      </c>
      <c r="D364" s="2">
        <f t="shared" si="38"/>
        <v>41.01</v>
      </c>
      <c r="E364" s="2">
        <f t="shared" si="39"/>
        <v>9.6600000000000019</v>
      </c>
      <c r="F364" s="2">
        <f t="shared" si="40"/>
        <v>41.01</v>
      </c>
      <c r="G364" s="2">
        <f t="shared" si="41"/>
        <v>9.6600000000000019</v>
      </c>
      <c r="H364" s="2">
        <f t="shared" si="42"/>
        <v>41.01</v>
      </c>
      <c r="I364">
        <f t="shared" si="36"/>
        <v>0</v>
      </c>
      <c r="J364">
        <f t="shared" si="36"/>
        <v>0</v>
      </c>
      <c r="K364">
        <f t="shared" si="37"/>
        <v>1</v>
      </c>
    </row>
    <row r="365" spans="1:11" x14ac:dyDescent="0.25">
      <c r="A365" s="1">
        <v>42002</v>
      </c>
      <c r="B365">
        <v>24</v>
      </c>
      <c r="C365" s="2">
        <f t="shared" si="38"/>
        <v>9.6600000000000019</v>
      </c>
      <c r="D365" s="2">
        <f t="shared" si="38"/>
        <v>41.01</v>
      </c>
      <c r="E365" s="2">
        <f t="shared" si="39"/>
        <v>8.5800000000000018</v>
      </c>
      <c r="F365" s="2">
        <f t="shared" si="40"/>
        <v>40.29</v>
      </c>
      <c r="G365" s="2">
        <f t="shared" si="41"/>
        <v>8.5800000000000018</v>
      </c>
      <c r="H365" s="2">
        <f t="shared" si="42"/>
        <v>40.29</v>
      </c>
      <c r="I365">
        <f t="shared" si="36"/>
        <v>0</v>
      </c>
      <c r="J365">
        <f t="shared" si="36"/>
        <v>0</v>
      </c>
      <c r="K365">
        <f t="shared" si="37"/>
        <v>0</v>
      </c>
    </row>
    <row r="366" spans="1:11" x14ac:dyDescent="0.25">
      <c r="A366" s="1">
        <v>42003</v>
      </c>
      <c r="B366">
        <v>156</v>
      </c>
      <c r="C366" s="2">
        <f t="shared" si="38"/>
        <v>8.5800000000000018</v>
      </c>
      <c r="D366" s="2">
        <f t="shared" si="38"/>
        <v>40.29</v>
      </c>
      <c r="E366" s="2">
        <f t="shared" si="39"/>
        <v>1.5600000000000023</v>
      </c>
      <c r="F366" s="2">
        <f t="shared" si="40"/>
        <v>35.61</v>
      </c>
      <c r="G366" s="2">
        <f t="shared" si="41"/>
        <v>30</v>
      </c>
      <c r="H366" s="2">
        <f t="shared" si="42"/>
        <v>35.61</v>
      </c>
      <c r="I366">
        <f t="shared" si="36"/>
        <v>1</v>
      </c>
      <c r="J366">
        <f t="shared" si="36"/>
        <v>0</v>
      </c>
      <c r="K366">
        <f t="shared" si="37"/>
        <v>0</v>
      </c>
    </row>
    <row r="367" spans="1:11" x14ac:dyDescent="0.25">
      <c r="A367" s="1">
        <v>42004</v>
      </c>
      <c r="B367">
        <v>141</v>
      </c>
      <c r="C367" s="2">
        <f t="shared" si="38"/>
        <v>30</v>
      </c>
      <c r="D367" s="2">
        <f t="shared" si="38"/>
        <v>35.61</v>
      </c>
      <c r="E367" s="2">
        <f t="shared" si="39"/>
        <v>17.310000000000002</v>
      </c>
      <c r="F367" s="2">
        <f t="shared" si="40"/>
        <v>35.61</v>
      </c>
      <c r="G367" s="2">
        <f t="shared" si="41"/>
        <v>17.310000000000002</v>
      </c>
      <c r="H367" s="2">
        <f t="shared" si="42"/>
        <v>45</v>
      </c>
      <c r="I367">
        <f t="shared" si="36"/>
        <v>0</v>
      </c>
      <c r="J367">
        <f t="shared" si="36"/>
        <v>1</v>
      </c>
      <c r="K367">
        <f t="shared" si="3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35B5-F2DC-4D17-9934-B2C0C4CBEE8C}">
  <dimension ref="A1:M367"/>
  <sheetViews>
    <sheetView workbookViewId="0">
      <selection activeCell="M20" sqref="M20"/>
    </sheetView>
  </sheetViews>
  <sheetFormatPr defaultRowHeight="15" x14ac:dyDescent="0.25"/>
  <cols>
    <col min="1" max="1" width="28.7109375" customWidth="1"/>
    <col min="2" max="2" width="13.7109375" customWidth="1"/>
    <col min="3" max="3" width="15.5703125" customWidth="1"/>
    <col min="4" max="5" width="9.140625" style="2"/>
    <col min="6" max="6" width="13" style="2" customWidth="1"/>
    <col min="7" max="7" width="15.28515625" style="2" customWidth="1"/>
    <col min="8" max="8" width="13.7109375" style="2" customWidth="1"/>
    <col min="9" max="9" width="14.7109375" style="2" customWidth="1"/>
    <col min="12" max="12" width="14.28515625" customWidth="1"/>
    <col min="13" max="13" width="17.42578125" customWidth="1"/>
  </cols>
  <sheetData>
    <row r="1" spans="1:13" x14ac:dyDescent="0.25">
      <c r="A1" s="2" t="s">
        <v>19</v>
      </c>
      <c r="B1" t="s">
        <v>0</v>
      </c>
      <c r="C1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K1" t="s">
        <v>2</v>
      </c>
      <c r="L1" t="s">
        <v>5</v>
      </c>
      <c r="M1" t="s">
        <v>6</v>
      </c>
    </row>
    <row r="2" spans="1:13" x14ac:dyDescent="0.25">
      <c r="D2" s="2">
        <v>30</v>
      </c>
      <c r="E2" s="2">
        <v>45</v>
      </c>
      <c r="K2" t="s">
        <v>3</v>
      </c>
      <c r="L2">
        <v>45</v>
      </c>
      <c r="M2">
        <v>6</v>
      </c>
    </row>
    <row r="3" spans="1:13" x14ac:dyDescent="0.25">
      <c r="A3">
        <f>IF(D3&lt;5.25,1,0)</f>
        <v>0</v>
      </c>
      <c r="B3" s="1">
        <v>41640</v>
      </c>
      <c r="C3">
        <v>159</v>
      </c>
      <c r="D3" s="2">
        <v>30</v>
      </c>
      <c r="E3" s="2">
        <v>45</v>
      </c>
      <c r="F3" s="2">
        <f>IF(D3&gt;15,  D3 - $M$3*C3/100, D3 - $M$3*C3/200)</f>
        <v>15.69</v>
      </c>
      <c r="G3" s="2">
        <f>IF(D3&lt;=15, E3 - C3*$M$2/200, E3)</f>
        <v>45</v>
      </c>
      <c r="H3" s="2">
        <f>IF(F3&lt;5,30,F3)</f>
        <v>15.69</v>
      </c>
      <c r="I3" s="2">
        <f>IF(AND(WEEKDAY(B3) = 4, G3&lt;40), 45,G3)</f>
        <v>45</v>
      </c>
      <c r="K3" t="s">
        <v>4</v>
      </c>
      <c r="L3">
        <v>30</v>
      </c>
      <c r="M3">
        <v>9</v>
      </c>
    </row>
    <row r="4" spans="1:13" x14ac:dyDescent="0.25">
      <c r="A4">
        <f>IF(D4&lt;5.25,1,0)</f>
        <v>0</v>
      </c>
      <c r="B4" s="1">
        <v>41641</v>
      </c>
      <c r="C4">
        <v>82</v>
      </c>
      <c r="D4" s="2">
        <f>H3</f>
        <v>15.69</v>
      </c>
      <c r="E4" s="2">
        <f>I3</f>
        <v>45</v>
      </c>
      <c r="F4" s="2">
        <f>IF(D4&gt;15,  D4 - $M$3*C4/100, D4 - $M$3*C4/200)</f>
        <v>8.3099999999999987</v>
      </c>
      <c r="G4" s="2">
        <f>IF(D4&lt;=15, E4 - C4*$M$2/200, E4)</f>
        <v>45</v>
      </c>
      <c r="H4" s="2">
        <f>IF(F4&lt;5,30,F4)</f>
        <v>8.3099999999999987</v>
      </c>
      <c r="I4" s="2">
        <f>IF(AND(WEEKDAY(B4) = 4, G4&lt;40), 45,G4)</f>
        <v>45</v>
      </c>
    </row>
    <row r="5" spans="1:13" x14ac:dyDescent="0.25">
      <c r="A5">
        <f>IF(D5&lt;5.25,1,0)</f>
        <v>0</v>
      </c>
      <c r="B5" s="1">
        <v>41642</v>
      </c>
      <c r="C5">
        <v>108</v>
      </c>
      <c r="D5" s="2">
        <f t="shared" ref="D5:E68" si="0">H4</f>
        <v>8.3099999999999987</v>
      </c>
      <c r="E5" s="2">
        <f t="shared" si="0"/>
        <v>45</v>
      </c>
      <c r="F5" s="2">
        <f t="shared" ref="F5:F68" si="1">IF(D5&gt;15,  D5 - $M$3*C5/100, D5 - $M$3*C5/200)</f>
        <v>3.4499999999999984</v>
      </c>
      <c r="G5" s="2">
        <f t="shared" ref="G5:G68" si="2">IF(D5&lt;=15, E5 - C5*$M$2/200, E5)</f>
        <v>41.76</v>
      </c>
      <c r="H5" s="2">
        <f t="shared" ref="H5:H68" si="3">IF(F5&lt;5,30,F5)</f>
        <v>30</v>
      </c>
      <c r="I5" s="2">
        <f t="shared" ref="I5:I68" si="4">IF(AND(WEEKDAY(B5) = 4, G5&lt;40), 45,G5)</f>
        <v>41.76</v>
      </c>
    </row>
    <row r="6" spans="1:13" x14ac:dyDescent="0.25">
      <c r="A6">
        <f>IF(D6&lt;5.25,1,0)</f>
        <v>0</v>
      </c>
      <c r="B6" s="1">
        <v>41643</v>
      </c>
      <c r="C6">
        <v>149</v>
      </c>
      <c r="D6" s="2">
        <f t="shared" si="0"/>
        <v>30</v>
      </c>
      <c r="E6" s="2">
        <f t="shared" si="0"/>
        <v>41.76</v>
      </c>
      <c r="F6" s="2">
        <f t="shared" si="1"/>
        <v>16.59</v>
      </c>
      <c r="G6" s="2">
        <f t="shared" si="2"/>
        <v>41.76</v>
      </c>
      <c r="H6" s="2">
        <f t="shared" si="3"/>
        <v>16.59</v>
      </c>
      <c r="I6" s="2">
        <f t="shared" si="4"/>
        <v>41.76</v>
      </c>
    </row>
    <row r="7" spans="1:13" x14ac:dyDescent="0.25">
      <c r="A7">
        <f>IF(D7&lt;5.25,1,0)</f>
        <v>0</v>
      </c>
      <c r="B7" s="1">
        <v>41644</v>
      </c>
      <c r="C7">
        <v>118</v>
      </c>
      <c r="D7" s="2">
        <f t="shared" si="0"/>
        <v>16.59</v>
      </c>
      <c r="E7" s="2">
        <f t="shared" si="0"/>
        <v>41.76</v>
      </c>
      <c r="F7" s="2">
        <f t="shared" si="1"/>
        <v>5.9700000000000006</v>
      </c>
      <c r="G7" s="2">
        <f t="shared" si="2"/>
        <v>41.76</v>
      </c>
      <c r="H7" s="2">
        <f t="shared" si="3"/>
        <v>5.9700000000000006</v>
      </c>
      <c r="I7" s="2">
        <f t="shared" si="4"/>
        <v>41.76</v>
      </c>
    </row>
    <row r="8" spans="1:13" x14ac:dyDescent="0.25">
      <c r="A8">
        <f>IF(D8&lt;5.25,1,0)</f>
        <v>0</v>
      </c>
      <c r="B8" s="1">
        <v>41645</v>
      </c>
      <c r="C8">
        <v>99</v>
      </c>
      <c r="D8" s="2">
        <f t="shared" si="0"/>
        <v>5.9700000000000006</v>
      </c>
      <c r="E8" s="2">
        <f t="shared" si="0"/>
        <v>41.76</v>
      </c>
      <c r="F8" s="2">
        <f t="shared" si="1"/>
        <v>1.5150000000000006</v>
      </c>
      <c r="G8" s="2">
        <f t="shared" si="2"/>
        <v>38.79</v>
      </c>
      <c r="H8" s="2">
        <f t="shared" si="3"/>
        <v>30</v>
      </c>
      <c r="I8" s="2">
        <f t="shared" si="4"/>
        <v>38.79</v>
      </c>
      <c r="L8" s="4" t="s">
        <v>20</v>
      </c>
    </row>
    <row r="9" spans="1:13" x14ac:dyDescent="0.25">
      <c r="A9">
        <f>IF(D9&lt;5.25,1,0)</f>
        <v>0</v>
      </c>
      <c r="B9" s="1">
        <v>41646</v>
      </c>
      <c r="C9">
        <v>67</v>
      </c>
      <c r="D9" s="2">
        <f t="shared" si="0"/>
        <v>30</v>
      </c>
      <c r="E9" s="2">
        <f t="shared" si="0"/>
        <v>38.79</v>
      </c>
      <c r="F9" s="2">
        <f t="shared" si="1"/>
        <v>23.97</v>
      </c>
      <c r="G9" s="2">
        <f t="shared" si="2"/>
        <v>38.79</v>
      </c>
      <c r="H9" s="2">
        <f t="shared" si="3"/>
        <v>23.97</v>
      </c>
      <c r="I9" s="2">
        <f t="shared" si="4"/>
        <v>38.79</v>
      </c>
      <c r="L9" s="6">
        <f>VLOOKUP(1,A:B,2,0)</f>
        <v>41677</v>
      </c>
    </row>
    <row r="10" spans="1:13" x14ac:dyDescent="0.25">
      <c r="A10">
        <f>IF(D10&lt;5.25,1,0)</f>
        <v>0</v>
      </c>
      <c r="B10" s="1">
        <v>41647</v>
      </c>
      <c r="C10">
        <v>152</v>
      </c>
      <c r="D10" s="2">
        <f t="shared" si="0"/>
        <v>23.97</v>
      </c>
      <c r="E10" s="2">
        <f t="shared" si="0"/>
        <v>38.79</v>
      </c>
      <c r="F10" s="2">
        <f t="shared" si="1"/>
        <v>10.29</v>
      </c>
      <c r="G10" s="2">
        <f t="shared" si="2"/>
        <v>38.79</v>
      </c>
      <c r="H10" s="2">
        <f t="shared" si="3"/>
        <v>10.29</v>
      </c>
      <c r="I10" s="2">
        <f t="shared" si="4"/>
        <v>45</v>
      </c>
    </row>
    <row r="11" spans="1:13" x14ac:dyDescent="0.25">
      <c r="A11">
        <f>IF(D11&lt;5.25,1,0)</f>
        <v>0</v>
      </c>
      <c r="B11" s="1">
        <v>41648</v>
      </c>
      <c r="C11">
        <v>84</v>
      </c>
      <c r="D11" s="2">
        <f t="shared" si="0"/>
        <v>10.29</v>
      </c>
      <c r="E11" s="2">
        <f t="shared" si="0"/>
        <v>45</v>
      </c>
      <c r="F11" s="2">
        <f t="shared" si="1"/>
        <v>6.51</v>
      </c>
      <c r="G11" s="2">
        <f t="shared" si="2"/>
        <v>42.48</v>
      </c>
      <c r="H11" s="2">
        <f t="shared" si="3"/>
        <v>6.51</v>
      </c>
      <c r="I11" s="2">
        <f t="shared" si="4"/>
        <v>42.48</v>
      </c>
    </row>
    <row r="12" spans="1:13" x14ac:dyDescent="0.25">
      <c r="A12">
        <f>IF(D12&lt;5.25,1,0)</f>
        <v>0</v>
      </c>
      <c r="B12" s="1">
        <v>41649</v>
      </c>
      <c r="C12">
        <v>144</v>
      </c>
      <c r="D12" s="2">
        <f t="shared" si="0"/>
        <v>6.51</v>
      </c>
      <c r="E12" s="2">
        <f t="shared" si="0"/>
        <v>42.48</v>
      </c>
      <c r="F12" s="2">
        <f t="shared" si="1"/>
        <v>2.9999999999999361E-2</v>
      </c>
      <c r="G12" s="2">
        <f t="shared" si="2"/>
        <v>38.159999999999997</v>
      </c>
      <c r="H12" s="2">
        <f t="shared" si="3"/>
        <v>30</v>
      </c>
      <c r="I12" s="2">
        <f t="shared" si="4"/>
        <v>38.159999999999997</v>
      </c>
    </row>
    <row r="13" spans="1:13" x14ac:dyDescent="0.25">
      <c r="A13">
        <f>IF(D13&lt;5.25,1,0)</f>
        <v>0</v>
      </c>
      <c r="B13" s="1">
        <v>41650</v>
      </c>
      <c r="C13">
        <v>16</v>
      </c>
      <c r="D13" s="2">
        <f t="shared" si="0"/>
        <v>30</v>
      </c>
      <c r="E13" s="2">
        <f t="shared" si="0"/>
        <v>38.159999999999997</v>
      </c>
      <c r="F13" s="2">
        <f t="shared" si="1"/>
        <v>28.56</v>
      </c>
      <c r="G13" s="2">
        <f t="shared" si="2"/>
        <v>38.159999999999997</v>
      </c>
      <c r="H13" s="2">
        <f t="shared" si="3"/>
        <v>28.56</v>
      </c>
      <c r="I13" s="2">
        <f t="shared" si="4"/>
        <v>38.159999999999997</v>
      </c>
    </row>
    <row r="14" spans="1:13" x14ac:dyDescent="0.25">
      <c r="A14">
        <f>IF(D14&lt;5.25,1,0)</f>
        <v>0</v>
      </c>
      <c r="B14" s="1">
        <v>41651</v>
      </c>
      <c r="C14">
        <v>124</v>
      </c>
      <c r="D14" s="2">
        <f t="shared" si="0"/>
        <v>28.56</v>
      </c>
      <c r="E14" s="2">
        <f t="shared" si="0"/>
        <v>38.159999999999997</v>
      </c>
      <c r="F14" s="2">
        <f t="shared" si="1"/>
        <v>17.399999999999999</v>
      </c>
      <c r="G14" s="2">
        <f t="shared" si="2"/>
        <v>38.159999999999997</v>
      </c>
      <c r="H14" s="2">
        <f t="shared" si="3"/>
        <v>17.399999999999999</v>
      </c>
      <c r="I14" s="2">
        <f t="shared" si="4"/>
        <v>38.159999999999997</v>
      </c>
    </row>
    <row r="15" spans="1:13" x14ac:dyDescent="0.25">
      <c r="A15">
        <f>IF(D15&lt;5.25,1,0)</f>
        <v>0</v>
      </c>
      <c r="B15" s="1">
        <v>41652</v>
      </c>
      <c r="C15">
        <v>65</v>
      </c>
      <c r="D15" s="2">
        <f t="shared" si="0"/>
        <v>17.399999999999999</v>
      </c>
      <c r="E15" s="2">
        <f t="shared" si="0"/>
        <v>38.159999999999997</v>
      </c>
      <c r="F15" s="2">
        <f t="shared" si="1"/>
        <v>11.549999999999999</v>
      </c>
      <c r="G15" s="2">
        <f t="shared" si="2"/>
        <v>38.159999999999997</v>
      </c>
      <c r="H15" s="2">
        <f t="shared" si="3"/>
        <v>11.549999999999999</v>
      </c>
      <c r="I15" s="2">
        <f t="shared" si="4"/>
        <v>38.159999999999997</v>
      </c>
    </row>
    <row r="16" spans="1:13" x14ac:dyDescent="0.25">
      <c r="A16">
        <f>IF(D16&lt;5.25,1,0)</f>
        <v>0</v>
      </c>
      <c r="B16" s="1">
        <v>41653</v>
      </c>
      <c r="C16">
        <v>101</v>
      </c>
      <c r="D16" s="2">
        <f t="shared" si="0"/>
        <v>11.549999999999999</v>
      </c>
      <c r="E16" s="2">
        <f t="shared" si="0"/>
        <v>38.159999999999997</v>
      </c>
      <c r="F16" s="2">
        <f t="shared" si="1"/>
        <v>7.004999999999999</v>
      </c>
      <c r="G16" s="2">
        <f t="shared" si="2"/>
        <v>35.129999999999995</v>
      </c>
      <c r="H16" s="2">
        <f t="shared" si="3"/>
        <v>7.004999999999999</v>
      </c>
      <c r="I16" s="2">
        <f t="shared" si="4"/>
        <v>35.129999999999995</v>
      </c>
    </row>
    <row r="17" spans="1:9" x14ac:dyDescent="0.25">
      <c r="A17">
        <f>IF(D17&lt;5.25,1,0)</f>
        <v>0</v>
      </c>
      <c r="B17" s="1">
        <v>41654</v>
      </c>
      <c r="C17">
        <v>19</v>
      </c>
      <c r="D17" s="2">
        <f t="shared" si="0"/>
        <v>7.004999999999999</v>
      </c>
      <c r="E17" s="2">
        <f t="shared" si="0"/>
        <v>35.129999999999995</v>
      </c>
      <c r="F17" s="2">
        <f t="shared" si="1"/>
        <v>6.1499999999999986</v>
      </c>
      <c r="G17" s="2">
        <f t="shared" si="2"/>
        <v>34.559999999999995</v>
      </c>
      <c r="H17" s="2">
        <f t="shared" si="3"/>
        <v>6.1499999999999986</v>
      </c>
      <c r="I17" s="2">
        <f t="shared" si="4"/>
        <v>45</v>
      </c>
    </row>
    <row r="18" spans="1:9" x14ac:dyDescent="0.25">
      <c r="A18">
        <f>IF(D18&lt;5.25,1,0)</f>
        <v>0</v>
      </c>
      <c r="B18" s="1">
        <v>41655</v>
      </c>
      <c r="C18">
        <v>31</v>
      </c>
      <c r="D18" s="2">
        <f t="shared" si="0"/>
        <v>6.1499999999999986</v>
      </c>
      <c r="E18" s="2">
        <f t="shared" si="0"/>
        <v>45</v>
      </c>
      <c r="F18" s="2">
        <f t="shared" si="1"/>
        <v>4.754999999999999</v>
      </c>
      <c r="G18" s="2">
        <f t="shared" si="2"/>
        <v>44.07</v>
      </c>
      <c r="H18" s="2">
        <f t="shared" si="3"/>
        <v>30</v>
      </c>
      <c r="I18" s="2">
        <f t="shared" si="4"/>
        <v>44.07</v>
      </c>
    </row>
    <row r="19" spans="1:9" x14ac:dyDescent="0.25">
      <c r="A19">
        <f>IF(D19&lt;5.25,1,0)</f>
        <v>0</v>
      </c>
      <c r="B19" s="1">
        <v>41656</v>
      </c>
      <c r="C19">
        <v>109</v>
      </c>
      <c r="D19" s="2">
        <f t="shared" si="0"/>
        <v>30</v>
      </c>
      <c r="E19" s="2">
        <f t="shared" si="0"/>
        <v>44.07</v>
      </c>
      <c r="F19" s="2">
        <f t="shared" si="1"/>
        <v>20.189999999999998</v>
      </c>
      <c r="G19" s="2">
        <f t="shared" si="2"/>
        <v>44.07</v>
      </c>
      <c r="H19" s="2">
        <f t="shared" si="3"/>
        <v>20.189999999999998</v>
      </c>
      <c r="I19" s="2">
        <f t="shared" si="4"/>
        <v>44.07</v>
      </c>
    </row>
    <row r="20" spans="1:9" x14ac:dyDescent="0.25">
      <c r="A20">
        <f>IF(D20&lt;5.25,1,0)</f>
        <v>0</v>
      </c>
      <c r="B20" s="1">
        <v>41657</v>
      </c>
      <c r="C20">
        <v>40</v>
      </c>
      <c r="D20" s="2">
        <f t="shared" si="0"/>
        <v>20.189999999999998</v>
      </c>
      <c r="E20" s="2">
        <f t="shared" si="0"/>
        <v>44.07</v>
      </c>
      <c r="F20" s="2">
        <f t="shared" si="1"/>
        <v>16.589999999999996</v>
      </c>
      <c r="G20" s="2">
        <f t="shared" si="2"/>
        <v>44.07</v>
      </c>
      <c r="H20" s="2">
        <f t="shared" si="3"/>
        <v>16.589999999999996</v>
      </c>
      <c r="I20" s="2">
        <f t="shared" si="4"/>
        <v>44.07</v>
      </c>
    </row>
    <row r="21" spans="1:9" x14ac:dyDescent="0.25">
      <c r="A21">
        <f>IF(D21&lt;5.25,1,0)</f>
        <v>0</v>
      </c>
      <c r="B21" s="1">
        <v>41658</v>
      </c>
      <c r="C21">
        <v>70</v>
      </c>
      <c r="D21" s="2">
        <f t="shared" si="0"/>
        <v>16.589999999999996</v>
      </c>
      <c r="E21" s="2">
        <f t="shared" si="0"/>
        <v>44.07</v>
      </c>
      <c r="F21" s="2">
        <f t="shared" si="1"/>
        <v>10.289999999999996</v>
      </c>
      <c r="G21" s="2">
        <f t="shared" si="2"/>
        <v>44.07</v>
      </c>
      <c r="H21" s="2">
        <f t="shared" si="3"/>
        <v>10.289999999999996</v>
      </c>
      <c r="I21" s="2">
        <f t="shared" si="4"/>
        <v>44.07</v>
      </c>
    </row>
    <row r="22" spans="1:9" x14ac:dyDescent="0.25">
      <c r="A22">
        <f>IF(D22&lt;5.25,1,0)</f>
        <v>0</v>
      </c>
      <c r="B22" s="1">
        <v>41659</v>
      </c>
      <c r="C22">
        <v>34</v>
      </c>
      <c r="D22" s="2">
        <f t="shared" si="0"/>
        <v>10.289999999999996</v>
      </c>
      <c r="E22" s="2">
        <f t="shared" si="0"/>
        <v>44.07</v>
      </c>
      <c r="F22" s="2">
        <f t="shared" si="1"/>
        <v>8.7599999999999962</v>
      </c>
      <c r="G22" s="2">
        <f t="shared" si="2"/>
        <v>43.05</v>
      </c>
      <c r="H22" s="2">
        <f t="shared" si="3"/>
        <v>8.7599999999999962</v>
      </c>
      <c r="I22" s="2">
        <f t="shared" si="4"/>
        <v>43.05</v>
      </c>
    </row>
    <row r="23" spans="1:9" x14ac:dyDescent="0.25">
      <c r="A23">
        <f>IF(D23&lt;5.25,1,0)</f>
        <v>0</v>
      </c>
      <c r="B23" s="1">
        <v>41660</v>
      </c>
      <c r="C23">
        <v>111</v>
      </c>
      <c r="D23" s="2">
        <f t="shared" si="0"/>
        <v>8.7599999999999962</v>
      </c>
      <c r="E23" s="2">
        <f t="shared" si="0"/>
        <v>43.05</v>
      </c>
      <c r="F23" s="2">
        <f t="shared" si="1"/>
        <v>3.7649999999999961</v>
      </c>
      <c r="G23" s="2">
        <f t="shared" si="2"/>
        <v>39.72</v>
      </c>
      <c r="H23" s="2">
        <f t="shared" si="3"/>
        <v>30</v>
      </c>
      <c r="I23" s="2">
        <f t="shared" si="4"/>
        <v>39.72</v>
      </c>
    </row>
    <row r="24" spans="1:9" x14ac:dyDescent="0.25">
      <c r="A24">
        <f>IF(D24&lt;5.25,1,0)</f>
        <v>0</v>
      </c>
      <c r="B24" s="1">
        <v>41661</v>
      </c>
      <c r="C24">
        <v>125</v>
      </c>
      <c r="D24" s="2">
        <f t="shared" si="0"/>
        <v>30</v>
      </c>
      <c r="E24" s="2">
        <f t="shared" si="0"/>
        <v>39.72</v>
      </c>
      <c r="F24" s="2">
        <f t="shared" si="1"/>
        <v>18.75</v>
      </c>
      <c r="G24" s="2">
        <f t="shared" si="2"/>
        <v>39.72</v>
      </c>
      <c r="H24" s="2">
        <f t="shared" si="3"/>
        <v>18.75</v>
      </c>
      <c r="I24" s="2">
        <f t="shared" si="4"/>
        <v>45</v>
      </c>
    </row>
    <row r="25" spans="1:9" x14ac:dyDescent="0.25">
      <c r="A25">
        <f>IF(D25&lt;5.25,1,0)</f>
        <v>0</v>
      </c>
      <c r="B25" s="1">
        <v>41662</v>
      </c>
      <c r="C25">
        <v>76</v>
      </c>
      <c r="D25" s="2">
        <f t="shared" si="0"/>
        <v>18.75</v>
      </c>
      <c r="E25" s="2">
        <f t="shared" si="0"/>
        <v>45</v>
      </c>
      <c r="F25" s="2">
        <f t="shared" si="1"/>
        <v>11.91</v>
      </c>
      <c r="G25" s="2">
        <f t="shared" si="2"/>
        <v>45</v>
      </c>
      <c r="H25" s="2">
        <f t="shared" si="3"/>
        <v>11.91</v>
      </c>
      <c r="I25" s="2">
        <f t="shared" si="4"/>
        <v>45</v>
      </c>
    </row>
    <row r="26" spans="1:9" x14ac:dyDescent="0.25">
      <c r="A26">
        <f>IF(D26&lt;5.25,1,0)</f>
        <v>0</v>
      </c>
      <c r="B26" s="1">
        <v>41663</v>
      </c>
      <c r="C26">
        <v>125</v>
      </c>
      <c r="D26" s="2">
        <f t="shared" si="0"/>
        <v>11.91</v>
      </c>
      <c r="E26" s="2">
        <f t="shared" si="0"/>
        <v>45</v>
      </c>
      <c r="F26" s="2">
        <f t="shared" si="1"/>
        <v>6.2850000000000001</v>
      </c>
      <c r="G26" s="2">
        <f t="shared" si="2"/>
        <v>41.25</v>
      </c>
      <c r="H26" s="2">
        <f t="shared" si="3"/>
        <v>6.2850000000000001</v>
      </c>
      <c r="I26" s="2">
        <f t="shared" si="4"/>
        <v>41.25</v>
      </c>
    </row>
    <row r="27" spans="1:9" x14ac:dyDescent="0.25">
      <c r="A27">
        <f>IF(D27&lt;5.25,1,0)</f>
        <v>0</v>
      </c>
      <c r="B27" s="1">
        <v>41664</v>
      </c>
      <c r="C27">
        <v>23</v>
      </c>
      <c r="D27" s="2">
        <f t="shared" si="0"/>
        <v>6.2850000000000001</v>
      </c>
      <c r="E27" s="2">
        <f t="shared" si="0"/>
        <v>41.25</v>
      </c>
      <c r="F27" s="2">
        <f t="shared" si="1"/>
        <v>5.25</v>
      </c>
      <c r="G27" s="2">
        <f t="shared" si="2"/>
        <v>40.56</v>
      </c>
      <c r="H27" s="2">
        <f t="shared" si="3"/>
        <v>5.25</v>
      </c>
      <c r="I27" s="2">
        <f t="shared" si="4"/>
        <v>40.56</v>
      </c>
    </row>
    <row r="28" spans="1:9" x14ac:dyDescent="0.25">
      <c r="A28">
        <f>IF(D28&lt;5.25,1,0)</f>
        <v>0</v>
      </c>
      <c r="B28" s="1">
        <v>41665</v>
      </c>
      <c r="C28">
        <v>93</v>
      </c>
      <c r="D28" s="2">
        <f t="shared" si="0"/>
        <v>5.25</v>
      </c>
      <c r="E28" s="2">
        <f t="shared" si="0"/>
        <v>40.56</v>
      </c>
      <c r="F28" s="2">
        <f t="shared" si="1"/>
        <v>1.0650000000000004</v>
      </c>
      <c r="G28" s="2">
        <f t="shared" si="2"/>
        <v>37.770000000000003</v>
      </c>
      <c r="H28" s="2">
        <f t="shared" si="3"/>
        <v>30</v>
      </c>
      <c r="I28" s="2">
        <f t="shared" si="4"/>
        <v>37.770000000000003</v>
      </c>
    </row>
    <row r="29" spans="1:9" x14ac:dyDescent="0.25">
      <c r="A29">
        <f>IF(D29&lt;5.25,1,0)</f>
        <v>0</v>
      </c>
      <c r="B29" s="1">
        <v>41666</v>
      </c>
      <c r="C29">
        <v>111</v>
      </c>
      <c r="D29" s="2">
        <f t="shared" si="0"/>
        <v>30</v>
      </c>
      <c r="E29" s="2">
        <f t="shared" si="0"/>
        <v>37.770000000000003</v>
      </c>
      <c r="F29" s="2">
        <f t="shared" si="1"/>
        <v>20.009999999999998</v>
      </c>
      <c r="G29" s="2">
        <f t="shared" si="2"/>
        <v>37.770000000000003</v>
      </c>
      <c r="H29" s="2">
        <f t="shared" si="3"/>
        <v>20.009999999999998</v>
      </c>
      <c r="I29" s="2">
        <f t="shared" si="4"/>
        <v>37.770000000000003</v>
      </c>
    </row>
    <row r="30" spans="1:9" x14ac:dyDescent="0.25">
      <c r="A30">
        <f>IF(D30&lt;5.25,1,0)</f>
        <v>0</v>
      </c>
      <c r="B30" s="1">
        <v>41667</v>
      </c>
      <c r="C30">
        <v>52</v>
      </c>
      <c r="D30" s="2">
        <f t="shared" si="0"/>
        <v>20.009999999999998</v>
      </c>
      <c r="E30" s="2">
        <f t="shared" si="0"/>
        <v>37.770000000000003</v>
      </c>
      <c r="F30" s="2">
        <f t="shared" si="1"/>
        <v>15.329999999999998</v>
      </c>
      <c r="G30" s="2">
        <f t="shared" si="2"/>
        <v>37.770000000000003</v>
      </c>
      <c r="H30" s="2">
        <f t="shared" si="3"/>
        <v>15.329999999999998</v>
      </c>
      <c r="I30" s="2">
        <f t="shared" si="4"/>
        <v>37.770000000000003</v>
      </c>
    </row>
    <row r="31" spans="1:9" x14ac:dyDescent="0.25">
      <c r="A31">
        <f>IF(D31&lt;5.25,1,0)</f>
        <v>0</v>
      </c>
      <c r="B31" s="1">
        <v>41668</v>
      </c>
      <c r="C31">
        <v>65</v>
      </c>
      <c r="D31" s="2">
        <f t="shared" si="0"/>
        <v>15.329999999999998</v>
      </c>
      <c r="E31" s="2">
        <f t="shared" si="0"/>
        <v>37.770000000000003</v>
      </c>
      <c r="F31" s="2">
        <f t="shared" si="1"/>
        <v>9.4799999999999986</v>
      </c>
      <c r="G31" s="2">
        <f t="shared" si="2"/>
        <v>37.770000000000003</v>
      </c>
      <c r="H31" s="2">
        <f t="shared" si="3"/>
        <v>9.4799999999999986</v>
      </c>
      <c r="I31" s="2">
        <f t="shared" si="4"/>
        <v>45</v>
      </c>
    </row>
    <row r="32" spans="1:9" x14ac:dyDescent="0.25">
      <c r="A32">
        <f>IF(D32&lt;5.25,1,0)</f>
        <v>0</v>
      </c>
      <c r="B32" s="1">
        <v>41669</v>
      </c>
      <c r="C32">
        <v>120</v>
      </c>
      <c r="D32" s="2">
        <f t="shared" si="0"/>
        <v>9.4799999999999986</v>
      </c>
      <c r="E32" s="2">
        <f t="shared" si="0"/>
        <v>45</v>
      </c>
      <c r="F32" s="2">
        <f t="shared" si="1"/>
        <v>4.0799999999999983</v>
      </c>
      <c r="G32" s="2">
        <f t="shared" si="2"/>
        <v>41.4</v>
      </c>
      <c r="H32" s="2">
        <f t="shared" si="3"/>
        <v>30</v>
      </c>
      <c r="I32" s="2">
        <f t="shared" si="4"/>
        <v>41.4</v>
      </c>
    </row>
    <row r="33" spans="1:9" x14ac:dyDescent="0.25">
      <c r="A33">
        <f>IF(D33&lt;5.25,1,0)</f>
        <v>0</v>
      </c>
      <c r="B33" s="1">
        <v>41670</v>
      </c>
      <c r="C33">
        <v>113</v>
      </c>
      <c r="D33" s="2">
        <f t="shared" si="0"/>
        <v>30</v>
      </c>
      <c r="E33" s="2">
        <f t="shared" si="0"/>
        <v>41.4</v>
      </c>
      <c r="F33" s="2">
        <f t="shared" si="1"/>
        <v>19.829999999999998</v>
      </c>
      <c r="G33" s="2">
        <f t="shared" si="2"/>
        <v>41.4</v>
      </c>
      <c r="H33" s="2">
        <f t="shared" si="3"/>
        <v>19.829999999999998</v>
      </c>
      <c r="I33" s="2">
        <f t="shared" si="4"/>
        <v>41.4</v>
      </c>
    </row>
    <row r="34" spans="1:9" x14ac:dyDescent="0.25">
      <c r="A34">
        <f>IF(D34&lt;5.25,1,0)</f>
        <v>0</v>
      </c>
      <c r="B34" s="1">
        <v>41671</v>
      </c>
      <c r="C34">
        <v>110</v>
      </c>
      <c r="D34" s="2">
        <f t="shared" si="0"/>
        <v>19.829999999999998</v>
      </c>
      <c r="E34" s="2">
        <f t="shared" si="0"/>
        <v>41.4</v>
      </c>
      <c r="F34" s="2">
        <f t="shared" si="1"/>
        <v>9.9299999999999979</v>
      </c>
      <c r="G34" s="2">
        <f t="shared" si="2"/>
        <v>41.4</v>
      </c>
      <c r="H34" s="2">
        <f t="shared" si="3"/>
        <v>9.9299999999999979</v>
      </c>
      <c r="I34" s="2">
        <f t="shared" si="4"/>
        <v>41.4</v>
      </c>
    </row>
    <row r="35" spans="1:9" x14ac:dyDescent="0.25">
      <c r="A35">
        <f>IF(D35&lt;5.25,1,0)</f>
        <v>0</v>
      </c>
      <c r="B35" s="1">
        <v>41672</v>
      </c>
      <c r="C35">
        <v>135</v>
      </c>
      <c r="D35" s="2">
        <f t="shared" si="0"/>
        <v>9.9299999999999979</v>
      </c>
      <c r="E35" s="2">
        <f t="shared" si="0"/>
        <v>41.4</v>
      </c>
      <c r="F35" s="2">
        <f t="shared" si="1"/>
        <v>3.8549999999999978</v>
      </c>
      <c r="G35" s="2">
        <f t="shared" si="2"/>
        <v>37.35</v>
      </c>
      <c r="H35" s="2">
        <f t="shared" si="3"/>
        <v>30</v>
      </c>
      <c r="I35" s="2">
        <f t="shared" si="4"/>
        <v>37.35</v>
      </c>
    </row>
    <row r="36" spans="1:9" x14ac:dyDescent="0.25">
      <c r="A36">
        <f>IF(D36&lt;5.25,1,0)</f>
        <v>0</v>
      </c>
      <c r="B36" s="1">
        <v>41673</v>
      </c>
      <c r="C36">
        <v>37</v>
      </c>
      <c r="D36" s="2">
        <f t="shared" si="0"/>
        <v>30</v>
      </c>
      <c r="E36" s="2">
        <f t="shared" si="0"/>
        <v>37.35</v>
      </c>
      <c r="F36" s="2">
        <f t="shared" si="1"/>
        <v>26.67</v>
      </c>
      <c r="G36" s="2">
        <f t="shared" si="2"/>
        <v>37.35</v>
      </c>
      <c r="H36" s="2">
        <f t="shared" si="3"/>
        <v>26.67</v>
      </c>
      <c r="I36" s="2">
        <f t="shared" si="4"/>
        <v>37.35</v>
      </c>
    </row>
    <row r="37" spans="1:9" x14ac:dyDescent="0.25">
      <c r="A37">
        <f>IF(D37&lt;5.25,1,0)</f>
        <v>0</v>
      </c>
      <c r="B37" s="1">
        <v>41674</v>
      </c>
      <c r="C37">
        <v>113</v>
      </c>
      <c r="D37" s="2">
        <f t="shared" si="0"/>
        <v>26.67</v>
      </c>
      <c r="E37" s="2">
        <f t="shared" si="0"/>
        <v>37.35</v>
      </c>
      <c r="F37" s="2">
        <f t="shared" si="1"/>
        <v>16.5</v>
      </c>
      <c r="G37" s="2">
        <f t="shared" si="2"/>
        <v>37.35</v>
      </c>
      <c r="H37" s="2">
        <f t="shared" si="3"/>
        <v>16.5</v>
      </c>
      <c r="I37" s="2">
        <f t="shared" si="4"/>
        <v>37.35</v>
      </c>
    </row>
    <row r="38" spans="1:9" x14ac:dyDescent="0.25">
      <c r="A38">
        <f>IF(D38&lt;5.25,1,0)</f>
        <v>0</v>
      </c>
      <c r="B38" s="1">
        <v>41675</v>
      </c>
      <c r="C38">
        <v>79</v>
      </c>
      <c r="D38" s="2">
        <f t="shared" si="0"/>
        <v>16.5</v>
      </c>
      <c r="E38" s="2">
        <f t="shared" si="0"/>
        <v>37.35</v>
      </c>
      <c r="F38" s="2">
        <f t="shared" si="1"/>
        <v>9.39</v>
      </c>
      <c r="G38" s="2">
        <f t="shared" si="2"/>
        <v>37.35</v>
      </c>
      <c r="H38" s="2">
        <f t="shared" si="3"/>
        <v>9.39</v>
      </c>
      <c r="I38" s="2">
        <f t="shared" si="4"/>
        <v>45</v>
      </c>
    </row>
    <row r="39" spans="1:9" x14ac:dyDescent="0.25">
      <c r="A39">
        <f>IF(D39&lt;5.25,1,0)</f>
        <v>0</v>
      </c>
      <c r="B39" s="1">
        <v>41676</v>
      </c>
      <c r="C39">
        <v>94</v>
      </c>
      <c r="D39" s="2">
        <f t="shared" si="0"/>
        <v>9.39</v>
      </c>
      <c r="E39" s="2">
        <f t="shared" si="0"/>
        <v>45</v>
      </c>
      <c r="F39" s="2">
        <f t="shared" si="1"/>
        <v>5.16</v>
      </c>
      <c r="G39" s="2">
        <f t="shared" si="2"/>
        <v>42.18</v>
      </c>
      <c r="H39" s="2">
        <f t="shared" si="3"/>
        <v>5.16</v>
      </c>
      <c r="I39" s="2">
        <f t="shared" si="4"/>
        <v>42.18</v>
      </c>
    </row>
    <row r="40" spans="1:9" x14ac:dyDescent="0.25">
      <c r="A40">
        <f>IF(D40&lt;5.25,1,0)</f>
        <v>1</v>
      </c>
      <c r="B40" s="1">
        <v>41677</v>
      </c>
      <c r="C40">
        <v>35</v>
      </c>
      <c r="D40" s="2">
        <f t="shared" si="0"/>
        <v>5.16</v>
      </c>
      <c r="E40" s="2">
        <f t="shared" si="0"/>
        <v>42.18</v>
      </c>
      <c r="F40" s="2">
        <f t="shared" si="1"/>
        <v>3.585</v>
      </c>
      <c r="G40" s="2">
        <f t="shared" si="2"/>
        <v>41.13</v>
      </c>
      <c r="H40" s="2">
        <f t="shared" si="3"/>
        <v>30</v>
      </c>
      <c r="I40" s="2">
        <f t="shared" si="4"/>
        <v>41.13</v>
      </c>
    </row>
    <row r="41" spans="1:9" x14ac:dyDescent="0.25">
      <c r="A41">
        <f>IF(D41&lt;5.25,1,0)</f>
        <v>0</v>
      </c>
      <c r="B41" s="1">
        <v>41678</v>
      </c>
      <c r="C41">
        <v>54</v>
      </c>
      <c r="D41" s="2">
        <f t="shared" si="0"/>
        <v>30</v>
      </c>
      <c r="E41" s="2">
        <f t="shared" si="0"/>
        <v>41.13</v>
      </c>
      <c r="F41" s="2">
        <f t="shared" si="1"/>
        <v>25.14</v>
      </c>
      <c r="G41" s="2">
        <f t="shared" si="2"/>
        <v>41.13</v>
      </c>
      <c r="H41" s="2">
        <f t="shared" si="3"/>
        <v>25.14</v>
      </c>
      <c r="I41" s="2">
        <f t="shared" si="4"/>
        <v>41.13</v>
      </c>
    </row>
    <row r="42" spans="1:9" x14ac:dyDescent="0.25">
      <c r="A42">
        <f>IF(D42&lt;5.25,1,0)</f>
        <v>0</v>
      </c>
      <c r="B42" s="1">
        <v>41679</v>
      </c>
      <c r="C42">
        <v>57</v>
      </c>
      <c r="D42" s="2">
        <f t="shared" si="0"/>
        <v>25.14</v>
      </c>
      <c r="E42" s="2">
        <f t="shared" si="0"/>
        <v>41.13</v>
      </c>
      <c r="F42" s="2">
        <f t="shared" si="1"/>
        <v>20.010000000000002</v>
      </c>
      <c r="G42" s="2">
        <f t="shared" si="2"/>
        <v>41.13</v>
      </c>
      <c r="H42" s="2">
        <f t="shared" si="3"/>
        <v>20.010000000000002</v>
      </c>
      <c r="I42" s="2">
        <f t="shared" si="4"/>
        <v>41.13</v>
      </c>
    </row>
    <row r="43" spans="1:9" x14ac:dyDescent="0.25">
      <c r="A43">
        <f>IF(D43&lt;5.25,1,0)</f>
        <v>0</v>
      </c>
      <c r="B43" s="1">
        <v>41680</v>
      </c>
      <c r="C43">
        <v>147</v>
      </c>
      <c r="D43" s="2">
        <f t="shared" si="0"/>
        <v>20.010000000000002</v>
      </c>
      <c r="E43" s="2">
        <f t="shared" si="0"/>
        <v>41.13</v>
      </c>
      <c r="F43" s="2">
        <f t="shared" si="1"/>
        <v>6.7800000000000011</v>
      </c>
      <c r="G43" s="2">
        <f t="shared" si="2"/>
        <v>41.13</v>
      </c>
      <c r="H43" s="2">
        <f t="shared" si="3"/>
        <v>6.7800000000000011</v>
      </c>
      <c r="I43" s="2">
        <f t="shared" si="4"/>
        <v>41.13</v>
      </c>
    </row>
    <row r="44" spans="1:9" x14ac:dyDescent="0.25">
      <c r="A44">
        <f>IF(D44&lt;5.25,1,0)</f>
        <v>0</v>
      </c>
      <c r="B44" s="1">
        <v>41681</v>
      </c>
      <c r="C44">
        <v>144</v>
      </c>
      <c r="D44" s="2">
        <f t="shared" si="0"/>
        <v>6.7800000000000011</v>
      </c>
      <c r="E44" s="2">
        <f t="shared" si="0"/>
        <v>41.13</v>
      </c>
      <c r="F44" s="2">
        <f t="shared" si="1"/>
        <v>0.30000000000000071</v>
      </c>
      <c r="G44" s="2">
        <f t="shared" si="2"/>
        <v>36.81</v>
      </c>
      <c r="H44" s="2">
        <f t="shared" si="3"/>
        <v>30</v>
      </c>
      <c r="I44" s="2">
        <f t="shared" si="4"/>
        <v>36.81</v>
      </c>
    </row>
    <row r="45" spans="1:9" x14ac:dyDescent="0.25">
      <c r="A45">
        <f>IF(D45&lt;5.25,1,0)</f>
        <v>0</v>
      </c>
      <c r="B45" s="1">
        <v>41682</v>
      </c>
      <c r="C45">
        <v>50</v>
      </c>
      <c r="D45" s="2">
        <f t="shared" si="0"/>
        <v>30</v>
      </c>
      <c r="E45" s="2">
        <f t="shared" si="0"/>
        <v>36.81</v>
      </c>
      <c r="F45" s="2">
        <f t="shared" si="1"/>
        <v>25.5</v>
      </c>
      <c r="G45" s="2">
        <f t="shared" si="2"/>
        <v>36.81</v>
      </c>
      <c r="H45" s="2">
        <f t="shared" si="3"/>
        <v>25.5</v>
      </c>
      <c r="I45" s="2">
        <f t="shared" si="4"/>
        <v>45</v>
      </c>
    </row>
    <row r="46" spans="1:9" x14ac:dyDescent="0.25">
      <c r="A46">
        <f>IF(D46&lt;5.25,1,0)</f>
        <v>0</v>
      </c>
      <c r="B46" s="1">
        <v>41683</v>
      </c>
      <c r="C46">
        <v>129</v>
      </c>
      <c r="D46" s="2">
        <f t="shared" si="0"/>
        <v>25.5</v>
      </c>
      <c r="E46" s="2">
        <f t="shared" si="0"/>
        <v>45</v>
      </c>
      <c r="F46" s="2">
        <f t="shared" si="1"/>
        <v>13.89</v>
      </c>
      <c r="G46" s="2">
        <f t="shared" si="2"/>
        <v>45</v>
      </c>
      <c r="H46" s="2">
        <f t="shared" si="3"/>
        <v>13.89</v>
      </c>
      <c r="I46" s="2">
        <f t="shared" si="4"/>
        <v>45</v>
      </c>
    </row>
    <row r="47" spans="1:9" x14ac:dyDescent="0.25">
      <c r="A47">
        <f>IF(D47&lt;5.25,1,0)</f>
        <v>0</v>
      </c>
      <c r="B47" s="1">
        <v>41684</v>
      </c>
      <c r="C47">
        <v>71</v>
      </c>
      <c r="D47" s="2">
        <f t="shared" si="0"/>
        <v>13.89</v>
      </c>
      <c r="E47" s="2">
        <f t="shared" si="0"/>
        <v>45</v>
      </c>
      <c r="F47" s="2">
        <f t="shared" si="1"/>
        <v>10.695</v>
      </c>
      <c r="G47" s="2">
        <f t="shared" si="2"/>
        <v>42.87</v>
      </c>
      <c r="H47" s="2">
        <f t="shared" si="3"/>
        <v>10.695</v>
      </c>
      <c r="I47" s="2">
        <f t="shared" si="4"/>
        <v>42.87</v>
      </c>
    </row>
    <row r="48" spans="1:9" x14ac:dyDescent="0.25">
      <c r="A48">
        <f>IF(D48&lt;5.25,1,0)</f>
        <v>0</v>
      </c>
      <c r="B48" s="1">
        <v>41685</v>
      </c>
      <c r="C48">
        <v>125</v>
      </c>
      <c r="D48" s="2">
        <f t="shared" si="0"/>
        <v>10.695</v>
      </c>
      <c r="E48" s="2">
        <f t="shared" si="0"/>
        <v>42.87</v>
      </c>
      <c r="F48" s="2">
        <f t="shared" si="1"/>
        <v>5.07</v>
      </c>
      <c r="G48" s="2">
        <f t="shared" si="2"/>
        <v>39.119999999999997</v>
      </c>
      <c r="H48" s="2">
        <f t="shared" si="3"/>
        <v>5.07</v>
      </c>
      <c r="I48" s="2">
        <f t="shared" si="4"/>
        <v>39.119999999999997</v>
      </c>
    </row>
    <row r="49" spans="1:9" x14ac:dyDescent="0.25">
      <c r="A49">
        <f>IF(D49&lt;5.25,1,0)</f>
        <v>1</v>
      </c>
      <c r="B49" s="1">
        <v>41686</v>
      </c>
      <c r="C49">
        <v>97</v>
      </c>
      <c r="D49" s="2">
        <f t="shared" si="0"/>
        <v>5.07</v>
      </c>
      <c r="E49" s="2">
        <f t="shared" si="0"/>
        <v>39.119999999999997</v>
      </c>
      <c r="F49" s="2">
        <f t="shared" si="1"/>
        <v>0.70500000000000007</v>
      </c>
      <c r="G49" s="2">
        <f t="shared" si="2"/>
        <v>36.209999999999994</v>
      </c>
      <c r="H49" s="2">
        <f t="shared" si="3"/>
        <v>30</v>
      </c>
      <c r="I49" s="2">
        <f t="shared" si="4"/>
        <v>36.209999999999994</v>
      </c>
    </row>
    <row r="50" spans="1:9" x14ac:dyDescent="0.25">
      <c r="A50">
        <f>IF(D50&lt;5.25,1,0)</f>
        <v>0</v>
      </c>
      <c r="B50" s="1">
        <v>41687</v>
      </c>
      <c r="C50">
        <v>104</v>
      </c>
      <c r="D50" s="2">
        <f t="shared" si="0"/>
        <v>30</v>
      </c>
      <c r="E50" s="2">
        <f t="shared" si="0"/>
        <v>36.209999999999994</v>
      </c>
      <c r="F50" s="2">
        <f t="shared" si="1"/>
        <v>20.64</v>
      </c>
      <c r="G50" s="2">
        <f t="shared" si="2"/>
        <v>36.209999999999994</v>
      </c>
      <c r="H50" s="2">
        <f t="shared" si="3"/>
        <v>20.64</v>
      </c>
      <c r="I50" s="2">
        <f t="shared" si="4"/>
        <v>36.209999999999994</v>
      </c>
    </row>
    <row r="51" spans="1:9" x14ac:dyDescent="0.25">
      <c r="A51">
        <f>IF(D51&lt;5.25,1,0)</f>
        <v>0</v>
      </c>
      <c r="B51" s="1">
        <v>41688</v>
      </c>
      <c r="C51">
        <v>108</v>
      </c>
      <c r="D51" s="2">
        <f t="shared" si="0"/>
        <v>20.64</v>
      </c>
      <c r="E51" s="2">
        <f t="shared" si="0"/>
        <v>36.209999999999994</v>
      </c>
      <c r="F51" s="2">
        <f t="shared" si="1"/>
        <v>10.92</v>
      </c>
      <c r="G51" s="2">
        <f t="shared" si="2"/>
        <v>36.209999999999994</v>
      </c>
      <c r="H51" s="2">
        <f t="shared" si="3"/>
        <v>10.92</v>
      </c>
      <c r="I51" s="2">
        <f t="shared" si="4"/>
        <v>36.209999999999994</v>
      </c>
    </row>
    <row r="52" spans="1:9" x14ac:dyDescent="0.25">
      <c r="A52">
        <f>IF(D52&lt;5.25,1,0)</f>
        <v>0</v>
      </c>
      <c r="B52" s="1">
        <v>41689</v>
      </c>
      <c r="C52">
        <v>61</v>
      </c>
      <c r="D52" s="2">
        <f t="shared" si="0"/>
        <v>10.92</v>
      </c>
      <c r="E52" s="2">
        <f t="shared" si="0"/>
        <v>36.209999999999994</v>
      </c>
      <c r="F52" s="2">
        <f t="shared" si="1"/>
        <v>8.1750000000000007</v>
      </c>
      <c r="G52" s="2">
        <f t="shared" si="2"/>
        <v>34.379999999999995</v>
      </c>
      <c r="H52" s="2">
        <f t="shared" si="3"/>
        <v>8.1750000000000007</v>
      </c>
      <c r="I52" s="2">
        <f t="shared" si="4"/>
        <v>45</v>
      </c>
    </row>
    <row r="53" spans="1:9" x14ac:dyDescent="0.25">
      <c r="A53">
        <f>IF(D53&lt;5.25,1,0)</f>
        <v>0</v>
      </c>
      <c r="B53" s="1">
        <v>41690</v>
      </c>
      <c r="C53">
        <v>35</v>
      </c>
      <c r="D53" s="2">
        <f t="shared" si="0"/>
        <v>8.1750000000000007</v>
      </c>
      <c r="E53" s="2">
        <f t="shared" si="0"/>
        <v>45</v>
      </c>
      <c r="F53" s="2">
        <f t="shared" si="1"/>
        <v>6.6000000000000005</v>
      </c>
      <c r="G53" s="2">
        <f t="shared" si="2"/>
        <v>43.95</v>
      </c>
      <c r="H53" s="2">
        <f t="shared" si="3"/>
        <v>6.6000000000000005</v>
      </c>
      <c r="I53" s="2">
        <f t="shared" si="4"/>
        <v>43.95</v>
      </c>
    </row>
    <row r="54" spans="1:9" x14ac:dyDescent="0.25">
      <c r="A54">
        <f>IF(D54&lt;5.25,1,0)</f>
        <v>0</v>
      </c>
      <c r="B54" s="1">
        <v>41691</v>
      </c>
      <c r="C54">
        <v>40</v>
      </c>
      <c r="D54" s="2">
        <f t="shared" si="0"/>
        <v>6.6000000000000005</v>
      </c>
      <c r="E54" s="2">
        <f t="shared" si="0"/>
        <v>43.95</v>
      </c>
      <c r="F54" s="2">
        <f t="shared" si="1"/>
        <v>4.8000000000000007</v>
      </c>
      <c r="G54" s="2">
        <f t="shared" si="2"/>
        <v>42.75</v>
      </c>
      <c r="H54" s="2">
        <f t="shared" si="3"/>
        <v>30</v>
      </c>
      <c r="I54" s="2">
        <f t="shared" si="4"/>
        <v>42.75</v>
      </c>
    </row>
    <row r="55" spans="1:9" x14ac:dyDescent="0.25">
      <c r="A55">
        <f>IF(D55&lt;5.25,1,0)</f>
        <v>0</v>
      </c>
      <c r="B55" s="1">
        <v>41692</v>
      </c>
      <c r="C55">
        <v>23</v>
      </c>
      <c r="D55" s="2">
        <f t="shared" si="0"/>
        <v>30</v>
      </c>
      <c r="E55" s="2">
        <f t="shared" si="0"/>
        <v>42.75</v>
      </c>
      <c r="F55" s="2">
        <f t="shared" si="1"/>
        <v>27.93</v>
      </c>
      <c r="G55" s="2">
        <f t="shared" si="2"/>
        <v>42.75</v>
      </c>
      <c r="H55" s="2">
        <f t="shared" si="3"/>
        <v>27.93</v>
      </c>
      <c r="I55" s="2">
        <f t="shared" si="4"/>
        <v>42.75</v>
      </c>
    </row>
    <row r="56" spans="1:9" x14ac:dyDescent="0.25">
      <c r="A56">
        <f>IF(D56&lt;5.25,1,0)</f>
        <v>0</v>
      </c>
      <c r="B56" s="1">
        <v>41693</v>
      </c>
      <c r="C56">
        <v>116</v>
      </c>
      <c r="D56" s="2">
        <f t="shared" si="0"/>
        <v>27.93</v>
      </c>
      <c r="E56" s="2">
        <f t="shared" si="0"/>
        <v>42.75</v>
      </c>
      <c r="F56" s="2">
        <f t="shared" si="1"/>
        <v>17.490000000000002</v>
      </c>
      <c r="G56" s="2">
        <f t="shared" si="2"/>
        <v>42.75</v>
      </c>
      <c r="H56" s="2">
        <f t="shared" si="3"/>
        <v>17.490000000000002</v>
      </c>
      <c r="I56" s="2">
        <f t="shared" si="4"/>
        <v>42.75</v>
      </c>
    </row>
    <row r="57" spans="1:9" x14ac:dyDescent="0.25">
      <c r="A57">
        <f>IF(D57&lt;5.25,1,0)</f>
        <v>0</v>
      </c>
      <c r="B57" s="1">
        <v>41694</v>
      </c>
      <c r="C57">
        <v>77</v>
      </c>
      <c r="D57" s="2">
        <f t="shared" si="0"/>
        <v>17.490000000000002</v>
      </c>
      <c r="E57" s="2">
        <f t="shared" si="0"/>
        <v>42.75</v>
      </c>
      <c r="F57" s="2">
        <f t="shared" si="1"/>
        <v>10.560000000000002</v>
      </c>
      <c r="G57" s="2">
        <f t="shared" si="2"/>
        <v>42.75</v>
      </c>
      <c r="H57" s="2">
        <f t="shared" si="3"/>
        <v>10.560000000000002</v>
      </c>
      <c r="I57" s="2">
        <f t="shared" si="4"/>
        <v>42.75</v>
      </c>
    </row>
    <row r="58" spans="1:9" x14ac:dyDescent="0.25">
      <c r="A58">
        <f>IF(D58&lt;5.25,1,0)</f>
        <v>0</v>
      </c>
      <c r="B58" s="1">
        <v>41695</v>
      </c>
      <c r="C58">
        <v>126</v>
      </c>
      <c r="D58" s="2">
        <f t="shared" si="0"/>
        <v>10.560000000000002</v>
      </c>
      <c r="E58" s="2">
        <f t="shared" si="0"/>
        <v>42.75</v>
      </c>
      <c r="F58" s="2">
        <f t="shared" si="1"/>
        <v>4.8900000000000023</v>
      </c>
      <c r="G58" s="2">
        <f t="shared" si="2"/>
        <v>38.97</v>
      </c>
      <c r="H58" s="2">
        <f t="shared" si="3"/>
        <v>30</v>
      </c>
      <c r="I58" s="2">
        <f t="shared" si="4"/>
        <v>38.97</v>
      </c>
    </row>
    <row r="59" spans="1:9" x14ac:dyDescent="0.25">
      <c r="A59">
        <f>IF(D59&lt;5.25,1,0)</f>
        <v>0</v>
      </c>
      <c r="B59" s="1">
        <v>41696</v>
      </c>
      <c r="C59">
        <v>123</v>
      </c>
      <c r="D59" s="2">
        <f t="shared" si="0"/>
        <v>30</v>
      </c>
      <c r="E59" s="2">
        <f t="shared" si="0"/>
        <v>38.97</v>
      </c>
      <c r="F59" s="2">
        <f t="shared" si="1"/>
        <v>18.93</v>
      </c>
      <c r="G59" s="2">
        <f t="shared" si="2"/>
        <v>38.97</v>
      </c>
      <c r="H59" s="2">
        <f t="shared" si="3"/>
        <v>18.93</v>
      </c>
      <c r="I59" s="2">
        <f t="shared" si="4"/>
        <v>45</v>
      </c>
    </row>
    <row r="60" spans="1:9" x14ac:dyDescent="0.25">
      <c r="A60">
        <f>IF(D60&lt;5.25,1,0)</f>
        <v>0</v>
      </c>
      <c r="B60" s="1">
        <v>41697</v>
      </c>
      <c r="C60">
        <v>33</v>
      </c>
      <c r="D60" s="2">
        <f t="shared" si="0"/>
        <v>18.93</v>
      </c>
      <c r="E60" s="2">
        <f t="shared" si="0"/>
        <v>45</v>
      </c>
      <c r="F60" s="2">
        <f t="shared" si="1"/>
        <v>15.959999999999999</v>
      </c>
      <c r="G60" s="2">
        <f t="shared" si="2"/>
        <v>45</v>
      </c>
      <c r="H60" s="2">
        <f t="shared" si="3"/>
        <v>15.959999999999999</v>
      </c>
      <c r="I60" s="2">
        <f t="shared" si="4"/>
        <v>45</v>
      </c>
    </row>
    <row r="61" spans="1:9" x14ac:dyDescent="0.25">
      <c r="A61">
        <f>IF(D61&lt;5.25,1,0)</f>
        <v>0</v>
      </c>
      <c r="B61" s="1">
        <v>41698</v>
      </c>
      <c r="C61">
        <v>34</v>
      </c>
      <c r="D61" s="2">
        <f t="shared" si="0"/>
        <v>15.959999999999999</v>
      </c>
      <c r="E61" s="2">
        <f t="shared" si="0"/>
        <v>45</v>
      </c>
      <c r="F61" s="2">
        <f t="shared" si="1"/>
        <v>12.899999999999999</v>
      </c>
      <c r="G61" s="2">
        <f t="shared" si="2"/>
        <v>45</v>
      </c>
      <c r="H61" s="2">
        <f t="shared" si="3"/>
        <v>12.899999999999999</v>
      </c>
      <c r="I61" s="2">
        <f t="shared" si="4"/>
        <v>45</v>
      </c>
    </row>
    <row r="62" spans="1:9" x14ac:dyDescent="0.25">
      <c r="A62">
        <f>IF(D62&lt;5.25,1,0)</f>
        <v>0</v>
      </c>
      <c r="B62" s="1">
        <v>41699</v>
      </c>
      <c r="C62">
        <v>137</v>
      </c>
      <c r="D62" s="2">
        <f t="shared" si="0"/>
        <v>12.899999999999999</v>
      </c>
      <c r="E62" s="2">
        <f t="shared" si="0"/>
        <v>45</v>
      </c>
      <c r="F62" s="2">
        <f t="shared" si="1"/>
        <v>6.7349999999999985</v>
      </c>
      <c r="G62" s="2">
        <f t="shared" si="2"/>
        <v>40.89</v>
      </c>
      <c r="H62" s="2">
        <f t="shared" si="3"/>
        <v>6.7349999999999985</v>
      </c>
      <c r="I62" s="2">
        <f t="shared" si="4"/>
        <v>40.89</v>
      </c>
    </row>
    <row r="63" spans="1:9" x14ac:dyDescent="0.25">
      <c r="A63">
        <f>IF(D63&lt;5.25,1,0)</f>
        <v>0</v>
      </c>
      <c r="B63" s="1">
        <v>41700</v>
      </c>
      <c r="C63">
        <v>39</v>
      </c>
      <c r="D63" s="2">
        <f t="shared" si="0"/>
        <v>6.7349999999999985</v>
      </c>
      <c r="E63" s="2">
        <f t="shared" si="0"/>
        <v>40.89</v>
      </c>
      <c r="F63" s="2">
        <f t="shared" si="1"/>
        <v>4.9799999999999986</v>
      </c>
      <c r="G63" s="2">
        <f t="shared" si="2"/>
        <v>39.72</v>
      </c>
      <c r="H63" s="2">
        <f t="shared" si="3"/>
        <v>30</v>
      </c>
      <c r="I63" s="2">
        <f t="shared" si="4"/>
        <v>39.72</v>
      </c>
    </row>
    <row r="64" spans="1:9" x14ac:dyDescent="0.25">
      <c r="A64">
        <f>IF(D64&lt;5.25,1,0)</f>
        <v>0</v>
      </c>
      <c r="B64" s="1">
        <v>41701</v>
      </c>
      <c r="C64">
        <v>99</v>
      </c>
      <c r="D64" s="2">
        <f t="shared" si="0"/>
        <v>30</v>
      </c>
      <c r="E64" s="2">
        <f t="shared" si="0"/>
        <v>39.72</v>
      </c>
      <c r="F64" s="2">
        <f t="shared" si="1"/>
        <v>21.09</v>
      </c>
      <c r="G64" s="2">
        <f t="shared" si="2"/>
        <v>39.72</v>
      </c>
      <c r="H64" s="2">
        <f t="shared" si="3"/>
        <v>21.09</v>
      </c>
      <c r="I64" s="2">
        <f t="shared" si="4"/>
        <v>39.72</v>
      </c>
    </row>
    <row r="65" spans="1:9" x14ac:dyDescent="0.25">
      <c r="A65">
        <f>IF(D65&lt;5.25,1,0)</f>
        <v>0</v>
      </c>
      <c r="B65" s="1">
        <v>41702</v>
      </c>
      <c r="C65">
        <v>65</v>
      </c>
      <c r="D65" s="2">
        <f t="shared" si="0"/>
        <v>21.09</v>
      </c>
      <c r="E65" s="2">
        <f t="shared" si="0"/>
        <v>39.72</v>
      </c>
      <c r="F65" s="2">
        <f t="shared" si="1"/>
        <v>15.24</v>
      </c>
      <c r="G65" s="2">
        <f t="shared" si="2"/>
        <v>39.72</v>
      </c>
      <c r="H65" s="2">
        <f t="shared" si="3"/>
        <v>15.24</v>
      </c>
      <c r="I65" s="2">
        <f t="shared" si="4"/>
        <v>39.72</v>
      </c>
    </row>
    <row r="66" spans="1:9" x14ac:dyDescent="0.25">
      <c r="A66">
        <f>IF(D66&lt;5.25,1,0)</f>
        <v>0</v>
      </c>
      <c r="B66" s="1">
        <v>41703</v>
      </c>
      <c r="C66">
        <v>81</v>
      </c>
      <c r="D66" s="2">
        <f t="shared" si="0"/>
        <v>15.24</v>
      </c>
      <c r="E66" s="2">
        <f t="shared" si="0"/>
        <v>39.72</v>
      </c>
      <c r="F66" s="2">
        <f t="shared" si="1"/>
        <v>7.95</v>
      </c>
      <c r="G66" s="2">
        <f t="shared" si="2"/>
        <v>39.72</v>
      </c>
      <c r="H66" s="2">
        <f t="shared" si="3"/>
        <v>7.95</v>
      </c>
      <c r="I66" s="2">
        <f t="shared" si="4"/>
        <v>45</v>
      </c>
    </row>
    <row r="67" spans="1:9" x14ac:dyDescent="0.25">
      <c r="A67">
        <f>IF(D67&lt;5.25,1,0)</f>
        <v>0</v>
      </c>
      <c r="B67" s="1">
        <v>41704</v>
      </c>
      <c r="C67">
        <v>42</v>
      </c>
      <c r="D67" s="2">
        <f t="shared" si="0"/>
        <v>7.95</v>
      </c>
      <c r="E67" s="2">
        <f t="shared" si="0"/>
        <v>45</v>
      </c>
      <c r="F67" s="2">
        <f t="shared" si="1"/>
        <v>6.0600000000000005</v>
      </c>
      <c r="G67" s="2">
        <f t="shared" si="2"/>
        <v>43.74</v>
      </c>
      <c r="H67" s="2">
        <f t="shared" si="3"/>
        <v>6.0600000000000005</v>
      </c>
      <c r="I67" s="2">
        <f t="shared" si="4"/>
        <v>43.74</v>
      </c>
    </row>
    <row r="68" spans="1:9" x14ac:dyDescent="0.25">
      <c r="A68">
        <f>IF(D68&lt;5.25,1,0)</f>
        <v>0</v>
      </c>
      <c r="B68" s="1">
        <v>41705</v>
      </c>
      <c r="C68">
        <v>73</v>
      </c>
      <c r="D68" s="2">
        <f t="shared" si="0"/>
        <v>6.0600000000000005</v>
      </c>
      <c r="E68" s="2">
        <f t="shared" si="0"/>
        <v>43.74</v>
      </c>
      <c r="F68" s="2">
        <f t="shared" si="1"/>
        <v>2.7750000000000004</v>
      </c>
      <c r="G68" s="2">
        <f t="shared" si="2"/>
        <v>41.550000000000004</v>
      </c>
      <c r="H68" s="2">
        <f t="shared" si="3"/>
        <v>30</v>
      </c>
      <c r="I68" s="2">
        <f t="shared" si="4"/>
        <v>41.550000000000004</v>
      </c>
    </row>
    <row r="69" spans="1:9" x14ac:dyDescent="0.25">
      <c r="A69">
        <f>IF(D69&lt;5.25,1,0)</f>
        <v>0</v>
      </c>
      <c r="B69" s="1">
        <v>41706</v>
      </c>
      <c r="C69">
        <v>95</v>
      </c>
      <c r="D69" s="2">
        <f t="shared" ref="D69:E132" si="5">H68</f>
        <v>30</v>
      </c>
      <c r="E69" s="2">
        <f t="shared" si="5"/>
        <v>41.550000000000004</v>
      </c>
      <c r="F69" s="2">
        <f t="shared" ref="F69:F132" si="6">IF(D69&gt;15,  D69 - $M$3*C69/100, D69 - $M$3*C69/200)</f>
        <v>21.45</v>
      </c>
      <c r="G69" s="2">
        <f t="shared" ref="G69:G132" si="7">IF(D69&lt;=15, E69 - C69*$M$2/200, E69)</f>
        <v>41.550000000000004</v>
      </c>
      <c r="H69" s="2">
        <f t="shared" ref="H69:H132" si="8">IF(F69&lt;5,30,F69)</f>
        <v>21.45</v>
      </c>
      <c r="I69" s="2">
        <f t="shared" ref="I69:I132" si="9">IF(AND(WEEKDAY(B69) = 4, G69&lt;40), 45,G69)</f>
        <v>41.550000000000004</v>
      </c>
    </row>
    <row r="70" spans="1:9" x14ac:dyDescent="0.25">
      <c r="A70">
        <f>IF(D70&lt;5.25,1,0)</f>
        <v>0</v>
      </c>
      <c r="B70" s="1">
        <v>41707</v>
      </c>
      <c r="C70">
        <v>70</v>
      </c>
      <c r="D70" s="2">
        <f t="shared" si="5"/>
        <v>21.45</v>
      </c>
      <c r="E70" s="2">
        <f t="shared" si="5"/>
        <v>41.550000000000004</v>
      </c>
      <c r="F70" s="2">
        <f t="shared" si="6"/>
        <v>15.149999999999999</v>
      </c>
      <c r="G70" s="2">
        <f t="shared" si="7"/>
        <v>41.550000000000004</v>
      </c>
      <c r="H70" s="2">
        <f t="shared" si="8"/>
        <v>15.149999999999999</v>
      </c>
      <c r="I70" s="2">
        <f t="shared" si="9"/>
        <v>41.550000000000004</v>
      </c>
    </row>
    <row r="71" spans="1:9" x14ac:dyDescent="0.25">
      <c r="A71">
        <f>IF(D71&lt;5.25,1,0)</f>
        <v>0</v>
      </c>
      <c r="B71" s="1">
        <v>41708</v>
      </c>
      <c r="C71">
        <v>18</v>
      </c>
      <c r="D71" s="2">
        <f t="shared" si="5"/>
        <v>15.149999999999999</v>
      </c>
      <c r="E71" s="2">
        <f t="shared" si="5"/>
        <v>41.550000000000004</v>
      </c>
      <c r="F71" s="2">
        <f t="shared" si="6"/>
        <v>13.529999999999998</v>
      </c>
      <c r="G71" s="2">
        <f t="shared" si="7"/>
        <v>41.550000000000004</v>
      </c>
      <c r="H71" s="2">
        <f t="shared" si="8"/>
        <v>13.529999999999998</v>
      </c>
      <c r="I71" s="2">
        <f t="shared" si="9"/>
        <v>41.550000000000004</v>
      </c>
    </row>
    <row r="72" spans="1:9" x14ac:dyDescent="0.25">
      <c r="A72">
        <f>IF(D72&lt;5.25,1,0)</f>
        <v>0</v>
      </c>
      <c r="B72" s="1">
        <v>41709</v>
      </c>
      <c r="C72">
        <v>140</v>
      </c>
      <c r="D72" s="2">
        <f t="shared" si="5"/>
        <v>13.529999999999998</v>
      </c>
      <c r="E72" s="2">
        <f t="shared" si="5"/>
        <v>41.550000000000004</v>
      </c>
      <c r="F72" s="2">
        <f t="shared" si="6"/>
        <v>7.2299999999999978</v>
      </c>
      <c r="G72" s="2">
        <f t="shared" si="7"/>
        <v>37.35</v>
      </c>
      <c r="H72" s="2">
        <f t="shared" si="8"/>
        <v>7.2299999999999978</v>
      </c>
      <c r="I72" s="2">
        <f t="shared" si="9"/>
        <v>37.35</v>
      </c>
    </row>
    <row r="73" spans="1:9" x14ac:dyDescent="0.25">
      <c r="A73">
        <f>IF(D73&lt;5.25,1,0)</f>
        <v>0</v>
      </c>
      <c r="B73" s="1">
        <v>41710</v>
      </c>
      <c r="C73">
        <v>35</v>
      </c>
      <c r="D73" s="2">
        <f t="shared" si="5"/>
        <v>7.2299999999999978</v>
      </c>
      <c r="E73" s="2">
        <f t="shared" si="5"/>
        <v>37.35</v>
      </c>
      <c r="F73" s="2">
        <f t="shared" si="6"/>
        <v>5.6549999999999976</v>
      </c>
      <c r="G73" s="2">
        <f t="shared" si="7"/>
        <v>36.300000000000004</v>
      </c>
      <c r="H73" s="2">
        <f t="shared" si="8"/>
        <v>5.6549999999999976</v>
      </c>
      <c r="I73" s="2">
        <f t="shared" si="9"/>
        <v>45</v>
      </c>
    </row>
    <row r="74" spans="1:9" x14ac:dyDescent="0.25">
      <c r="A74">
        <f>IF(D74&lt;5.25,1,0)</f>
        <v>0</v>
      </c>
      <c r="B74" s="1">
        <v>41711</v>
      </c>
      <c r="C74">
        <v>65</v>
      </c>
      <c r="D74" s="2">
        <f t="shared" si="5"/>
        <v>5.6549999999999976</v>
      </c>
      <c r="E74" s="2">
        <f t="shared" si="5"/>
        <v>45</v>
      </c>
      <c r="F74" s="2">
        <f t="shared" si="6"/>
        <v>2.7299999999999978</v>
      </c>
      <c r="G74" s="2">
        <f t="shared" si="7"/>
        <v>43.05</v>
      </c>
      <c r="H74" s="2">
        <f t="shared" si="8"/>
        <v>30</v>
      </c>
      <c r="I74" s="2">
        <f t="shared" si="9"/>
        <v>43.05</v>
      </c>
    </row>
    <row r="75" spans="1:9" x14ac:dyDescent="0.25">
      <c r="A75">
        <f>IF(D75&lt;5.25,1,0)</f>
        <v>0</v>
      </c>
      <c r="B75" s="1">
        <v>41712</v>
      </c>
      <c r="C75">
        <v>225</v>
      </c>
      <c r="D75" s="2">
        <f t="shared" si="5"/>
        <v>30</v>
      </c>
      <c r="E75" s="2">
        <f t="shared" si="5"/>
        <v>43.05</v>
      </c>
      <c r="F75" s="2">
        <f t="shared" si="6"/>
        <v>9.75</v>
      </c>
      <c r="G75" s="2">
        <f t="shared" si="7"/>
        <v>43.05</v>
      </c>
      <c r="H75" s="2">
        <f t="shared" si="8"/>
        <v>9.75</v>
      </c>
      <c r="I75" s="2">
        <f t="shared" si="9"/>
        <v>43.05</v>
      </c>
    </row>
    <row r="76" spans="1:9" x14ac:dyDescent="0.25">
      <c r="A76">
        <f>IF(D76&lt;5.25,1,0)</f>
        <v>0</v>
      </c>
      <c r="B76" s="1">
        <v>41713</v>
      </c>
      <c r="C76">
        <v>138</v>
      </c>
      <c r="D76" s="2">
        <f t="shared" si="5"/>
        <v>9.75</v>
      </c>
      <c r="E76" s="2">
        <f t="shared" si="5"/>
        <v>43.05</v>
      </c>
      <c r="F76" s="2">
        <f t="shared" si="6"/>
        <v>3.54</v>
      </c>
      <c r="G76" s="2">
        <f t="shared" si="7"/>
        <v>38.909999999999997</v>
      </c>
      <c r="H76" s="2">
        <f t="shared" si="8"/>
        <v>30</v>
      </c>
      <c r="I76" s="2">
        <f t="shared" si="9"/>
        <v>38.909999999999997</v>
      </c>
    </row>
    <row r="77" spans="1:9" x14ac:dyDescent="0.25">
      <c r="A77">
        <f>IF(D77&lt;5.25,1,0)</f>
        <v>0</v>
      </c>
      <c r="B77" s="1">
        <v>41714</v>
      </c>
      <c r="C77">
        <v>64</v>
      </c>
      <c r="D77" s="2">
        <f t="shared" si="5"/>
        <v>30</v>
      </c>
      <c r="E77" s="2">
        <f t="shared" si="5"/>
        <v>38.909999999999997</v>
      </c>
      <c r="F77" s="2">
        <f t="shared" si="6"/>
        <v>24.240000000000002</v>
      </c>
      <c r="G77" s="2">
        <f t="shared" si="7"/>
        <v>38.909999999999997</v>
      </c>
      <c r="H77" s="2">
        <f t="shared" si="8"/>
        <v>24.240000000000002</v>
      </c>
      <c r="I77" s="2">
        <f t="shared" si="9"/>
        <v>38.909999999999997</v>
      </c>
    </row>
    <row r="78" spans="1:9" x14ac:dyDescent="0.25">
      <c r="A78">
        <f>IF(D78&lt;5.25,1,0)</f>
        <v>0</v>
      </c>
      <c r="B78" s="1">
        <v>41715</v>
      </c>
      <c r="C78">
        <v>73</v>
      </c>
      <c r="D78" s="2">
        <f t="shared" si="5"/>
        <v>24.240000000000002</v>
      </c>
      <c r="E78" s="2">
        <f t="shared" si="5"/>
        <v>38.909999999999997</v>
      </c>
      <c r="F78" s="2">
        <f t="shared" si="6"/>
        <v>17.670000000000002</v>
      </c>
      <c r="G78" s="2">
        <f t="shared" si="7"/>
        <v>38.909999999999997</v>
      </c>
      <c r="H78" s="2">
        <f t="shared" si="8"/>
        <v>17.670000000000002</v>
      </c>
      <c r="I78" s="2">
        <f t="shared" si="9"/>
        <v>38.909999999999997</v>
      </c>
    </row>
    <row r="79" spans="1:9" x14ac:dyDescent="0.25">
      <c r="A79">
        <f>IF(D79&lt;5.25,1,0)</f>
        <v>0</v>
      </c>
      <c r="B79" s="1">
        <v>41716</v>
      </c>
      <c r="C79">
        <v>109</v>
      </c>
      <c r="D79" s="2">
        <f t="shared" si="5"/>
        <v>17.670000000000002</v>
      </c>
      <c r="E79" s="2">
        <f t="shared" si="5"/>
        <v>38.909999999999997</v>
      </c>
      <c r="F79" s="2">
        <f t="shared" si="6"/>
        <v>7.8600000000000012</v>
      </c>
      <c r="G79" s="2">
        <f t="shared" si="7"/>
        <v>38.909999999999997</v>
      </c>
      <c r="H79" s="2">
        <f t="shared" si="8"/>
        <v>7.8600000000000012</v>
      </c>
      <c r="I79" s="2">
        <f t="shared" si="9"/>
        <v>38.909999999999997</v>
      </c>
    </row>
    <row r="80" spans="1:9" x14ac:dyDescent="0.25">
      <c r="A80">
        <f>IF(D80&lt;5.25,1,0)</f>
        <v>0</v>
      </c>
      <c r="B80" s="1">
        <v>41717</v>
      </c>
      <c r="C80">
        <v>69</v>
      </c>
      <c r="D80" s="2">
        <f t="shared" si="5"/>
        <v>7.8600000000000012</v>
      </c>
      <c r="E80" s="2">
        <f t="shared" si="5"/>
        <v>38.909999999999997</v>
      </c>
      <c r="F80" s="2">
        <f t="shared" si="6"/>
        <v>4.7550000000000008</v>
      </c>
      <c r="G80" s="2">
        <f t="shared" si="7"/>
        <v>36.839999999999996</v>
      </c>
      <c r="H80" s="2">
        <f t="shared" si="8"/>
        <v>30</v>
      </c>
      <c r="I80" s="2">
        <f t="shared" si="9"/>
        <v>45</v>
      </c>
    </row>
    <row r="81" spans="1:9" x14ac:dyDescent="0.25">
      <c r="A81">
        <f>IF(D81&lt;5.25,1,0)</f>
        <v>0</v>
      </c>
      <c r="B81" s="1">
        <v>41718</v>
      </c>
      <c r="C81">
        <v>21</v>
      </c>
      <c r="D81" s="2">
        <f t="shared" si="5"/>
        <v>30</v>
      </c>
      <c r="E81" s="2">
        <f t="shared" si="5"/>
        <v>45</v>
      </c>
      <c r="F81" s="2">
        <f t="shared" si="6"/>
        <v>28.11</v>
      </c>
      <c r="G81" s="2">
        <f t="shared" si="7"/>
        <v>45</v>
      </c>
      <c r="H81" s="2">
        <f t="shared" si="8"/>
        <v>28.11</v>
      </c>
      <c r="I81" s="2">
        <f t="shared" si="9"/>
        <v>45</v>
      </c>
    </row>
    <row r="82" spans="1:9" x14ac:dyDescent="0.25">
      <c r="A82">
        <f>IF(D82&lt;5.25,1,0)</f>
        <v>0</v>
      </c>
      <c r="B82" s="1">
        <v>41719</v>
      </c>
      <c r="C82">
        <v>116</v>
      </c>
      <c r="D82" s="2">
        <f t="shared" si="5"/>
        <v>28.11</v>
      </c>
      <c r="E82" s="2">
        <f t="shared" si="5"/>
        <v>45</v>
      </c>
      <c r="F82" s="2">
        <f t="shared" si="6"/>
        <v>17.670000000000002</v>
      </c>
      <c r="G82" s="2">
        <f t="shared" si="7"/>
        <v>45</v>
      </c>
      <c r="H82" s="2">
        <f t="shared" si="8"/>
        <v>17.670000000000002</v>
      </c>
      <c r="I82" s="2">
        <f t="shared" si="9"/>
        <v>45</v>
      </c>
    </row>
    <row r="83" spans="1:9" x14ac:dyDescent="0.25">
      <c r="A83">
        <f>IF(D83&lt;5.25,1,0)</f>
        <v>0</v>
      </c>
      <c r="B83" s="1">
        <v>41720</v>
      </c>
      <c r="C83">
        <v>47</v>
      </c>
      <c r="D83" s="2">
        <f t="shared" si="5"/>
        <v>17.670000000000002</v>
      </c>
      <c r="E83" s="2">
        <f t="shared" si="5"/>
        <v>45</v>
      </c>
      <c r="F83" s="2">
        <f t="shared" si="6"/>
        <v>13.440000000000001</v>
      </c>
      <c r="G83" s="2">
        <f t="shared" si="7"/>
        <v>45</v>
      </c>
      <c r="H83" s="2">
        <f t="shared" si="8"/>
        <v>13.440000000000001</v>
      </c>
      <c r="I83" s="2">
        <f t="shared" si="9"/>
        <v>45</v>
      </c>
    </row>
    <row r="84" spans="1:9" x14ac:dyDescent="0.25">
      <c r="A84">
        <f>IF(D84&lt;5.25,1,0)</f>
        <v>0</v>
      </c>
      <c r="B84" s="1">
        <v>41721</v>
      </c>
      <c r="C84">
        <v>59</v>
      </c>
      <c r="D84" s="2">
        <f t="shared" si="5"/>
        <v>13.440000000000001</v>
      </c>
      <c r="E84" s="2">
        <f t="shared" si="5"/>
        <v>45</v>
      </c>
      <c r="F84" s="2">
        <f t="shared" si="6"/>
        <v>10.785000000000002</v>
      </c>
      <c r="G84" s="2">
        <f t="shared" si="7"/>
        <v>43.23</v>
      </c>
      <c r="H84" s="2">
        <f t="shared" si="8"/>
        <v>10.785000000000002</v>
      </c>
      <c r="I84" s="2">
        <f t="shared" si="9"/>
        <v>43.23</v>
      </c>
    </row>
    <row r="85" spans="1:9" x14ac:dyDescent="0.25">
      <c r="A85">
        <f>IF(D85&lt;5.25,1,0)</f>
        <v>0</v>
      </c>
      <c r="B85" s="1">
        <v>41722</v>
      </c>
      <c r="C85">
        <v>85</v>
      </c>
      <c r="D85" s="2">
        <f t="shared" si="5"/>
        <v>10.785000000000002</v>
      </c>
      <c r="E85" s="2">
        <f t="shared" si="5"/>
        <v>43.23</v>
      </c>
      <c r="F85" s="2">
        <f t="shared" si="6"/>
        <v>6.9600000000000017</v>
      </c>
      <c r="G85" s="2">
        <f t="shared" si="7"/>
        <v>40.68</v>
      </c>
      <c r="H85" s="2">
        <f t="shared" si="8"/>
        <v>6.9600000000000017</v>
      </c>
      <c r="I85" s="2">
        <f t="shared" si="9"/>
        <v>40.68</v>
      </c>
    </row>
    <row r="86" spans="1:9" x14ac:dyDescent="0.25">
      <c r="A86">
        <f>IF(D86&lt;5.25,1,0)</f>
        <v>0</v>
      </c>
      <c r="B86" s="1">
        <v>41723</v>
      </c>
      <c r="C86">
        <v>46</v>
      </c>
      <c r="D86" s="2">
        <f t="shared" si="5"/>
        <v>6.9600000000000017</v>
      </c>
      <c r="E86" s="2">
        <f t="shared" si="5"/>
        <v>40.68</v>
      </c>
      <c r="F86" s="2">
        <f t="shared" si="6"/>
        <v>4.8900000000000023</v>
      </c>
      <c r="G86" s="2">
        <f t="shared" si="7"/>
        <v>39.299999999999997</v>
      </c>
      <c r="H86" s="2">
        <f t="shared" si="8"/>
        <v>30</v>
      </c>
      <c r="I86" s="2">
        <f t="shared" si="9"/>
        <v>39.299999999999997</v>
      </c>
    </row>
    <row r="87" spans="1:9" x14ac:dyDescent="0.25">
      <c r="A87">
        <f>IF(D87&lt;5.25,1,0)</f>
        <v>0</v>
      </c>
      <c r="B87" s="1">
        <v>41724</v>
      </c>
      <c r="C87">
        <v>41</v>
      </c>
      <c r="D87" s="2">
        <f t="shared" si="5"/>
        <v>30</v>
      </c>
      <c r="E87" s="2">
        <f t="shared" si="5"/>
        <v>39.299999999999997</v>
      </c>
      <c r="F87" s="2">
        <f t="shared" si="6"/>
        <v>26.31</v>
      </c>
      <c r="G87" s="2">
        <f t="shared" si="7"/>
        <v>39.299999999999997</v>
      </c>
      <c r="H87" s="2">
        <f t="shared" si="8"/>
        <v>26.31</v>
      </c>
      <c r="I87" s="2">
        <f t="shared" si="9"/>
        <v>45</v>
      </c>
    </row>
    <row r="88" spans="1:9" x14ac:dyDescent="0.25">
      <c r="A88">
        <f>IF(D88&lt;5.25,1,0)</f>
        <v>0</v>
      </c>
      <c r="B88" s="1">
        <v>41725</v>
      </c>
      <c r="C88">
        <v>102</v>
      </c>
      <c r="D88" s="2">
        <f t="shared" si="5"/>
        <v>26.31</v>
      </c>
      <c r="E88" s="2">
        <f t="shared" si="5"/>
        <v>45</v>
      </c>
      <c r="F88" s="2">
        <f t="shared" si="6"/>
        <v>17.13</v>
      </c>
      <c r="G88" s="2">
        <f t="shared" si="7"/>
        <v>45</v>
      </c>
      <c r="H88" s="2">
        <f t="shared" si="8"/>
        <v>17.13</v>
      </c>
      <c r="I88" s="2">
        <f t="shared" si="9"/>
        <v>45</v>
      </c>
    </row>
    <row r="89" spans="1:9" x14ac:dyDescent="0.25">
      <c r="A89">
        <f>IF(D89&lt;5.25,1,0)</f>
        <v>0</v>
      </c>
      <c r="B89" s="1">
        <v>41726</v>
      </c>
      <c r="C89">
        <v>129</v>
      </c>
      <c r="D89" s="2">
        <f t="shared" si="5"/>
        <v>17.13</v>
      </c>
      <c r="E89" s="2">
        <f t="shared" si="5"/>
        <v>45</v>
      </c>
      <c r="F89" s="2">
        <f t="shared" si="6"/>
        <v>5.52</v>
      </c>
      <c r="G89" s="2">
        <f t="shared" si="7"/>
        <v>45</v>
      </c>
      <c r="H89" s="2">
        <f t="shared" si="8"/>
        <v>5.52</v>
      </c>
      <c r="I89" s="2">
        <f t="shared" si="9"/>
        <v>45</v>
      </c>
    </row>
    <row r="90" spans="1:9" x14ac:dyDescent="0.25">
      <c r="A90">
        <f>IF(D90&lt;5.25,1,0)</f>
        <v>0</v>
      </c>
      <c r="B90" s="1">
        <v>41727</v>
      </c>
      <c r="C90">
        <v>22</v>
      </c>
      <c r="D90" s="2">
        <f t="shared" si="5"/>
        <v>5.52</v>
      </c>
      <c r="E90" s="2">
        <f t="shared" si="5"/>
        <v>45</v>
      </c>
      <c r="F90" s="2">
        <f t="shared" si="6"/>
        <v>4.5299999999999994</v>
      </c>
      <c r="G90" s="2">
        <f t="shared" si="7"/>
        <v>44.34</v>
      </c>
      <c r="H90" s="2">
        <f t="shared" si="8"/>
        <v>30</v>
      </c>
      <c r="I90" s="2">
        <f t="shared" si="9"/>
        <v>44.34</v>
      </c>
    </row>
    <row r="91" spans="1:9" x14ac:dyDescent="0.25">
      <c r="A91">
        <f>IF(D91&lt;5.25,1,0)</f>
        <v>0</v>
      </c>
      <c r="B91" s="1">
        <v>41728</v>
      </c>
      <c r="C91">
        <v>25</v>
      </c>
      <c r="D91" s="2">
        <f t="shared" si="5"/>
        <v>30</v>
      </c>
      <c r="E91" s="2">
        <f t="shared" si="5"/>
        <v>44.34</v>
      </c>
      <c r="F91" s="2">
        <f t="shared" si="6"/>
        <v>27.75</v>
      </c>
      <c r="G91" s="2">
        <f t="shared" si="7"/>
        <v>44.34</v>
      </c>
      <c r="H91" s="2">
        <f t="shared" si="8"/>
        <v>27.75</v>
      </c>
      <c r="I91" s="2">
        <f t="shared" si="9"/>
        <v>44.34</v>
      </c>
    </row>
    <row r="92" spans="1:9" x14ac:dyDescent="0.25">
      <c r="A92">
        <f>IF(D92&lt;5.25,1,0)</f>
        <v>0</v>
      </c>
      <c r="B92" s="1">
        <v>41729</v>
      </c>
      <c r="C92">
        <v>26</v>
      </c>
      <c r="D92" s="2">
        <f t="shared" si="5"/>
        <v>27.75</v>
      </c>
      <c r="E92" s="2">
        <f t="shared" si="5"/>
        <v>44.34</v>
      </c>
      <c r="F92" s="2">
        <f t="shared" si="6"/>
        <v>25.41</v>
      </c>
      <c r="G92" s="2">
        <f t="shared" si="7"/>
        <v>44.34</v>
      </c>
      <c r="H92" s="2">
        <f t="shared" si="8"/>
        <v>25.41</v>
      </c>
      <c r="I92" s="2">
        <f t="shared" si="9"/>
        <v>44.34</v>
      </c>
    </row>
    <row r="93" spans="1:9" x14ac:dyDescent="0.25">
      <c r="A93">
        <f>IF(D93&lt;5.25,1,0)</f>
        <v>0</v>
      </c>
      <c r="B93" s="1">
        <v>41730</v>
      </c>
      <c r="C93">
        <v>84</v>
      </c>
      <c r="D93" s="2">
        <f t="shared" si="5"/>
        <v>25.41</v>
      </c>
      <c r="E93" s="2">
        <f t="shared" si="5"/>
        <v>44.34</v>
      </c>
      <c r="F93" s="2">
        <f t="shared" si="6"/>
        <v>17.850000000000001</v>
      </c>
      <c r="G93" s="2">
        <f t="shared" si="7"/>
        <v>44.34</v>
      </c>
      <c r="H93" s="2">
        <f t="shared" si="8"/>
        <v>17.850000000000001</v>
      </c>
      <c r="I93" s="2">
        <f t="shared" si="9"/>
        <v>44.34</v>
      </c>
    </row>
    <row r="94" spans="1:9" x14ac:dyDescent="0.25">
      <c r="A94">
        <f>IF(D94&lt;5.25,1,0)</f>
        <v>0</v>
      </c>
      <c r="B94" s="1">
        <v>41731</v>
      </c>
      <c r="C94">
        <v>129</v>
      </c>
      <c r="D94" s="2">
        <f t="shared" si="5"/>
        <v>17.850000000000001</v>
      </c>
      <c r="E94" s="2">
        <f t="shared" si="5"/>
        <v>44.34</v>
      </c>
      <c r="F94" s="2">
        <f t="shared" si="6"/>
        <v>6.240000000000002</v>
      </c>
      <c r="G94" s="2">
        <f t="shared" si="7"/>
        <v>44.34</v>
      </c>
      <c r="H94" s="2">
        <f t="shared" si="8"/>
        <v>6.240000000000002</v>
      </c>
      <c r="I94" s="2">
        <f t="shared" si="9"/>
        <v>44.34</v>
      </c>
    </row>
    <row r="95" spans="1:9" x14ac:dyDescent="0.25">
      <c r="A95">
        <f>IF(D95&lt;5.25,1,0)</f>
        <v>0</v>
      </c>
      <c r="B95" s="1">
        <v>41732</v>
      </c>
      <c r="C95">
        <v>18</v>
      </c>
      <c r="D95" s="2">
        <f t="shared" si="5"/>
        <v>6.240000000000002</v>
      </c>
      <c r="E95" s="2">
        <f t="shared" si="5"/>
        <v>44.34</v>
      </c>
      <c r="F95" s="2">
        <f t="shared" si="6"/>
        <v>5.4300000000000015</v>
      </c>
      <c r="G95" s="2">
        <f t="shared" si="7"/>
        <v>43.800000000000004</v>
      </c>
      <c r="H95" s="2">
        <f t="shared" si="8"/>
        <v>5.4300000000000015</v>
      </c>
      <c r="I95" s="2">
        <f t="shared" si="9"/>
        <v>43.800000000000004</v>
      </c>
    </row>
    <row r="96" spans="1:9" x14ac:dyDescent="0.25">
      <c r="A96">
        <f>IF(D96&lt;5.25,1,0)</f>
        <v>0</v>
      </c>
      <c r="B96" s="1">
        <v>41733</v>
      </c>
      <c r="C96">
        <v>60</v>
      </c>
      <c r="D96" s="2">
        <f t="shared" si="5"/>
        <v>5.4300000000000015</v>
      </c>
      <c r="E96" s="2">
        <f t="shared" si="5"/>
        <v>43.800000000000004</v>
      </c>
      <c r="F96" s="2">
        <f t="shared" si="6"/>
        <v>2.7300000000000013</v>
      </c>
      <c r="G96" s="2">
        <f t="shared" si="7"/>
        <v>42.000000000000007</v>
      </c>
      <c r="H96" s="2">
        <f t="shared" si="8"/>
        <v>30</v>
      </c>
      <c r="I96" s="2">
        <f t="shared" si="9"/>
        <v>42.000000000000007</v>
      </c>
    </row>
    <row r="97" spans="1:9" x14ac:dyDescent="0.25">
      <c r="A97">
        <f>IF(D97&lt;5.25,1,0)</f>
        <v>0</v>
      </c>
      <c r="B97" s="1">
        <v>41734</v>
      </c>
      <c r="C97">
        <v>25</v>
      </c>
      <c r="D97" s="2">
        <f t="shared" si="5"/>
        <v>30</v>
      </c>
      <c r="E97" s="2">
        <f t="shared" si="5"/>
        <v>42.000000000000007</v>
      </c>
      <c r="F97" s="2">
        <f t="shared" si="6"/>
        <v>27.75</v>
      </c>
      <c r="G97" s="2">
        <f t="shared" si="7"/>
        <v>42.000000000000007</v>
      </c>
      <c r="H97" s="2">
        <f t="shared" si="8"/>
        <v>27.75</v>
      </c>
      <c r="I97" s="2">
        <f t="shared" si="9"/>
        <v>42.000000000000007</v>
      </c>
    </row>
    <row r="98" spans="1:9" x14ac:dyDescent="0.25">
      <c r="A98">
        <f>IF(D98&lt;5.25,1,0)</f>
        <v>0</v>
      </c>
      <c r="B98" s="1">
        <v>41735</v>
      </c>
      <c r="C98">
        <v>126</v>
      </c>
      <c r="D98" s="2">
        <f t="shared" si="5"/>
        <v>27.75</v>
      </c>
      <c r="E98" s="2">
        <f t="shared" si="5"/>
        <v>42.000000000000007</v>
      </c>
      <c r="F98" s="2">
        <f t="shared" si="6"/>
        <v>16.41</v>
      </c>
      <c r="G98" s="2">
        <f t="shared" si="7"/>
        <v>42.000000000000007</v>
      </c>
      <c r="H98" s="2">
        <f t="shared" si="8"/>
        <v>16.41</v>
      </c>
      <c r="I98" s="2">
        <f t="shared" si="9"/>
        <v>42.000000000000007</v>
      </c>
    </row>
    <row r="99" spans="1:9" x14ac:dyDescent="0.25">
      <c r="A99">
        <f>IF(D99&lt;5.25,1,0)</f>
        <v>0</v>
      </c>
      <c r="B99" s="1">
        <v>41736</v>
      </c>
      <c r="C99">
        <v>35</v>
      </c>
      <c r="D99" s="2">
        <f t="shared" si="5"/>
        <v>16.41</v>
      </c>
      <c r="E99" s="2">
        <f t="shared" si="5"/>
        <v>42.000000000000007</v>
      </c>
      <c r="F99" s="2">
        <f t="shared" si="6"/>
        <v>13.26</v>
      </c>
      <c r="G99" s="2">
        <f t="shared" si="7"/>
        <v>42.000000000000007</v>
      </c>
      <c r="H99" s="2">
        <f t="shared" si="8"/>
        <v>13.26</v>
      </c>
      <c r="I99" s="2">
        <f t="shared" si="9"/>
        <v>42.000000000000007</v>
      </c>
    </row>
    <row r="100" spans="1:9" x14ac:dyDescent="0.25">
      <c r="A100">
        <f>IF(D100&lt;5.25,1,0)</f>
        <v>0</v>
      </c>
      <c r="B100" s="1">
        <v>41737</v>
      </c>
      <c r="C100">
        <v>143</v>
      </c>
      <c r="D100" s="2">
        <f t="shared" si="5"/>
        <v>13.26</v>
      </c>
      <c r="E100" s="2">
        <f t="shared" si="5"/>
        <v>42.000000000000007</v>
      </c>
      <c r="F100" s="2">
        <f t="shared" si="6"/>
        <v>6.8250000000000002</v>
      </c>
      <c r="G100" s="2">
        <f t="shared" si="7"/>
        <v>37.710000000000008</v>
      </c>
      <c r="H100" s="2">
        <f t="shared" si="8"/>
        <v>6.8250000000000002</v>
      </c>
      <c r="I100" s="2">
        <f t="shared" si="9"/>
        <v>37.710000000000008</v>
      </c>
    </row>
    <row r="101" spans="1:9" x14ac:dyDescent="0.25">
      <c r="A101">
        <f>IF(D101&lt;5.25,1,0)</f>
        <v>0</v>
      </c>
      <c r="B101" s="1">
        <v>41738</v>
      </c>
      <c r="C101">
        <v>89</v>
      </c>
      <c r="D101" s="2">
        <f t="shared" si="5"/>
        <v>6.8250000000000002</v>
      </c>
      <c r="E101" s="2">
        <f t="shared" si="5"/>
        <v>37.710000000000008</v>
      </c>
      <c r="F101" s="2">
        <f t="shared" si="6"/>
        <v>2.8200000000000003</v>
      </c>
      <c r="G101" s="2">
        <f t="shared" si="7"/>
        <v>35.040000000000006</v>
      </c>
      <c r="H101" s="2">
        <f t="shared" si="8"/>
        <v>30</v>
      </c>
      <c r="I101" s="2">
        <f t="shared" si="9"/>
        <v>45</v>
      </c>
    </row>
    <row r="102" spans="1:9" x14ac:dyDescent="0.25">
      <c r="A102">
        <f>IF(D102&lt;5.25,1,0)</f>
        <v>0</v>
      </c>
      <c r="B102" s="1">
        <v>41739</v>
      </c>
      <c r="C102">
        <v>60</v>
      </c>
      <c r="D102" s="2">
        <f t="shared" si="5"/>
        <v>30</v>
      </c>
      <c r="E102" s="2">
        <f t="shared" si="5"/>
        <v>45</v>
      </c>
      <c r="F102" s="2">
        <f t="shared" si="6"/>
        <v>24.6</v>
      </c>
      <c r="G102" s="2">
        <f t="shared" si="7"/>
        <v>45</v>
      </c>
      <c r="H102" s="2">
        <f t="shared" si="8"/>
        <v>24.6</v>
      </c>
      <c r="I102" s="2">
        <f t="shared" si="9"/>
        <v>45</v>
      </c>
    </row>
    <row r="103" spans="1:9" x14ac:dyDescent="0.25">
      <c r="A103">
        <f>IF(D103&lt;5.25,1,0)</f>
        <v>0</v>
      </c>
      <c r="B103" s="1">
        <v>41740</v>
      </c>
      <c r="C103">
        <v>52</v>
      </c>
      <c r="D103" s="2">
        <f t="shared" si="5"/>
        <v>24.6</v>
      </c>
      <c r="E103" s="2">
        <f t="shared" si="5"/>
        <v>45</v>
      </c>
      <c r="F103" s="2">
        <f t="shared" si="6"/>
        <v>19.920000000000002</v>
      </c>
      <c r="G103" s="2">
        <f t="shared" si="7"/>
        <v>45</v>
      </c>
      <c r="H103" s="2">
        <f t="shared" si="8"/>
        <v>19.920000000000002</v>
      </c>
      <c r="I103" s="2">
        <f t="shared" si="9"/>
        <v>45</v>
      </c>
    </row>
    <row r="104" spans="1:9" x14ac:dyDescent="0.25">
      <c r="A104">
        <f>IF(D104&lt;5.25,1,0)</f>
        <v>0</v>
      </c>
      <c r="B104" s="1">
        <v>41741</v>
      </c>
      <c r="C104">
        <v>24</v>
      </c>
      <c r="D104" s="2">
        <f t="shared" si="5"/>
        <v>19.920000000000002</v>
      </c>
      <c r="E104" s="2">
        <f t="shared" si="5"/>
        <v>45</v>
      </c>
      <c r="F104" s="2">
        <f t="shared" si="6"/>
        <v>17.760000000000002</v>
      </c>
      <c r="G104" s="2">
        <f t="shared" si="7"/>
        <v>45</v>
      </c>
      <c r="H104" s="2">
        <f t="shared" si="8"/>
        <v>17.760000000000002</v>
      </c>
      <c r="I104" s="2">
        <f t="shared" si="9"/>
        <v>45</v>
      </c>
    </row>
    <row r="105" spans="1:9" x14ac:dyDescent="0.25">
      <c r="A105">
        <f>IF(D105&lt;5.25,1,0)</f>
        <v>0</v>
      </c>
      <c r="B105" s="1">
        <v>41742</v>
      </c>
      <c r="C105">
        <v>80</v>
      </c>
      <c r="D105" s="2">
        <f t="shared" si="5"/>
        <v>17.760000000000002</v>
      </c>
      <c r="E105" s="2">
        <f t="shared" si="5"/>
        <v>45</v>
      </c>
      <c r="F105" s="2">
        <f t="shared" si="6"/>
        <v>10.560000000000002</v>
      </c>
      <c r="G105" s="2">
        <f t="shared" si="7"/>
        <v>45</v>
      </c>
      <c r="H105" s="2">
        <f t="shared" si="8"/>
        <v>10.560000000000002</v>
      </c>
      <c r="I105" s="2">
        <f t="shared" si="9"/>
        <v>45</v>
      </c>
    </row>
    <row r="106" spans="1:9" x14ac:dyDescent="0.25">
      <c r="A106">
        <f>IF(D106&lt;5.25,1,0)</f>
        <v>0</v>
      </c>
      <c r="B106" s="1">
        <v>41743</v>
      </c>
      <c r="C106">
        <v>79</v>
      </c>
      <c r="D106" s="2">
        <f t="shared" si="5"/>
        <v>10.560000000000002</v>
      </c>
      <c r="E106" s="2">
        <f t="shared" si="5"/>
        <v>45</v>
      </c>
      <c r="F106" s="2">
        <f t="shared" si="6"/>
        <v>7.0050000000000026</v>
      </c>
      <c r="G106" s="2">
        <f t="shared" si="7"/>
        <v>42.63</v>
      </c>
      <c r="H106" s="2">
        <f t="shared" si="8"/>
        <v>7.0050000000000026</v>
      </c>
      <c r="I106" s="2">
        <f t="shared" si="9"/>
        <v>42.63</v>
      </c>
    </row>
    <row r="107" spans="1:9" x14ac:dyDescent="0.25">
      <c r="A107">
        <f>IF(D107&lt;5.25,1,0)</f>
        <v>0</v>
      </c>
      <c r="B107" s="1">
        <v>41744</v>
      </c>
      <c r="C107">
        <v>115</v>
      </c>
      <c r="D107" s="2">
        <f t="shared" si="5"/>
        <v>7.0050000000000026</v>
      </c>
      <c r="E107" s="2">
        <f t="shared" si="5"/>
        <v>42.63</v>
      </c>
      <c r="F107" s="2">
        <f t="shared" si="6"/>
        <v>1.8300000000000027</v>
      </c>
      <c r="G107" s="2">
        <f t="shared" si="7"/>
        <v>39.18</v>
      </c>
      <c r="H107" s="2">
        <f t="shared" si="8"/>
        <v>30</v>
      </c>
      <c r="I107" s="2">
        <f t="shared" si="9"/>
        <v>39.18</v>
      </c>
    </row>
    <row r="108" spans="1:9" x14ac:dyDescent="0.25">
      <c r="A108">
        <f>IF(D108&lt;5.25,1,0)</f>
        <v>0</v>
      </c>
      <c r="B108" s="1">
        <v>41745</v>
      </c>
      <c r="C108">
        <v>55</v>
      </c>
      <c r="D108" s="2">
        <f t="shared" si="5"/>
        <v>30</v>
      </c>
      <c r="E108" s="2">
        <f t="shared" si="5"/>
        <v>39.18</v>
      </c>
      <c r="F108" s="2">
        <f t="shared" si="6"/>
        <v>25.05</v>
      </c>
      <c r="G108" s="2">
        <f t="shared" si="7"/>
        <v>39.18</v>
      </c>
      <c r="H108" s="2">
        <f t="shared" si="8"/>
        <v>25.05</v>
      </c>
      <c r="I108" s="2">
        <f t="shared" si="9"/>
        <v>45</v>
      </c>
    </row>
    <row r="109" spans="1:9" x14ac:dyDescent="0.25">
      <c r="A109">
        <f>IF(D109&lt;5.25,1,0)</f>
        <v>0</v>
      </c>
      <c r="B109" s="1">
        <v>41746</v>
      </c>
      <c r="C109">
        <v>124</v>
      </c>
      <c r="D109" s="2">
        <f t="shared" si="5"/>
        <v>25.05</v>
      </c>
      <c r="E109" s="2">
        <f t="shared" si="5"/>
        <v>45</v>
      </c>
      <c r="F109" s="2">
        <f t="shared" si="6"/>
        <v>13.89</v>
      </c>
      <c r="G109" s="2">
        <f t="shared" si="7"/>
        <v>45</v>
      </c>
      <c r="H109" s="2">
        <f t="shared" si="8"/>
        <v>13.89</v>
      </c>
      <c r="I109" s="2">
        <f t="shared" si="9"/>
        <v>45</v>
      </c>
    </row>
    <row r="110" spans="1:9" x14ac:dyDescent="0.25">
      <c r="A110">
        <f>IF(D110&lt;5.25,1,0)</f>
        <v>0</v>
      </c>
      <c r="B110" s="1">
        <v>41747</v>
      </c>
      <c r="C110">
        <v>104</v>
      </c>
      <c r="D110" s="2">
        <f t="shared" si="5"/>
        <v>13.89</v>
      </c>
      <c r="E110" s="2">
        <f t="shared" si="5"/>
        <v>45</v>
      </c>
      <c r="F110" s="2">
        <f t="shared" si="6"/>
        <v>9.2100000000000009</v>
      </c>
      <c r="G110" s="2">
        <f t="shared" si="7"/>
        <v>41.88</v>
      </c>
      <c r="H110" s="2">
        <f t="shared" si="8"/>
        <v>9.2100000000000009</v>
      </c>
      <c r="I110" s="2">
        <f t="shared" si="9"/>
        <v>41.88</v>
      </c>
    </row>
    <row r="111" spans="1:9" x14ac:dyDescent="0.25">
      <c r="A111">
        <f>IF(D111&lt;5.25,1,0)</f>
        <v>0</v>
      </c>
      <c r="B111" s="1">
        <v>41748</v>
      </c>
      <c r="C111">
        <v>20</v>
      </c>
      <c r="D111" s="2">
        <f t="shared" si="5"/>
        <v>9.2100000000000009</v>
      </c>
      <c r="E111" s="2">
        <f t="shared" si="5"/>
        <v>41.88</v>
      </c>
      <c r="F111" s="2">
        <f t="shared" si="6"/>
        <v>8.31</v>
      </c>
      <c r="G111" s="2">
        <f t="shared" si="7"/>
        <v>41.28</v>
      </c>
      <c r="H111" s="2">
        <f t="shared" si="8"/>
        <v>8.31</v>
      </c>
      <c r="I111" s="2">
        <f t="shared" si="9"/>
        <v>41.28</v>
      </c>
    </row>
    <row r="112" spans="1:9" x14ac:dyDescent="0.25">
      <c r="A112">
        <f>IF(D112&lt;5.25,1,0)</f>
        <v>0</v>
      </c>
      <c r="B112" s="1">
        <v>41749</v>
      </c>
      <c r="C112">
        <v>68</v>
      </c>
      <c r="D112" s="2">
        <f t="shared" si="5"/>
        <v>8.31</v>
      </c>
      <c r="E112" s="2">
        <f t="shared" si="5"/>
        <v>41.28</v>
      </c>
      <c r="F112" s="2">
        <f t="shared" si="6"/>
        <v>5.25</v>
      </c>
      <c r="G112" s="2">
        <f t="shared" si="7"/>
        <v>39.24</v>
      </c>
      <c r="H112" s="2">
        <f t="shared" si="8"/>
        <v>5.25</v>
      </c>
      <c r="I112" s="2">
        <f t="shared" si="9"/>
        <v>39.24</v>
      </c>
    </row>
    <row r="113" spans="1:9" x14ac:dyDescent="0.25">
      <c r="A113">
        <f>IF(D113&lt;5.25,1,0)</f>
        <v>0</v>
      </c>
      <c r="B113" s="1">
        <v>41750</v>
      </c>
      <c r="C113">
        <v>25</v>
      </c>
      <c r="D113" s="2">
        <f t="shared" si="5"/>
        <v>5.25</v>
      </c>
      <c r="E113" s="2">
        <f t="shared" si="5"/>
        <v>39.24</v>
      </c>
      <c r="F113" s="2">
        <f t="shared" si="6"/>
        <v>4.125</v>
      </c>
      <c r="G113" s="2">
        <f t="shared" si="7"/>
        <v>38.49</v>
      </c>
      <c r="H113" s="2">
        <f t="shared" si="8"/>
        <v>30</v>
      </c>
      <c r="I113" s="2">
        <f t="shared" si="9"/>
        <v>38.49</v>
      </c>
    </row>
    <row r="114" spans="1:9" x14ac:dyDescent="0.25">
      <c r="A114">
        <f>IF(D114&lt;5.25,1,0)</f>
        <v>0</v>
      </c>
      <c r="B114" s="1">
        <v>41751</v>
      </c>
      <c r="C114">
        <v>93</v>
      </c>
      <c r="D114" s="2">
        <f t="shared" si="5"/>
        <v>30</v>
      </c>
      <c r="E114" s="2">
        <f t="shared" si="5"/>
        <v>38.49</v>
      </c>
      <c r="F114" s="2">
        <f t="shared" si="6"/>
        <v>21.630000000000003</v>
      </c>
      <c r="G114" s="2">
        <f t="shared" si="7"/>
        <v>38.49</v>
      </c>
      <c r="H114" s="2">
        <f t="shared" si="8"/>
        <v>21.630000000000003</v>
      </c>
      <c r="I114" s="2">
        <f t="shared" si="9"/>
        <v>38.49</v>
      </c>
    </row>
    <row r="115" spans="1:9" x14ac:dyDescent="0.25">
      <c r="A115">
        <f>IF(D115&lt;5.25,1,0)</f>
        <v>0</v>
      </c>
      <c r="B115" s="1">
        <v>41752</v>
      </c>
      <c r="C115">
        <v>49</v>
      </c>
      <c r="D115" s="2">
        <f t="shared" si="5"/>
        <v>21.630000000000003</v>
      </c>
      <c r="E115" s="2">
        <f t="shared" si="5"/>
        <v>38.49</v>
      </c>
      <c r="F115" s="2">
        <f t="shared" si="6"/>
        <v>17.220000000000002</v>
      </c>
      <c r="G115" s="2">
        <f t="shared" si="7"/>
        <v>38.49</v>
      </c>
      <c r="H115" s="2">
        <f t="shared" si="8"/>
        <v>17.220000000000002</v>
      </c>
      <c r="I115" s="2">
        <f t="shared" si="9"/>
        <v>45</v>
      </c>
    </row>
    <row r="116" spans="1:9" x14ac:dyDescent="0.25">
      <c r="A116">
        <f>IF(D116&lt;5.25,1,0)</f>
        <v>0</v>
      </c>
      <c r="B116" s="1">
        <v>41753</v>
      </c>
      <c r="C116">
        <v>29</v>
      </c>
      <c r="D116" s="2">
        <f t="shared" si="5"/>
        <v>17.220000000000002</v>
      </c>
      <c r="E116" s="2">
        <f t="shared" si="5"/>
        <v>45</v>
      </c>
      <c r="F116" s="2">
        <f t="shared" si="6"/>
        <v>14.610000000000003</v>
      </c>
      <c r="G116" s="2">
        <f t="shared" si="7"/>
        <v>45</v>
      </c>
      <c r="H116" s="2">
        <f t="shared" si="8"/>
        <v>14.610000000000003</v>
      </c>
      <c r="I116" s="2">
        <f t="shared" si="9"/>
        <v>45</v>
      </c>
    </row>
    <row r="117" spans="1:9" x14ac:dyDescent="0.25">
      <c r="A117">
        <f>IF(D117&lt;5.25,1,0)</f>
        <v>0</v>
      </c>
      <c r="B117" s="1">
        <v>41754</v>
      </c>
      <c r="C117">
        <v>59</v>
      </c>
      <c r="D117" s="2">
        <f t="shared" si="5"/>
        <v>14.610000000000003</v>
      </c>
      <c r="E117" s="2">
        <f t="shared" si="5"/>
        <v>45</v>
      </c>
      <c r="F117" s="2">
        <f t="shared" si="6"/>
        <v>11.955000000000004</v>
      </c>
      <c r="G117" s="2">
        <f t="shared" si="7"/>
        <v>43.23</v>
      </c>
      <c r="H117" s="2">
        <f t="shared" si="8"/>
        <v>11.955000000000004</v>
      </c>
      <c r="I117" s="2">
        <f t="shared" si="9"/>
        <v>43.23</v>
      </c>
    </row>
    <row r="118" spans="1:9" x14ac:dyDescent="0.25">
      <c r="A118">
        <f>IF(D118&lt;5.25,1,0)</f>
        <v>0</v>
      </c>
      <c r="B118" s="1">
        <v>41755</v>
      </c>
      <c r="C118">
        <v>65</v>
      </c>
      <c r="D118" s="2">
        <f t="shared" si="5"/>
        <v>11.955000000000004</v>
      </c>
      <c r="E118" s="2">
        <f t="shared" si="5"/>
        <v>43.23</v>
      </c>
      <c r="F118" s="2">
        <f t="shared" si="6"/>
        <v>9.0300000000000047</v>
      </c>
      <c r="G118" s="2">
        <f t="shared" si="7"/>
        <v>41.279999999999994</v>
      </c>
      <c r="H118" s="2">
        <f t="shared" si="8"/>
        <v>9.0300000000000047</v>
      </c>
      <c r="I118" s="2">
        <f t="shared" si="9"/>
        <v>41.279999999999994</v>
      </c>
    </row>
    <row r="119" spans="1:9" x14ac:dyDescent="0.25">
      <c r="A119">
        <f>IF(D119&lt;5.25,1,0)</f>
        <v>0</v>
      </c>
      <c r="B119" s="1">
        <v>41756</v>
      </c>
      <c r="C119">
        <v>25</v>
      </c>
      <c r="D119" s="2">
        <f t="shared" si="5"/>
        <v>9.0300000000000047</v>
      </c>
      <c r="E119" s="2">
        <f t="shared" si="5"/>
        <v>41.279999999999994</v>
      </c>
      <c r="F119" s="2">
        <f t="shared" si="6"/>
        <v>7.9050000000000047</v>
      </c>
      <c r="G119" s="2">
        <f t="shared" si="7"/>
        <v>40.529999999999994</v>
      </c>
      <c r="H119" s="2">
        <f t="shared" si="8"/>
        <v>7.9050000000000047</v>
      </c>
      <c r="I119" s="2">
        <f t="shared" si="9"/>
        <v>40.529999999999994</v>
      </c>
    </row>
    <row r="120" spans="1:9" x14ac:dyDescent="0.25">
      <c r="A120">
        <f>IF(D120&lt;5.25,1,0)</f>
        <v>0</v>
      </c>
      <c r="B120" s="1">
        <v>41757</v>
      </c>
      <c r="C120">
        <v>3</v>
      </c>
      <c r="D120" s="2">
        <f t="shared" si="5"/>
        <v>7.9050000000000047</v>
      </c>
      <c r="E120" s="2">
        <f t="shared" si="5"/>
        <v>40.529999999999994</v>
      </c>
      <c r="F120" s="2">
        <f t="shared" si="6"/>
        <v>7.7700000000000049</v>
      </c>
      <c r="G120" s="2">
        <f t="shared" si="7"/>
        <v>40.439999999999991</v>
      </c>
      <c r="H120" s="2">
        <f t="shared" si="8"/>
        <v>7.7700000000000049</v>
      </c>
      <c r="I120" s="2">
        <f t="shared" si="9"/>
        <v>40.439999999999991</v>
      </c>
    </row>
    <row r="121" spans="1:9" x14ac:dyDescent="0.25">
      <c r="A121">
        <f>IF(D121&lt;5.25,1,0)</f>
        <v>0</v>
      </c>
      <c r="B121" s="1">
        <v>41758</v>
      </c>
      <c r="C121">
        <v>58</v>
      </c>
      <c r="D121" s="2">
        <f t="shared" si="5"/>
        <v>7.7700000000000049</v>
      </c>
      <c r="E121" s="2">
        <f t="shared" si="5"/>
        <v>40.439999999999991</v>
      </c>
      <c r="F121" s="2">
        <f t="shared" si="6"/>
        <v>5.1600000000000055</v>
      </c>
      <c r="G121" s="2">
        <f t="shared" si="7"/>
        <v>38.699999999999989</v>
      </c>
      <c r="H121" s="2">
        <f t="shared" si="8"/>
        <v>5.1600000000000055</v>
      </c>
      <c r="I121" s="2">
        <f t="shared" si="9"/>
        <v>38.699999999999989</v>
      </c>
    </row>
    <row r="122" spans="1:9" x14ac:dyDescent="0.25">
      <c r="A122">
        <f>IF(D122&lt;5.25,1,0)</f>
        <v>1</v>
      </c>
      <c r="B122" s="1">
        <v>41759</v>
      </c>
      <c r="C122">
        <v>35</v>
      </c>
      <c r="D122" s="2">
        <f t="shared" si="5"/>
        <v>5.1600000000000055</v>
      </c>
      <c r="E122" s="2">
        <f t="shared" si="5"/>
        <v>38.699999999999989</v>
      </c>
      <c r="F122" s="2">
        <f t="shared" si="6"/>
        <v>3.5850000000000053</v>
      </c>
      <c r="G122" s="2">
        <f t="shared" si="7"/>
        <v>37.649999999999991</v>
      </c>
      <c r="H122" s="2">
        <f t="shared" si="8"/>
        <v>30</v>
      </c>
      <c r="I122" s="2">
        <f t="shared" si="9"/>
        <v>45</v>
      </c>
    </row>
    <row r="123" spans="1:9" x14ac:dyDescent="0.25">
      <c r="A123">
        <f>IF(D123&lt;5.25,1,0)</f>
        <v>0</v>
      </c>
      <c r="B123" s="1">
        <v>41760</v>
      </c>
      <c r="C123">
        <v>146</v>
      </c>
      <c r="D123" s="2">
        <f t="shared" si="5"/>
        <v>30</v>
      </c>
      <c r="E123" s="2">
        <f t="shared" si="5"/>
        <v>45</v>
      </c>
      <c r="F123" s="2">
        <f t="shared" si="6"/>
        <v>16.86</v>
      </c>
      <c r="G123" s="2">
        <f t="shared" si="7"/>
        <v>45</v>
      </c>
      <c r="H123" s="2">
        <f t="shared" si="8"/>
        <v>16.86</v>
      </c>
      <c r="I123" s="2">
        <f t="shared" si="9"/>
        <v>45</v>
      </c>
    </row>
    <row r="124" spans="1:9" x14ac:dyDescent="0.25">
      <c r="A124">
        <f>IF(D124&lt;5.25,1,0)</f>
        <v>0</v>
      </c>
      <c r="B124" s="1">
        <v>41761</v>
      </c>
      <c r="C124">
        <v>45</v>
      </c>
      <c r="D124" s="2">
        <f t="shared" si="5"/>
        <v>16.86</v>
      </c>
      <c r="E124" s="2">
        <f t="shared" si="5"/>
        <v>45</v>
      </c>
      <c r="F124" s="2">
        <f t="shared" si="6"/>
        <v>12.809999999999999</v>
      </c>
      <c r="G124" s="2">
        <f t="shared" si="7"/>
        <v>45</v>
      </c>
      <c r="H124" s="2">
        <f t="shared" si="8"/>
        <v>12.809999999999999</v>
      </c>
      <c r="I124" s="2">
        <f t="shared" si="9"/>
        <v>45</v>
      </c>
    </row>
    <row r="125" spans="1:9" x14ac:dyDescent="0.25">
      <c r="A125">
        <f>IF(D125&lt;5.25,1,0)</f>
        <v>0</v>
      </c>
      <c r="B125" s="1">
        <v>41762</v>
      </c>
      <c r="C125">
        <v>127</v>
      </c>
      <c r="D125" s="2">
        <f t="shared" si="5"/>
        <v>12.809999999999999</v>
      </c>
      <c r="E125" s="2">
        <f t="shared" si="5"/>
        <v>45</v>
      </c>
      <c r="F125" s="2">
        <f t="shared" si="6"/>
        <v>7.0949999999999989</v>
      </c>
      <c r="G125" s="2">
        <f t="shared" si="7"/>
        <v>41.19</v>
      </c>
      <c r="H125" s="2">
        <f t="shared" si="8"/>
        <v>7.0949999999999989</v>
      </c>
      <c r="I125" s="2">
        <f t="shared" si="9"/>
        <v>41.19</v>
      </c>
    </row>
    <row r="126" spans="1:9" x14ac:dyDescent="0.25">
      <c r="A126">
        <f>IF(D126&lt;5.25,1,0)</f>
        <v>0</v>
      </c>
      <c r="B126" s="1">
        <v>41763</v>
      </c>
      <c r="C126">
        <v>48</v>
      </c>
      <c r="D126" s="2">
        <f t="shared" si="5"/>
        <v>7.0949999999999989</v>
      </c>
      <c r="E126" s="2">
        <f t="shared" si="5"/>
        <v>41.19</v>
      </c>
      <c r="F126" s="2">
        <f t="shared" si="6"/>
        <v>4.9349999999999987</v>
      </c>
      <c r="G126" s="2">
        <f t="shared" si="7"/>
        <v>39.75</v>
      </c>
      <c r="H126" s="2">
        <f t="shared" si="8"/>
        <v>30</v>
      </c>
      <c r="I126" s="2">
        <f t="shared" si="9"/>
        <v>39.75</v>
      </c>
    </row>
    <row r="127" spans="1:9" x14ac:dyDescent="0.25">
      <c r="A127">
        <f>IF(D127&lt;5.25,1,0)</f>
        <v>0</v>
      </c>
      <c r="B127" s="1">
        <v>41764</v>
      </c>
      <c r="C127">
        <v>128</v>
      </c>
      <c r="D127" s="2">
        <f t="shared" si="5"/>
        <v>30</v>
      </c>
      <c r="E127" s="2">
        <f t="shared" si="5"/>
        <v>39.75</v>
      </c>
      <c r="F127" s="2">
        <f t="shared" si="6"/>
        <v>18.48</v>
      </c>
      <c r="G127" s="2">
        <f t="shared" si="7"/>
        <v>39.75</v>
      </c>
      <c r="H127" s="2">
        <f t="shared" si="8"/>
        <v>18.48</v>
      </c>
      <c r="I127" s="2">
        <f t="shared" si="9"/>
        <v>39.75</v>
      </c>
    </row>
    <row r="128" spans="1:9" x14ac:dyDescent="0.25">
      <c r="A128">
        <f>IF(D128&lt;5.25,1,0)</f>
        <v>0</v>
      </c>
      <c r="B128" s="1">
        <v>41765</v>
      </c>
      <c r="C128">
        <v>115</v>
      </c>
      <c r="D128" s="2">
        <f t="shared" si="5"/>
        <v>18.48</v>
      </c>
      <c r="E128" s="2">
        <f t="shared" si="5"/>
        <v>39.75</v>
      </c>
      <c r="F128" s="2">
        <f t="shared" si="6"/>
        <v>8.1300000000000008</v>
      </c>
      <c r="G128" s="2">
        <f t="shared" si="7"/>
        <v>39.75</v>
      </c>
      <c r="H128" s="2">
        <f t="shared" si="8"/>
        <v>8.1300000000000008</v>
      </c>
      <c r="I128" s="2">
        <f t="shared" si="9"/>
        <v>39.75</v>
      </c>
    </row>
    <row r="129" spans="1:9" x14ac:dyDescent="0.25">
      <c r="A129">
        <f>IF(D129&lt;5.25,1,0)</f>
        <v>0</v>
      </c>
      <c r="B129" s="1">
        <v>41766</v>
      </c>
      <c r="C129">
        <v>103</v>
      </c>
      <c r="D129" s="2">
        <f t="shared" si="5"/>
        <v>8.1300000000000008</v>
      </c>
      <c r="E129" s="2">
        <f t="shared" si="5"/>
        <v>39.75</v>
      </c>
      <c r="F129" s="2">
        <f t="shared" si="6"/>
        <v>3.495000000000001</v>
      </c>
      <c r="G129" s="2">
        <f t="shared" si="7"/>
        <v>36.659999999999997</v>
      </c>
      <c r="H129" s="2">
        <f t="shared" si="8"/>
        <v>30</v>
      </c>
      <c r="I129" s="2">
        <f t="shared" si="9"/>
        <v>45</v>
      </c>
    </row>
    <row r="130" spans="1:9" x14ac:dyDescent="0.25">
      <c r="A130">
        <f>IF(D130&lt;5.25,1,0)</f>
        <v>0</v>
      </c>
      <c r="B130" s="1">
        <v>41767</v>
      </c>
      <c r="C130">
        <v>21</v>
      </c>
      <c r="D130" s="2">
        <f t="shared" si="5"/>
        <v>30</v>
      </c>
      <c r="E130" s="2">
        <f t="shared" si="5"/>
        <v>45</v>
      </c>
      <c r="F130" s="2">
        <f t="shared" si="6"/>
        <v>28.11</v>
      </c>
      <c r="G130" s="2">
        <f t="shared" si="7"/>
        <v>45</v>
      </c>
      <c r="H130" s="2">
        <f t="shared" si="8"/>
        <v>28.11</v>
      </c>
      <c r="I130" s="2">
        <f t="shared" si="9"/>
        <v>45</v>
      </c>
    </row>
    <row r="131" spans="1:9" x14ac:dyDescent="0.25">
      <c r="A131">
        <f>IF(D131&lt;5.25,1,0)</f>
        <v>0</v>
      </c>
      <c r="B131" s="1">
        <v>41768</v>
      </c>
      <c r="C131">
        <v>150</v>
      </c>
      <c r="D131" s="2">
        <f t="shared" si="5"/>
        <v>28.11</v>
      </c>
      <c r="E131" s="2">
        <f t="shared" si="5"/>
        <v>45</v>
      </c>
      <c r="F131" s="2">
        <f t="shared" si="6"/>
        <v>14.61</v>
      </c>
      <c r="G131" s="2">
        <f t="shared" si="7"/>
        <v>45</v>
      </c>
      <c r="H131" s="2">
        <f t="shared" si="8"/>
        <v>14.61</v>
      </c>
      <c r="I131" s="2">
        <f t="shared" si="9"/>
        <v>45</v>
      </c>
    </row>
    <row r="132" spans="1:9" x14ac:dyDescent="0.25">
      <c r="A132">
        <f>IF(D132&lt;5.25,1,0)</f>
        <v>0</v>
      </c>
      <c r="B132" s="1">
        <v>41769</v>
      </c>
      <c r="C132">
        <v>49</v>
      </c>
      <c r="D132" s="2">
        <f t="shared" si="5"/>
        <v>14.61</v>
      </c>
      <c r="E132" s="2">
        <f t="shared" si="5"/>
        <v>45</v>
      </c>
      <c r="F132" s="2">
        <f t="shared" si="6"/>
        <v>12.404999999999999</v>
      </c>
      <c r="G132" s="2">
        <f t="shared" si="7"/>
        <v>43.53</v>
      </c>
      <c r="H132" s="2">
        <f t="shared" si="8"/>
        <v>12.404999999999999</v>
      </c>
      <c r="I132" s="2">
        <f t="shared" si="9"/>
        <v>43.53</v>
      </c>
    </row>
    <row r="133" spans="1:9" x14ac:dyDescent="0.25">
      <c r="A133">
        <f>IF(D133&lt;5.25,1,0)</f>
        <v>0</v>
      </c>
      <c r="B133" s="1">
        <v>41770</v>
      </c>
      <c r="C133">
        <v>20</v>
      </c>
      <c r="D133" s="2">
        <f t="shared" ref="D133:E196" si="10">H132</f>
        <v>12.404999999999999</v>
      </c>
      <c r="E133" s="2">
        <f t="shared" si="10"/>
        <v>43.53</v>
      </c>
      <c r="F133" s="2">
        <f t="shared" ref="F133:F196" si="11">IF(D133&gt;15,  D133 - $M$3*C133/100, D133 - $M$3*C133/200)</f>
        <v>11.504999999999999</v>
      </c>
      <c r="G133" s="2">
        <f t="shared" ref="G133:G196" si="12">IF(D133&lt;=15, E133 - C133*$M$2/200, E133)</f>
        <v>42.93</v>
      </c>
      <c r="H133" s="2">
        <f t="shared" ref="H133:H196" si="13">IF(F133&lt;5,30,F133)</f>
        <v>11.504999999999999</v>
      </c>
      <c r="I133" s="2">
        <f t="shared" ref="I133:I196" si="14">IF(AND(WEEKDAY(B133) = 4, G133&lt;40), 45,G133)</f>
        <v>42.93</v>
      </c>
    </row>
    <row r="134" spans="1:9" x14ac:dyDescent="0.25">
      <c r="A134">
        <f>IF(D134&lt;5.25,1,0)</f>
        <v>0</v>
      </c>
      <c r="B134" s="1">
        <v>41771</v>
      </c>
      <c r="C134">
        <v>120</v>
      </c>
      <c r="D134" s="2">
        <f t="shared" si="10"/>
        <v>11.504999999999999</v>
      </c>
      <c r="E134" s="2">
        <f t="shared" si="10"/>
        <v>42.93</v>
      </c>
      <c r="F134" s="2">
        <f t="shared" si="11"/>
        <v>6.1049999999999986</v>
      </c>
      <c r="G134" s="2">
        <f t="shared" si="12"/>
        <v>39.33</v>
      </c>
      <c r="H134" s="2">
        <f t="shared" si="13"/>
        <v>6.1049999999999986</v>
      </c>
      <c r="I134" s="2">
        <f t="shared" si="14"/>
        <v>39.33</v>
      </c>
    </row>
    <row r="135" spans="1:9" x14ac:dyDescent="0.25">
      <c r="A135">
        <f>IF(D135&lt;5.25,1,0)</f>
        <v>0</v>
      </c>
      <c r="B135" s="1">
        <v>41772</v>
      </c>
      <c r="C135">
        <v>39</v>
      </c>
      <c r="D135" s="2">
        <f t="shared" si="10"/>
        <v>6.1049999999999986</v>
      </c>
      <c r="E135" s="2">
        <f t="shared" si="10"/>
        <v>39.33</v>
      </c>
      <c r="F135" s="2">
        <f t="shared" si="11"/>
        <v>4.3499999999999988</v>
      </c>
      <c r="G135" s="2">
        <f t="shared" si="12"/>
        <v>38.159999999999997</v>
      </c>
      <c r="H135" s="2">
        <f t="shared" si="13"/>
        <v>30</v>
      </c>
      <c r="I135" s="2">
        <f t="shared" si="14"/>
        <v>38.159999999999997</v>
      </c>
    </row>
    <row r="136" spans="1:9" x14ac:dyDescent="0.25">
      <c r="A136">
        <f>IF(D136&lt;5.25,1,0)</f>
        <v>0</v>
      </c>
      <c r="B136" s="1">
        <v>41773</v>
      </c>
      <c r="C136">
        <v>15</v>
      </c>
      <c r="D136" s="2">
        <f t="shared" si="10"/>
        <v>30</v>
      </c>
      <c r="E136" s="2">
        <f t="shared" si="10"/>
        <v>38.159999999999997</v>
      </c>
      <c r="F136" s="2">
        <f t="shared" si="11"/>
        <v>28.65</v>
      </c>
      <c r="G136" s="2">
        <f t="shared" si="12"/>
        <v>38.159999999999997</v>
      </c>
      <c r="H136" s="2">
        <f t="shared" si="13"/>
        <v>28.65</v>
      </c>
      <c r="I136" s="2">
        <f t="shared" si="14"/>
        <v>45</v>
      </c>
    </row>
    <row r="137" spans="1:9" x14ac:dyDescent="0.25">
      <c r="A137">
        <f>IF(D137&lt;5.25,1,0)</f>
        <v>0</v>
      </c>
      <c r="B137" s="1">
        <v>41774</v>
      </c>
      <c r="C137">
        <v>118</v>
      </c>
      <c r="D137" s="2">
        <f t="shared" si="10"/>
        <v>28.65</v>
      </c>
      <c r="E137" s="2">
        <f t="shared" si="10"/>
        <v>45</v>
      </c>
      <c r="F137" s="2">
        <f t="shared" si="11"/>
        <v>18.03</v>
      </c>
      <c r="G137" s="2">
        <f t="shared" si="12"/>
        <v>45</v>
      </c>
      <c r="H137" s="2">
        <f t="shared" si="13"/>
        <v>18.03</v>
      </c>
      <c r="I137" s="2">
        <f t="shared" si="14"/>
        <v>45</v>
      </c>
    </row>
    <row r="138" spans="1:9" x14ac:dyDescent="0.25">
      <c r="A138">
        <f>IF(D138&lt;5.25,1,0)</f>
        <v>0</v>
      </c>
      <c r="B138" s="1">
        <v>41775</v>
      </c>
      <c r="C138">
        <v>37</v>
      </c>
      <c r="D138" s="2">
        <f t="shared" si="10"/>
        <v>18.03</v>
      </c>
      <c r="E138" s="2">
        <f t="shared" si="10"/>
        <v>45</v>
      </c>
      <c r="F138" s="2">
        <f t="shared" si="11"/>
        <v>14.700000000000001</v>
      </c>
      <c r="G138" s="2">
        <f t="shared" si="12"/>
        <v>45</v>
      </c>
      <c r="H138" s="2">
        <f t="shared" si="13"/>
        <v>14.700000000000001</v>
      </c>
      <c r="I138" s="2">
        <f t="shared" si="14"/>
        <v>45</v>
      </c>
    </row>
    <row r="139" spans="1:9" x14ac:dyDescent="0.25">
      <c r="A139">
        <f>IF(D139&lt;5.25,1,0)</f>
        <v>0</v>
      </c>
      <c r="B139" s="1">
        <v>41776</v>
      </c>
      <c r="C139">
        <v>107</v>
      </c>
      <c r="D139" s="2">
        <f t="shared" si="10"/>
        <v>14.700000000000001</v>
      </c>
      <c r="E139" s="2">
        <f t="shared" si="10"/>
        <v>45</v>
      </c>
      <c r="F139" s="2">
        <f t="shared" si="11"/>
        <v>9.8850000000000016</v>
      </c>
      <c r="G139" s="2">
        <f t="shared" si="12"/>
        <v>41.79</v>
      </c>
      <c r="H139" s="2">
        <f t="shared" si="13"/>
        <v>9.8850000000000016</v>
      </c>
      <c r="I139" s="2">
        <f t="shared" si="14"/>
        <v>41.79</v>
      </c>
    </row>
    <row r="140" spans="1:9" x14ac:dyDescent="0.25">
      <c r="A140">
        <f>IF(D140&lt;5.25,1,0)</f>
        <v>0</v>
      </c>
      <c r="B140" s="1">
        <v>41777</v>
      </c>
      <c r="C140">
        <v>51</v>
      </c>
      <c r="D140" s="2">
        <f t="shared" si="10"/>
        <v>9.8850000000000016</v>
      </c>
      <c r="E140" s="2">
        <f t="shared" si="10"/>
        <v>41.79</v>
      </c>
      <c r="F140" s="2">
        <f t="shared" si="11"/>
        <v>7.5900000000000016</v>
      </c>
      <c r="G140" s="2">
        <f t="shared" si="12"/>
        <v>40.26</v>
      </c>
      <c r="H140" s="2">
        <f t="shared" si="13"/>
        <v>7.5900000000000016</v>
      </c>
      <c r="I140" s="2">
        <f t="shared" si="14"/>
        <v>40.26</v>
      </c>
    </row>
    <row r="141" spans="1:9" x14ac:dyDescent="0.25">
      <c r="A141">
        <f>IF(D141&lt;5.25,1,0)</f>
        <v>0</v>
      </c>
      <c r="B141" s="1">
        <v>41778</v>
      </c>
      <c r="C141">
        <v>76</v>
      </c>
      <c r="D141" s="2">
        <f t="shared" si="10"/>
        <v>7.5900000000000016</v>
      </c>
      <c r="E141" s="2">
        <f t="shared" si="10"/>
        <v>40.26</v>
      </c>
      <c r="F141" s="2">
        <f t="shared" si="11"/>
        <v>4.1700000000000017</v>
      </c>
      <c r="G141" s="2">
        <f t="shared" si="12"/>
        <v>37.979999999999997</v>
      </c>
      <c r="H141" s="2">
        <f t="shared" si="13"/>
        <v>30</v>
      </c>
      <c r="I141" s="2">
        <f t="shared" si="14"/>
        <v>37.979999999999997</v>
      </c>
    </row>
    <row r="142" spans="1:9" x14ac:dyDescent="0.25">
      <c r="A142">
        <f>IF(D142&lt;5.25,1,0)</f>
        <v>0</v>
      </c>
      <c r="B142" s="1">
        <v>41779</v>
      </c>
      <c r="C142">
        <v>41</v>
      </c>
      <c r="D142" s="2">
        <f t="shared" si="10"/>
        <v>30</v>
      </c>
      <c r="E142" s="2">
        <f t="shared" si="10"/>
        <v>37.979999999999997</v>
      </c>
      <c r="F142" s="2">
        <f t="shared" si="11"/>
        <v>26.31</v>
      </c>
      <c r="G142" s="2">
        <f t="shared" si="12"/>
        <v>37.979999999999997</v>
      </c>
      <c r="H142" s="2">
        <f t="shared" si="13"/>
        <v>26.31</v>
      </c>
      <c r="I142" s="2">
        <f t="shared" si="14"/>
        <v>37.979999999999997</v>
      </c>
    </row>
    <row r="143" spans="1:9" x14ac:dyDescent="0.25">
      <c r="A143">
        <f>IF(D143&lt;5.25,1,0)</f>
        <v>0</v>
      </c>
      <c r="B143" s="1">
        <v>41780</v>
      </c>
      <c r="C143">
        <v>149</v>
      </c>
      <c r="D143" s="2">
        <f t="shared" si="10"/>
        <v>26.31</v>
      </c>
      <c r="E143" s="2">
        <f t="shared" si="10"/>
        <v>37.979999999999997</v>
      </c>
      <c r="F143" s="2">
        <f t="shared" si="11"/>
        <v>12.899999999999999</v>
      </c>
      <c r="G143" s="2">
        <f t="shared" si="12"/>
        <v>37.979999999999997</v>
      </c>
      <c r="H143" s="2">
        <f t="shared" si="13"/>
        <v>12.899999999999999</v>
      </c>
      <c r="I143" s="2">
        <f t="shared" si="14"/>
        <v>45</v>
      </c>
    </row>
    <row r="144" spans="1:9" x14ac:dyDescent="0.25">
      <c r="A144">
        <f>IF(D144&lt;5.25,1,0)</f>
        <v>0</v>
      </c>
      <c r="B144" s="1">
        <v>41781</v>
      </c>
      <c r="C144">
        <v>72</v>
      </c>
      <c r="D144" s="2">
        <f t="shared" si="10"/>
        <v>12.899999999999999</v>
      </c>
      <c r="E144" s="2">
        <f t="shared" si="10"/>
        <v>45</v>
      </c>
      <c r="F144" s="2">
        <f t="shared" si="11"/>
        <v>9.6599999999999984</v>
      </c>
      <c r="G144" s="2">
        <f t="shared" si="12"/>
        <v>42.84</v>
      </c>
      <c r="H144" s="2">
        <f t="shared" si="13"/>
        <v>9.6599999999999984</v>
      </c>
      <c r="I144" s="2">
        <f t="shared" si="14"/>
        <v>42.84</v>
      </c>
    </row>
    <row r="145" spans="1:9" x14ac:dyDescent="0.25">
      <c r="A145">
        <f>IF(D145&lt;5.25,1,0)</f>
        <v>0</v>
      </c>
      <c r="B145" s="1">
        <v>41782</v>
      </c>
      <c r="C145">
        <v>83</v>
      </c>
      <c r="D145" s="2">
        <f t="shared" si="10"/>
        <v>9.6599999999999984</v>
      </c>
      <c r="E145" s="2">
        <f t="shared" si="10"/>
        <v>42.84</v>
      </c>
      <c r="F145" s="2">
        <f t="shared" si="11"/>
        <v>5.9249999999999989</v>
      </c>
      <c r="G145" s="2">
        <f t="shared" si="12"/>
        <v>40.35</v>
      </c>
      <c r="H145" s="2">
        <f t="shared" si="13"/>
        <v>5.9249999999999989</v>
      </c>
      <c r="I145" s="2">
        <f t="shared" si="14"/>
        <v>40.35</v>
      </c>
    </row>
    <row r="146" spans="1:9" x14ac:dyDescent="0.25">
      <c r="A146">
        <f>IF(D146&lt;5.25,1,0)</f>
        <v>0</v>
      </c>
      <c r="B146" s="1">
        <v>41783</v>
      </c>
      <c r="C146">
        <v>101</v>
      </c>
      <c r="D146" s="2">
        <f t="shared" si="10"/>
        <v>5.9249999999999989</v>
      </c>
      <c r="E146" s="2">
        <f t="shared" si="10"/>
        <v>40.35</v>
      </c>
      <c r="F146" s="2">
        <f t="shared" si="11"/>
        <v>1.379999999999999</v>
      </c>
      <c r="G146" s="2">
        <f t="shared" si="12"/>
        <v>37.32</v>
      </c>
      <c r="H146" s="2">
        <f t="shared" si="13"/>
        <v>30</v>
      </c>
      <c r="I146" s="2">
        <f t="shared" si="14"/>
        <v>37.32</v>
      </c>
    </row>
    <row r="147" spans="1:9" x14ac:dyDescent="0.25">
      <c r="A147">
        <f>IF(D147&lt;5.25,1,0)</f>
        <v>0</v>
      </c>
      <c r="B147" s="1">
        <v>41784</v>
      </c>
      <c r="C147">
        <v>43</v>
      </c>
      <c r="D147" s="2">
        <f t="shared" si="10"/>
        <v>30</v>
      </c>
      <c r="E147" s="2">
        <f t="shared" si="10"/>
        <v>37.32</v>
      </c>
      <c r="F147" s="2">
        <f t="shared" si="11"/>
        <v>26.13</v>
      </c>
      <c r="G147" s="2">
        <f t="shared" si="12"/>
        <v>37.32</v>
      </c>
      <c r="H147" s="2">
        <f t="shared" si="13"/>
        <v>26.13</v>
      </c>
      <c r="I147" s="2">
        <f t="shared" si="14"/>
        <v>37.32</v>
      </c>
    </row>
    <row r="148" spans="1:9" x14ac:dyDescent="0.25">
      <c r="A148">
        <f>IF(D148&lt;5.25,1,0)</f>
        <v>0</v>
      </c>
      <c r="B148" s="1">
        <v>41785</v>
      </c>
      <c r="C148">
        <v>59</v>
      </c>
      <c r="D148" s="2">
        <f t="shared" si="10"/>
        <v>26.13</v>
      </c>
      <c r="E148" s="2">
        <f t="shared" si="10"/>
        <v>37.32</v>
      </c>
      <c r="F148" s="2">
        <f t="shared" si="11"/>
        <v>20.82</v>
      </c>
      <c r="G148" s="2">
        <f t="shared" si="12"/>
        <v>37.32</v>
      </c>
      <c r="H148" s="2">
        <f t="shared" si="13"/>
        <v>20.82</v>
      </c>
      <c r="I148" s="2">
        <f t="shared" si="14"/>
        <v>37.32</v>
      </c>
    </row>
    <row r="149" spans="1:9" x14ac:dyDescent="0.25">
      <c r="A149">
        <f>IF(D149&lt;5.25,1,0)</f>
        <v>0</v>
      </c>
      <c r="B149" s="1">
        <v>41786</v>
      </c>
      <c r="C149">
        <v>81</v>
      </c>
      <c r="D149" s="2">
        <f t="shared" si="10"/>
        <v>20.82</v>
      </c>
      <c r="E149" s="2">
        <f t="shared" si="10"/>
        <v>37.32</v>
      </c>
      <c r="F149" s="2">
        <f t="shared" si="11"/>
        <v>13.530000000000001</v>
      </c>
      <c r="G149" s="2">
        <f t="shared" si="12"/>
        <v>37.32</v>
      </c>
      <c r="H149" s="2">
        <f t="shared" si="13"/>
        <v>13.530000000000001</v>
      </c>
      <c r="I149" s="2">
        <f t="shared" si="14"/>
        <v>37.32</v>
      </c>
    </row>
    <row r="150" spans="1:9" x14ac:dyDescent="0.25">
      <c r="A150">
        <f>IF(D150&lt;5.25,1,0)</f>
        <v>0</v>
      </c>
      <c r="B150" s="1">
        <v>41787</v>
      </c>
      <c r="C150">
        <v>89</v>
      </c>
      <c r="D150" s="2">
        <f t="shared" si="10"/>
        <v>13.530000000000001</v>
      </c>
      <c r="E150" s="2">
        <f t="shared" si="10"/>
        <v>37.32</v>
      </c>
      <c r="F150" s="2">
        <f t="shared" si="11"/>
        <v>9.5250000000000021</v>
      </c>
      <c r="G150" s="2">
        <f t="shared" si="12"/>
        <v>34.65</v>
      </c>
      <c r="H150" s="2">
        <f t="shared" si="13"/>
        <v>9.5250000000000021</v>
      </c>
      <c r="I150" s="2">
        <f t="shared" si="14"/>
        <v>45</v>
      </c>
    </row>
    <row r="151" spans="1:9" x14ac:dyDescent="0.25">
      <c r="A151">
        <f>IF(D151&lt;5.25,1,0)</f>
        <v>0</v>
      </c>
      <c r="B151" s="1">
        <v>41788</v>
      </c>
      <c r="C151">
        <v>43</v>
      </c>
      <c r="D151" s="2">
        <f t="shared" si="10"/>
        <v>9.5250000000000021</v>
      </c>
      <c r="E151" s="2">
        <f t="shared" si="10"/>
        <v>45</v>
      </c>
      <c r="F151" s="2">
        <f t="shared" si="11"/>
        <v>7.5900000000000016</v>
      </c>
      <c r="G151" s="2">
        <f t="shared" si="12"/>
        <v>43.71</v>
      </c>
      <c r="H151" s="2">
        <f t="shared" si="13"/>
        <v>7.5900000000000016</v>
      </c>
      <c r="I151" s="2">
        <f t="shared" si="14"/>
        <v>43.71</v>
      </c>
    </row>
    <row r="152" spans="1:9" x14ac:dyDescent="0.25">
      <c r="A152">
        <f>IF(D152&lt;5.25,1,0)</f>
        <v>0</v>
      </c>
      <c r="B152" s="1">
        <v>41789</v>
      </c>
      <c r="C152">
        <v>67</v>
      </c>
      <c r="D152" s="2">
        <f t="shared" si="10"/>
        <v>7.5900000000000016</v>
      </c>
      <c r="E152" s="2">
        <f t="shared" si="10"/>
        <v>43.71</v>
      </c>
      <c r="F152" s="2">
        <f t="shared" si="11"/>
        <v>4.5750000000000011</v>
      </c>
      <c r="G152" s="2">
        <f t="shared" si="12"/>
        <v>41.7</v>
      </c>
      <c r="H152" s="2">
        <f t="shared" si="13"/>
        <v>30</v>
      </c>
      <c r="I152" s="2">
        <f t="shared" si="14"/>
        <v>41.7</v>
      </c>
    </row>
    <row r="153" spans="1:9" x14ac:dyDescent="0.25">
      <c r="A153">
        <f>IF(D153&lt;5.25,1,0)</f>
        <v>0</v>
      </c>
      <c r="B153" s="1">
        <v>41790</v>
      </c>
      <c r="C153">
        <v>122</v>
      </c>
      <c r="D153" s="2">
        <f t="shared" si="10"/>
        <v>30</v>
      </c>
      <c r="E153" s="2">
        <f t="shared" si="10"/>
        <v>41.7</v>
      </c>
      <c r="F153" s="2">
        <f t="shared" si="11"/>
        <v>19.02</v>
      </c>
      <c r="G153" s="2">
        <f t="shared" si="12"/>
        <v>41.7</v>
      </c>
      <c r="H153" s="2">
        <f t="shared" si="13"/>
        <v>19.02</v>
      </c>
      <c r="I153" s="2">
        <f t="shared" si="14"/>
        <v>41.7</v>
      </c>
    </row>
    <row r="154" spans="1:9" x14ac:dyDescent="0.25">
      <c r="A154">
        <f>IF(D154&lt;5.25,1,0)</f>
        <v>0</v>
      </c>
      <c r="B154" s="1">
        <v>41791</v>
      </c>
      <c r="C154">
        <v>100</v>
      </c>
      <c r="D154" s="2">
        <f t="shared" si="10"/>
        <v>19.02</v>
      </c>
      <c r="E154" s="2">
        <f t="shared" si="10"/>
        <v>41.7</v>
      </c>
      <c r="F154" s="2">
        <f t="shared" si="11"/>
        <v>10.02</v>
      </c>
      <c r="G154" s="2">
        <f t="shared" si="12"/>
        <v>41.7</v>
      </c>
      <c r="H154" s="2">
        <f t="shared" si="13"/>
        <v>10.02</v>
      </c>
      <c r="I154" s="2">
        <f t="shared" si="14"/>
        <v>41.7</v>
      </c>
    </row>
    <row r="155" spans="1:9" x14ac:dyDescent="0.25">
      <c r="A155">
        <f>IF(D155&lt;5.25,1,0)</f>
        <v>0</v>
      </c>
      <c r="B155" s="1">
        <v>41792</v>
      </c>
      <c r="C155">
        <v>145</v>
      </c>
      <c r="D155" s="2">
        <f t="shared" si="10"/>
        <v>10.02</v>
      </c>
      <c r="E155" s="2">
        <f t="shared" si="10"/>
        <v>41.7</v>
      </c>
      <c r="F155" s="2">
        <f t="shared" si="11"/>
        <v>3.4949999999999992</v>
      </c>
      <c r="G155" s="2">
        <f t="shared" si="12"/>
        <v>37.35</v>
      </c>
      <c r="H155" s="2">
        <f t="shared" si="13"/>
        <v>30</v>
      </c>
      <c r="I155" s="2">
        <f t="shared" si="14"/>
        <v>37.35</v>
      </c>
    </row>
    <row r="156" spans="1:9" x14ac:dyDescent="0.25">
      <c r="A156">
        <f>IF(D156&lt;5.25,1,0)</f>
        <v>0</v>
      </c>
      <c r="B156" s="1">
        <v>41793</v>
      </c>
      <c r="C156">
        <v>36</v>
      </c>
      <c r="D156" s="2">
        <f t="shared" si="10"/>
        <v>30</v>
      </c>
      <c r="E156" s="2">
        <f t="shared" si="10"/>
        <v>37.35</v>
      </c>
      <c r="F156" s="2">
        <f t="shared" si="11"/>
        <v>26.759999999999998</v>
      </c>
      <c r="G156" s="2">
        <f t="shared" si="12"/>
        <v>37.35</v>
      </c>
      <c r="H156" s="2">
        <f t="shared" si="13"/>
        <v>26.759999999999998</v>
      </c>
      <c r="I156" s="2">
        <f t="shared" si="14"/>
        <v>37.35</v>
      </c>
    </row>
    <row r="157" spans="1:9" x14ac:dyDescent="0.25">
      <c r="A157">
        <f>IF(D157&lt;5.25,1,0)</f>
        <v>0</v>
      </c>
      <c r="B157" s="1">
        <v>41794</v>
      </c>
      <c r="C157">
        <v>75</v>
      </c>
      <c r="D157" s="2">
        <f t="shared" si="10"/>
        <v>26.759999999999998</v>
      </c>
      <c r="E157" s="2">
        <f t="shared" si="10"/>
        <v>37.35</v>
      </c>
      <c r="F157" s="2">
        <f t="shared" si="11"/>
        <v>20.009999999999998</v>
      </c>
      <c r="G157" s="2">
        <f t="shared" si="12"/>
        <v>37.35</v>
      </c>
      <c r="H157" s="2">
        <f t="shared" si="13"/>
        <v>20.009999999999998</v>
      </c>
      <c r="I157" s="2">
        <f t="shared" si="14"/>
        <v>45</v>
      </c>
    </row>
    <row r="158" spans="1:9" x14ac:dyDescent="0.25">
      <c r="A158">
        <f>IF(D158&lt;5.25,1,0)</f>
        <v>0</v>
      </c>
      <c r="B158" s="1">
        <v>41795</v>
      </c>
      <c r="C158">
        <v>132</v>
      </c>
      <c r="D158" s="2">
        <f t="shared" si="10"/>
        <v>20.009999999999998</v>
      </c>
      <c r="E158" s="2">
        <f t="shared" si="10"/>
        <v>45</v>
      </c>
      <c r="F158" s="2">
        <f t="shared" si="11"/>
        <v>8.1299999999999972</v>
      </c>
      <c r="G158" s="2">
        <f t="shared" si="12"/>
        <v>45</v>
      </c>
      <c r="H158" s="2">
        <f t="shared" si="13"/>
        <v>8.1299999999999972</v>
      </c>
      <c r="I158" s="2">
        <f t="shared" si="14"/>
        <v>45</v>
      </c>
    </row>
    <row r="159" spans="1:9" x14ac:dyDescent="0.25">
      <c r="A159">
        <f>IF(D159&lt;5.25,1,0)</f>
        <v>0</v>
      </c>
      <c r="B159" s="1">
        <v>41796</v>
      </c>
      <c r="C159">
        <v>51</v>
      </c>
      <c r="D159" s="2">
        <f t="shared" si="10"/>
        <v>8.1299999999999972</v>
      </c>
      <c r="E159" s="2">
        <f t="shared" si="10"/>
        <v>45</v>
      </c>
      <c r="F159" s="2">
        <f t="shared" si="11"/>
        <v>5.8349999999999973</v>
      </c>
      <c r="G159" s="2">
        <f t="shared" si="12"/>
        <v>43.47</v>
      </c>
      <c r="H159" s="2">
        <f t="shared" si="13"/>
        <v>5.8349999999999973</v>
      </c>
      <c r="I159" s="2">
        <f t="shared" si="14"/>
        <v>43.47</v>
      </c>
    </row>
    <row r="160" spans="1:9" x14ac:dyDescent="0.25">
      <c r="A160">
        <f>IF(D160&lt;5.25,1,0)</f>
        <v>0</v>
      </c>
      <c r="B160" s="1">
        <v>41797</v>
      </c>
      <c r="C160">
        <v>32</v>
      </c>
      <c r="D160" s="2">
        <f t="shared" si="10"/>
        <v>5.8349999999999973</v>
      </c>
      <c r="E160" s="2">
        <f t="shared" si="10"/>
        <v>43.47</v>
      </c>
      <c r="F160" s="2">
        <f t="shared" si="11"/>
        <v>4.3949999999999978</v>
      </c>
      <c r="G160" s="2">
        <f t="shared" si="12"/>
        <v>42.51</v>
      </c>
      <c r="H160" s="2">
        <f t="shared" si="13"/>
        <v>30</v>
      </c>
      <c r="I160" s="2">
        <f t="shared" si="14"/>
        <v>42.51</v>
      </c>
    </row>
    <row r="161" spans="1:9" x14ac:dyDescent="0.25">
      <c r="A161">
        <f>IF(D161&lt;5.25,1,0)</f>
        <v>0</v>
      </c>
      <c r="B161" s="1">
        <v>41798</v>
      </c>
      <c r="C161">
        <v>130</v>
      </c>
      <c r="D161" s="2">
        <f t="shared" si="10"/>
        <v>30</v>
      </c>
      <c r="E161" s="2">
        <f t="shared" si="10"/>
        <v>42.51</v>
      </c>
      <c r="F161" s="2">
        <f t="shared" si="11"/>
        <v>18.3</v>
      </c>
      <c r="G161" s="2">
        <f t="shared" si="12"/>
        <v>42.51</v>
      </c>
      <c r="H161" s="2">
        <f t="shared" si="13"/>
        <v>18.3</v>
      </c>
      <c r="I161" s="2">
        <f t="shared" si="14"/>
        <v>42.51</v>
      </c>
    </row>
    <row r="162" spans="1:9" x14ac:dyDescent="0.25">
      <c r="A162">
        <f>IF(D162&lt;5.25,1,0)</f>
        <v>0</v>
      </c>
      <c r="B162" s="1">
        <v>41799</v>
      </c>
      <c r="C162">
        <v>25</v>
      </c>
      <c r="D162" s="2">
        <f t="shared" si="10"/>
        <v>18.3</v>
      </c>
      <c r="E162" s="2">
        <f t="shared" si="10"/>
        <v>42.51</v>
      </c>
      <c r="F162" s="2">
        <f t="shared" si="11"/>
        <v>16.05</v>
      </c>
      <c r="G162" s="2">
        <f t="shared" si="12"/>
        <v>42.51</v>
      </c>
      <c r="H162" s="2">
        <f t="shared" si="13"/>
        <v>16.05</v>
      </c>
      <c r="I162" s="2">
        <f t="shared" si="14"/>
        <v>42.51</v>
      </c>
    </row>
    <row r="163" spans="1:9" x14ac:dyDescent="0.25">
      <c r="A163">
        <f>IF(D163&lt;5.25,1,0)</f>
        <v>0</v>
      </c>
      <c r="B163" s="1">
        <v>41800</v>
      </c>
      <c r="C163">
        <v>60</v>
      </c>
      <c r="D163" s="2">
        <f t="shared" si="10"/>
        <v>16.05</v>
      </c>
      <c r="E163" s="2">
        <f t="shared" si="10"/>
        <v>42.51</v>
      </c>
      <c r="F163" s="2">
        <f t="shared" si="11"/>
        <v>10.65</v>
      </c>
      <c r="G163" s="2">
        <f t="shared" si="12"/>
        <v>42.51</v>
      </c>
      <c r="H163" s="2">
        <f t="shared" si="13"/>
        <v>10.65</v>
      </c>
      <c r="I163" s="2">
        <f t="shared" si="14"/>
        <v>42.51</v>
      </c>
    </row>
    <row r="164" spans="1:9" x14ac:dyDescent="0.25">
      <c r="A164">
        <f>IF(D164&lt;5.25,1,0)</f>
        <v>0</v>
      </c>
      <c r="B164" s="1">
        <v>41801</v>
      </c>
      <c r="C164">
        <v>104</v>
      </c>
      <c r="D164" s="2">
        <f t="shared" si="10"/>
        <v>10.65</v>
      </c>
      <c r="E164" s="2">
        <f t="shared" si="10"/>
        <v>42.51</v>
      </c>
      <c r="F164" s="2">
        <f t="shared" si="11"/>
        <v>5.9700000000000006</v>
      </c>
      <c r="G164" s="2">
        <f t="shared" si="12"/>
        <v>39.39</v>
      </c>
      <c r="H164" s="2">
        <f t="shared" si="13"/>
        <v>5.9700000000000006</v>
      </c>
      <c r="I164" s="2">
        <f t="shared" si="14"/>
        <v>45</v>
      </c>
    </row>
    <row r="165" spans="1:9" x14ac:dyDescent="0.25">
      <c r="A165">
        <f>IF(D165&lt;5.25,1,0)</f>
        <v>0</v>
      </c>
      <c r="B165" s="1">
        <v>41802</v>
      </c>
      <c r="C165">
        <v>118</v>
      </c>
      <c r="D165" s="2">
        <f t="shared" si="10"/>
        <v>5.9700000000000006</v>
      </c>
      <c r="E165" s="2">
        <f t="shared" si="10"/>
        <v>45</v>
      </c>
      <c r="F165" s="2">
        <f t="shared" si="11"/>
        <v>0.66000000000000103</v>
      </c>
      <c r="G165" s="2">
        <f t="shared" si="12"/>
        <v>41.46</v>
      </c>
      <c r="H165" s="2">
        <f t="shared" si="13"/>
        <v>30</v>
      </c>
      <c r="I165" s="2">
        <f t="shared" si="14"/>
        <v>41.46</v>
      </c>
    </row>
    <row r="166" spans="1:9" x14ac:dyDescent="0.25">
      <c r="A166">
        <f>IF(D166&lt;5.25,1,0)</f>
        <v>0</v>
      </c>
      <c r="B166" s="1">
        <v>41803</v>
      </c>
      <c r="C166">
        <v>35</v>
      </c>
      <c r="D166" s="2">
        <f t="shared" si="10"/>
        <v>30</v>
      </c>
      <c r="E166" s="2">
        <f t="shared" si="10"/>
        <v>41.46</v>
      </c>
      <c r="F166" s="2">
        <f t="shared" si="11"/>
        <v>26.85</v>
      </c>
      <c r="G166" s="2">
        <f t="shared" si="12"/>
        <v>41.46</v>
      </c>
      <c r="H166" s="2">
        <f t="shared" si="13"/>
        <v>26.85</v>
      </c>
      <c r="I166" s="2">
        <f t="shared" si="14"/>
        <v>41.46</v>
      </c>
    </row>
    <row r="167" spans="1:9" x14ac:dyDescent="0.25">
      <c r="A167">
        <f>IF(D167&lt;5.25,1,0)</f>
        <v>0</v>
      </c>
      <c r="B167" s="1">
        <v>41804</v>
      </c>
      <c r="C167">
        <v>96</v>
      </c>
      <c r="D167" s="2">
        <f t="shared" si="10"/>
        <v>26.85</v>
      </c>
      <c r="E167" s="2">
        <f t="shared" si="10"/>
        <v>41.46</v>
      </c>
      <c r="F167" s="2">
        <f t="shared" si="11"/>
        <v>18.21</v>
      </c>
      <c r="G167" s="2">
        <f t="shared" si="12"/>
        <v>41.46</v>
      </c>
      <c r="H167" s="2">
        <f t="shared" si="13"/>
        <v>18.21</v>
      </c>
      <c r="I167" s="2">
        <f t="shared" si="14"/>
        <v>41.46</v>
      </c>
    </row>
    <row r="168" spans="1:9" x14ac:dyDescent="0.25">
      <c r="A168">
        <f>IF(D168&lt;5.25,1,0)</f>
        <v>0</v>
      </c>
      <c r="B168" s="1">
        <v>41805</v>
      </c>
      <c r="C168">
        <v>23</v>
      </c>
      <c r="D168" s="2">
        <f t="shared" si="10"/>
        <v>18.21</v>
      </c>
      <c r="E168" s="2">
        <f t="shared" si="10"/>
        <v>41.46</v>
      </c>
      <c r="F168" s="2">
        <f t="shared" si="11"/>
        <v>16.14</v>
      </c>
      <c r="G168" s="2">
        <f t="shared" si="12"/>
        <v>41.46</v>
      </c>
      <c r="H168" s="2">
        <f t="shared" si="13"/>
        <v>16.14</v>
      </c>
      <c r="I168" s="2">
        <f t="shared" si="14"/>
        <v>41.46</v>
      </c>
    </row>
    <row r="169" spans="1:9" x14ac:dyDescent="0.25">
      <c r="A169">
        <f>IF(D169&lt;5.25,1,0)</f>
        <v>0</v>
      </c>
      <c r="B169" s="1">
        <v>41806</v>
      </c>
      <c r="C169">
        <v>109</v>
      </c>
      <c r="D169" s="2">
        <f t="shared" si="10"/>
        <v>16.14</v>
      </c>
      <c r="E169" s="2">
        <f t="shared" si="10"/>
        <v>41.46</v>
      </c>
      <c r="F169" s="2">
        <f t="shared" si="11"/>
        <v>6.33</v>
      </c>
      <c r="G169" s="2">
        <f t="shared" si="12"/>
        <v>41.46</v>
      </c>
      <c r="H169" s="2">
        <f t="shared" si="13"/>
        <v>6.33</v>
      </c>
      <c r="I169" s="2">
        <f t="shared" si="14"/>
        <v>41.46</v>
      </c>
    </row>
    <row r="170" spans="1:9" x14ac:dyDescent="0.25">
      <c r="A170">
        <f>IF(D170&lt;5.25,1,0)</f>
        <v>0</v>
      </c>
      <c r="B170" s="1">
        <v>41807</v>
      </c>
      <c r="C170">
        <v>39</v>
      </c>
      <c r="D170" s="2">
        <f t="shared" si="10"/>
        <v>6.33</v>
      </c>
      <c r="E170" s="2">
        <f t="shared" si="10"/>
        <v>41.46</v>
      </c>
      <c r="F170" s="2">
        <f t="shared" si="11"/>
        <v>4.5750000000000002</v>
      </c>
      <c r="G170" s="2">
        <f t="shared" si="12"/>
        <v>40.29</v>
      </c>
      <c r="H170" s="2">
        <f t="shared" si="13"/>
        <v>30</v>
      </c>
      <c r="I170" s="2">
        <f t="shared" si="14"/>
        <v>40.29</v>
      </c>
    </row>
    <row r="171" spans="1:9" x14ac:dyDescent="0.25">
      <c r="A171">
        <f>IF(D171&lt;5.25,1,0)</f>
        <v>0</v>
      </c>
      <c r="B171" s="1">
        <v>41808</v>
      </c>
      <c r="C171">
        <v>136</v>
      </c>
      <c r="D171" s="2">
        <f t="shared" si="10"/>
        <v>30</v>
      </c>
      <c r="E171" s="2">
        <f t="shared" si="10"/>
        <v>40.29</v>
      </c>
      <c r="F171" s="2">
        <f t="shared" si="11"/>
        <v>17.759999999999998</v>
      </c>
      <c r="G171" s="2">
        <f t="shared" si="12"/>
        <v>40.29</v>
      </c>
      <c r="H171" s="2">
        <f t="shared" si="13"/>
        <v>17.759999999999998</v>
      </c>
      <c r="I171" s="2">
        <f t="shared" si="14"/>
        <v>40.29</v>
      </c>
    </row>
    <row r="172" spans="1:9" x14ac:dyDescent="0.25">
      <c r="A172">
        <f>IF(D172&lt;5.25,1,0)</f>
        <v>0</v>
      </c>
      <c r="B172" s="1">
        <v>41809</v>
      </c>
      <c r="C172">
        <v>132</v>
      </c>
      <c r="D172" s="2">
        <f t="shared" si="10"/>
        <v>17.759999999999998</v>
      </c>
      <c r="E172" s="2">
        <f t="shared" si="10"/>
        <v>40.29</v>
      </c>
      <c r="F172" s="2">
        <f t="shared" si="11"/>
        <v>5.8799999999999972</v>
      </c>
      <c r="G172" s="2">
        <f t="shared" si="12"/>
        <v>40.29</v>
      </c>
      <c r="H172" s="2">
        <f t="shared" si="13"/>
        <v>5.8799999999999972</v>
      </c>
      <c r="I172" s="2">
        <f t="shared" si="14"/>
        <v>40.29</v>
      </c>
    </row>
    <row r="173" spans="1:9" x14ac:dyDescent="0.25">
      <c r="A173">
        <f>IF(D173&lt;5.25,1,0)</f>
        <v>0</v>
      </c>
      <c r="B173" s="1">
        <v>41810</v>
      </c>
      <c r="C173">
        <v>92</v>
      </c>
      <c r="D173" s="2">
        <f t="shared" si="10"/>
        <v>5.8799999999999972</v>
      </c>
      <c r="E173" s="2">
        <f t="shared" si="10"/>
        <v>40.29</v>
      </c>
      <c r="F173" s="2">
        <f t="shared" si="11"/>
        <v>1.7399999999999975</v>
      </c>
      <c r="G173" s="2">
        <f t="shared" si="12"/>
        <v>37.53</v>
      </c>
      <c r="H173" s="2">
        <f t="shared" si="13"/>
        <v>30</v>
      </c>
      <c r="I173" s="2">
        <f t="shared" si="14"/>
        <v>37.53</v>
      </c>
    </row>
    <row r="174" spans="1:9" x14ac:dyDescent="0.25">
      <c r="A174">
        <f>IF(D174&lt;5.25,1,0)</f>
        <v>0</v>
      </c>
      <c r="B174" s="1">
        <v>41811</v>
      </c>
      <c r="C174">
        <v>49</v>
      </c>
      <c r="D174" s="2">
        <f t="shared" si="10"/>
        <v>30</v>
      </c>
      <c r="E174" s="2">
        <f t="shared" si="10"/>
        <v>37.53</v>
      </c>
      <c r="F174" s="2">
        <f t="shared" si="11"/>
        <v>25.59</v>
      </c>
      <c r="G174" s="2">
        <f t="shared" si="12"/>
        <v>37.53</v>
      </c>
      <c r="H174" s="2">
        <f t="shared" si="13"/>
        <v>25.59</v>
      </c>
      <c r="I174" s="2">
        <f t="shared" si="14"/>
        <v>37.53</v>
      </c>
    </row>
    <row r="175" spans="1:9" x14ac:dyDescent="0.25">
      <c r="A175">
        <f>IF(D175&lt;5.25,1,0)</f>
        <v>0</v>
      </c>
      <c r="B175" s="1">
        <v>41812</v>
      </c>
      <c r="C175">
        <v>146</v>
      </c>
      <c r="D175" s="2">
        <f t="shared" si="10"/>
        <v>25.59</v>
      </c>
      <c r="E175" s="2">
        <f t="shared" si="10"/>
        <v>37.53</v>
      </c>
      <c r="F175" s="2">
        <f t="shared" si="11"/>
        <v>12.45</v>
      </c>
      <c r="G175" s="2">
        <f t="shared" si="12"/>
        <v>37.53</v>
      </c>
      <c r="H175" s="2">
        <f t="shared" si="13"/>
        <v>12.45</v>
      </c>
      <c r="I175" s="2">
        <f t="shared" si="14"/>
        <v>37.53</v>
      </c>
    </row>
    <row r="176" spans="1:9" x14ac:dyDescent="0.25">
      <c r="A176">
        <f>IF(D176&lt;5.25,1,0)</f>
        <v>0</v>
      </c>
      <c r="B176" s="1">
        <v>41813</v>
      </c>
      <c r="C176">
        <v>90</v>
      </c>
      <c r="D176" s="2">
        <f t="shared" si="10"/>
        <v>12.45</v>
      </c>
      <c r="E176" s="2">
        <f t="shared" si="10"/>
        <v>37.53</v>
      </c>
      <c r="F176" s="2">
        <f t="shared" si="11"/>
        <v>8.3999999999999986</v>
      </c>
      <c r="G176" s="2">
        <f t="shared" si="12"/>
        <v>34.83</v>
      </c>
      <c r="H176" s="2">
        <f t="shared" si="13"/>
        <v>8.3999999999999986</v>
      </c>
      <c r="I176" s="2">
        <f t="shared" si="14"/>
        <v>34.83</v>
      </c>
    </row>
    <row r="177" spans="1:9" x14ac:dyDescent="0.25">
      <c r="A177">
        <f>IF(D177&lt;5.25,1,0)</f>
        <v>0</v>
      </c>
      <c r="B177" s="1">
        <v>41814</v>
      </c>
      <c r="C177">
        <v>74</v>
      </c>
      <c r="D177" s="2">
        <f t="shared" si="10"/>
        <v>8.3999999999999986</v>
      </c>
      <c r="E177" s="2">
        <f t="shared" si="10"/>
        <v>34.83</v>
      </c>
      <c r="F177" s="2">
        <f t="shared" si="11"/>
        <v>5.0699999999999985</v>
      </c>
      <c r="G177" s="2">
        <f t="shared" si="12"/>
        <v>32.61</v>
      </c>
      <c r="H177" s="2">
        <f t="shared" si="13"/>
        <v>5.0699999999999985</v>
      </c>
      <c r="I177" s="2">
        <f t="shared" si="14"/>
        <v>32.61</v>
      </c>
    </row>
    <row r="178" spans="1:9" x14ac:dyDescent="0.25">
      <c r="A178">
        <f>IF(D178&lt;5.25,1,0)</f>
        <v>1</v>
      </c>
      <c r="B178" s="1">
        <v>41815</v>
      </c>
      <c r="C178">
        <v>97</v>
      </c>
      <c r="D178" s="2">
        <f t="shared" si="10"/>
        <v>5.0699999999999985</v>
      </c>
      <c r="E178" s="2">
        <f t="shared" si="10"/>
        <v>32.61</v>
      </c>
      <c r="F178" s="2">
        <f t="shared" si="11"/>
        <v>0.70499999999999829</v>
      </c>
      <c r="G178" s="2">
        <f t="shared" si="12"/>
        <v>29.7</v>
      </c>
      <c r="H178" s="2">
        <f t="shared" si="13"/>
        <v>30</v>
      </c>
      <c r="I178" s="2">
        <f t="shared" si="14"/>
        <v>45</v>
      </c>
    </row>
    <row r="179" spans="1:9" x14ac:dyDescent="0.25">
      <c r="A179">
        <f>IF(D179&lt;5.25,1,0)</f>
        <v>0</v>
      </c>
      <c r="B179" s="1">
        <v>41816</v>
      </c>
      <c r="C179">
        <v>148</v>
      </c>
      <c r="D179" s="2">
        <f t="shared" si="10"/>
        <v>30</v>
      </c>
      <c r="E179" s="2">
        <f t="shared" si="10"/>
        <v>45</v>
      </c>
      <c r="F179" s="2">
        <f t="shared" si="11"/>
        <v>16.68</v>
      </c>
      <c r="G179" s="2">
        <f t="shared" si="12"/>
        <v>45</v>
      </c>
      <c r="H179" s="2">
        <f t="shared" si="13"/>
        <v>16.68</v>
      </c>
      <c r="I179" s="2">
        <f t="shared" si="14"/>
        <v>45</v>
      </c>
    </row>
    <row r="180" spans="1:9" x14ac:dyDescent="0.25">
      <c r="A180">
        <f>IF(D180&lt;5.25,1,0)</f>
        <v>0</v>
      </c>
      <c r="B180" s="1">
        <v>41817</v>
      </c>
      <c r="C180">
        <v>65</v>
      </c>
      <c r="D180" s="2">
        <f t="shared" si="10"/>
        <v>16.68</v>
      </c>
      <c r="E180" s="2">
        <f t="shared" si="10"/>
        <v>45</v>
      </c>
      <c r="F180" s="2">
        <f t="shared" si="11"/>
        <v>10.83</v>
      </c>
      <c r="G180" s="2">
        <f t="shared" si="12"/>
        <v>45</v>
      </c>
      <c r="H180" s="2">
        <f t="shared" si="13"/>
        <v>10.83</v>
      </c>
      <c r="I180" s="2">
        <f t="shared" si="14"/>
        <v>45</v>
      </c>
    </row>
    <row r="181" spans="1:9" x14ac:dyDescent="0.25">
      <c r="A181">
        <f>IF(D181&lt;5.25,1,0)</f>
        <v>0</v>
      </c>
      <c r="B181" s="1">
        <v>41818</v>
      </c>
      <c r="C181">
        <v>62</v>
      </c>
      <c r="D181" s="2">
        <f t="shared" si="10"/>
        <v>10.83</v>
      </c>
      <c r="E181" s="2">
        <f t="shared" si="10"/>
        <v>45</v>
      </c>
      <c r="F181" s="2">
        <f t="shared" si="11"/>
        <v>8.0399999999999991</v>
      </c>
      <c r="G181" s="2">
        <f t="shared" si="12"/>
        <v>43.14</v>
      </c>
      <c r="H181" s="2">
        <f t="shared" si="13"/>
        <v>8.0399999999999991</v>
      </c>
      <c r="I181" s="2">
        <f t="shared" si="14"/>
        <v>43.14</v>
      </c>
    </row>
    <row r="182" spans="1:9" x14ac:dyDescent="0.25">
      <c r="A182">
        <f>IF(D182&lt;5.25,1,0)</f>
        <v>0</v>
      </c>
      <c r="B182" s="1">
        <v>41819</v>
      </c>
      <c r="C182">
        <v>130</v>
      </c>
      <c r="D182" s="2">
        <f t="shared" si="10"/>
        <v>8.0399999999999991</v>
      </c>
      <c r="E182" s="2">
        <f t="shared" si="10"/>
        <v>43.14</v>
      </c>
      <c r="F182" s="2">
        <f t="shared" si="11"/>
        <v>2.1899999999999995</v>
      </c>
      <c r="G182" s="2">
        <f t="shared" si="12"/>
        <v>39.24</v>
      </c>
      <c r="H182" s="2">
        <f t="shared" si="13"/>
        <v>30</v>
      </c>
      <c r="I182" s="2">
        <f t="shared" si="14"/>
        <v>39.24</v>
      </c>
    </row>
    <row r="183" spans="1:9" x14ac:dyDescent="0.25">
      <c r="A183">
        <f>IF(D183&lt;5.25,1,0)</f>
        <v>0</v>
      </c>
      <c r="B183" s="1">
        <v>41820</v>
      </c>
      <c r="C183">
        <v>39</v>
      </c>
      <c r="D183" s="2">
        <f t="shared" si="10"/>
        <v>30</v>
      </c>
      <c r="E183" s="2">
        <f t="shared" si="10"/>
        <v>39.24</v>
      </c>
      <c r="F183" s="2">
        <f t="shared" si="11"/>
        <v>26.490000000000002</v>
      </c>
      <c r="G183" s="2">
        <f t="shared" si="12"/>
        <v>39.24</v>
      </c>
      <c r="H183" s="2">
        <f t="shared" si="13"/>
        <v>26.490000000000002</v>
      </c>
      <c r="I183" s="2">
        <f t="shared" si="14"/>
        <v>39.24</v>
      </c>
    </row>
    <row r="184" spans="1:9" x14ac:dyDescent="0.25">
      <c r="A184">
        <f>IF(D184&lt;5.25,1,0)</f>
        <v>0</v>
      </c>
      <c r="B184" s="1">
        <v>41821</v>
      </c>
      <c r="C184">
        <v>95</v>
      </c>
      <c r="D184" s="2">
        <f t="shared" si="10"/>
        <v>26.490000000000002</v>
      </c>
      <c r="E184" s="2">
        <f t="shared" si="10"/>
        <v>39.24</v>
      </c>
      <c r="F184" s="2">
        <f t="shared" si="11"/>
        <v>17.940000000000001</v>
      </c>
      <c r="G184" s="2">
        <f t="shared" si="12"/>
        <v>39.24</v>
      </c>
      <c r="H184" s="2">
        <f t="shared" si="13"/>
        <v>17.940000000000001</v>
      </c>
      <c r="I184" s="2">
        <f t="shared" si="14"/>
        <v>39.24</v>
      </c>
    </row>
    <row r="185" spans="1:9" x14ac:dyDescent="0.25">
      <c r="A185">
        <f>IF(D185&lt;5.25,1,0)</f>
        <v>0</v>
      </c>
      <c r="B185" s="1">
        <v>41822</v>
      </c>
      <c r="C185">
        <v>100</v>
      </c>
      <c r="D185" s="2">
        <f t="shared" si="10"/>
        <v>17.940000000000001</v>
      </c>
      <c r="E185" s="2">
        <f t="shared" si="10"/>
        <v>39.24</v>
      </c>
      <c r="F185" s="2">
        <f t="shared" si="11"/>
        <v>8.9400000000000013</v>
      </c>
      <c r="G185" s="2">
        <f t="shared" si="12"/>
        <v>39.24</v>
      </c>
      <c r="H185" s="2">
        <f t="shared" si="13"/>
        <v>8.9400000000000013</v>
      </c>
      <c r="I185" s="2">
        <f t="shared" si="14"/>
        <v>45</v>
      </c>
    </row>
    <row r="186" spans="1:9" x14ac:dyDescent="0.25">
      <c r="A186">
        <f>IF(D186&lt;5.25,1,0)</f>
        <v>0</v>
      </c>
      <c r="B186" s="1">
        <v>41823</v>
      </c>
      <c r="C186">
        <v>75</v>
      </c>
      <c r="D186" s="2">
        <f t="shared" si="10"/>
        <v>8.9400000000000013</v>
      </c>
      <c r="E186" s="2">
        <f t="shared" si="10"/>
        <v>45</v>
      </c>
      <c r="F186" s="2">
        <f t="shared" si="11"/>
        <v>5.5650000000000013</v>
      </c>
      <c r="G186" s="2">
        <f t="shared" si="12"/>
        <v>42.75</v>
      </c>
      <c r="H186" s="2">
        <f t="shared" si="13"/>
        <v>5.5650000000000013</v>
      </c>
      <c r="I186" s="2">
        <f t="shared" si="14"/>
        <v>42.75</v>
      </c>
    </row>
    <row r="187" spans="1:9" x14ac:dyDescent="0.25">
      <c r="A187">
        <f>IF(D187&lt;5.25,1,0)</f>
        <v>0</v>
      </c>
      <c r="B187" s="1">
        <v>41824</v>
      </c>
      <c r="C187">
        <v>27</v>
      </c>
      <c r="D187" s="2">
        <f t="shared" si="10"/>
        <v>5.5650000000000013</v>
      </c>
      <c r="E187" s="2">
        <f t="shared" si="10"/>
        <v>42.75</v>
      </c>
      <c r="F187" s="2">
        <f t="shared" si="11"/>
        <v>4.3500000000000014</v>
      </c>
      <c r="G187" s="2">
        <f t="shared" si="12"/>
        <v>41.94</v>
      </c>
      <c r="H187" s="2">
        <f t="shared" si="13"/>
        <v>30</v>
      </c>
      <c r="I187" s="2">
        <f t="shared" si="14"/>
        <v>41.94</v>
      </c>
    </row>
    <row r="188" spans="1:9" x14ac:dyDescent="0.25">
      <c r="A188">
        <f>IF(D188&lt;5.25,1,0)</f>
        <v>0</v>
      </c>
      <c r="B188" s="1">
        <v>41825</v>
      </c>
      <c r="C188">
        <v>56</v>
      </c>
      <c r="D188" s="2">
        <f t="shared" si="10"/>
        <v>30</v>
      </c>
      <c r="E188" s="2">
        <f t="shared" si="10"/>
        <v>41.94</v>
      </c>
      <c r="F188" s="2">
        <f t="shared" si="11"/>
        <v>24.96</v>
      </c>
      <c r="G188" s="2">
        <f t="shared" si="12"/>
        <v>41.94</v>
      </c>
      <c r="H188" s="2">
        <f t="shared" si="13"/>
        <v>24.96</v>
      </c>
      <c r="I188" s="2">
        <f t="shared" si="14"/>
        <v>41.94</v>
      </c>
    </row>
    <row r="189" spans="1:9" x14ac:dyDescent="0.25">
      <c r="A189">
        <f>IF(D189&lt;5.25,1,0)</f>
        <v>0</v>
      </c>
      <c r="B189" s="1">
        <v>41826</v>
      </c>
      <c r="C189">
        <v>141</v>
      </c>
      <c r="D189" s="2">
        <f t="shared" si="10"/>
        <v>24.96</v>
      </c>
      <c r="E189" s="2">
        <f t="shared" si="10"/>
        <v>41.94</v>
      </c>
      <c r="F189" s="2">
        <f t="shared" si="11"/>
        <v>12.270000000000001</v>
      </c>
      <c r="G189" s="2">
        <f t="shared" si="12"/>
        <v>41.94</v>
      </c>
      <c r="H189" s="2">
        <f t="shared" si="13"/>
        <v>12.270000000000001</v>
      </c>
      <c r="I189" s="2">
        <f t="shared" si="14"/>
        <v>41.94</v>
      </c>
    </row>
    <row r="190" spans="1:9" x14ac:dyDescent="0.25">
      <c r="A190">
        <f>IF(D190&lt;5.25,1,0)</f>
        <v>0</v>
      </c>
      <c r="B190" s="1">
        <v>41827</v>
      </c>
      <c r="C190">
        <v>120</v>
      </c>
      <c r="D190" s="2">
        <f t="shared" si="10"/>
        <v>12.270000000000001</v>
      </c>
      <c r="E190" s="2">
        <f t="shared" si="10"/>
        <v>41.94</v>
      </c>
      <c r="F190" s="2">
        <f t="shared" si="11"/>
        <v>6.870000000000001</v>
      </c>
      <c r="G190" s="2">
        <f t="shared" si="12"/>
        <v>38.339999999999996</v>
      </c>
      <c r="H190" s="2">
        <f t="shared" si="13"/>
        <v>6.870000000000001</v>
      </c>
      <c r="I190" s="2">
        <f t="shared" si="14"/>
        <v>38.339999999999996</v>
      </c>
    </row>
    <row r="191" spans="1:9" x14ac:dyDescent="0.25">
      <c r="A191">
        <f>IF(D191&lt;5.25,1,0)</f>
        <v>0</v>
      </c>
      <c r="B191" s="1">
        <v>41828</v>
      </c>
      <c r="C191">
        <v>95</v>
      </c>
      <c r="D191" s="2">
        <f t="shared" si="10"/>
        <v>6.870000000000001</v>
      </c>
      <c r="E191" s="2">
        <f t="shared" si="10"/>
        <v>38.339999999999996</v>
      </c>
      <c r="F191" s="2">
        <f t="shared" si="11"/>
        <v>2.5950000000000006</v>
      </c>
      <c r="G191" s="2">
        <f t="shared" si="12"/>
        <v>35.489999999999995</v>
      </c>
      <c r="H191" s="2">
        <f t="shared" si="13"/>
        <v>30</v>
      </c>
      <c r="I191" s="2">
        <f t="shared" si="14"/>
        <v>35.489999999999995</v>
      </c>
    </row>
    <row r="192" spans="1:9" x14ac:dyDescent="0.25">
      <c r="A192">
        <f>IF(D192&lt;5.25,1,0)</f>
        <v>0</v>
      </c>
      <c r="B192" s="1">
        <v>41829</v>
      </c>
      <c r="C192">
        <v>81</v>
      </c>
      <c r="D192" s="2">
        <f t="shared" si="10"/>
        <v>30</v>
      </c>
      <c r="E192" s="2">
        <f t="shared" si="10"/>
        <v>35.489999999999995</v>
      </c>
      <c r="F192" s="2">
        <f t="shared" si="11"/>
        <v>22.71</v>
      </c>
      <c r="G192" s="2">
        <f t="shared" si="12"/>
        <v>35.489999999999995</v>
      </c>
      <c r="H192" s="2">
        <f t="shared" si="13"/>
        <v>22.71</v>
      </c>
      <c r="I192" s="2">
        <f t="shared" si="14"/>
        <v>45</v>
      </c>
    </row>
    <row r="193" spans="1:9" x14ac:dyDescent="0.25">
      <c r="A193">
        <f>IF(D193&lt;5.25,1,0)</f>
        <v>0</v>
      </c>
      <c r="B193" s="1">
        <v>41830</v>
      </c>
      <c r="C193">
        <v>30</v>
      </c>
      <c r="D193" s="2">
        <f t="shared" si="10"/>
        <v>22.71</v>
      </c>
      <c r="E193" s="2">
        <f t="shared" si="10"/>
        <v>45</v>
      </c>
      <c r="F193" s="2">
        <f t="shared" si="11"/>
        <v>20.010000000000002</v>
      </c>
      <c r="G193" s="2">
        <f t="shared" si="12"/>
        <v>45</v>
      </c>
      <c r="H193" s="2">
        <f t="shared" si="13"/>
        <v>20.010000000000002</v>
      </c>
      <c r="I193" s="2">
        <f t="shared" si="14"/>
        <v>45</v>
      </c>
    </row>
    <row r="194" spans="1:9" x14ac:dyDescent="0.25">
      <c r="A194">
        <f>IF(D194&lt;5.25,1,0)</f>
        <v>0</v>
      </c>
      <c r="B194" s="1">
        <v>41831</v>
      </c>
      <c r="C194">
        <v>76</v>
      </c>
      <c r="D194" s="2">
        <f t="shared" si="10"/>
        <v>20.010000000000002</v>
      </c>
      <c r="E194" s="2">
        <f t="shared" si="10"/>
        <v>45</v>
      </c>
      <c r="F194" s="2">
        <f t="shared" si="11"/>
        <v>13.170000000000002</v>
      </c>
      <c r="G194" s="2">
        <f t="shared" si="12"/>
        <v>45</v>
      </c>
      <c r="H194" s="2">
        <f t="shared" si="13"/>
        <v>13.170000000000002</v>
      </c>
      <c r="I194" s="2">
        <f t="shared" si="14"/>
        <v>45</v>
      </c>
    </row>
    <row r="195" spans="1:9" x14ac:dyDescent="0.25">
      <c r="A195">
        <f>IF(D195&lt;5.25,1,0)</f>
        <v>0</v>
      </c>
      <c r="B195" s="1">
        <v>41832</v>
      </c>
      <c r="C195">
        <v>67</v>
      </c>
      <c r="D195" s="2">
        <f t="shared" si="10"/>
        <v>13.170000000000002</v>
      </c>
      <c r="E195" s="2">
        <f t="shared" si="10"/>
        <v>45</v>
      </c>
      <c r="F195" s="2">
        <f t="shared" si="11"/>
        <v>10.155000000000001</v>
      </c>
      <c r="G195" s="2">
        <f t="shared" si="12"/>
        <v>42.99</v>
      </c>
      <c r="H195" s="2">
        <f t="shared" si="13"/>
        <v>10.155000000000001</v>
      </c>
      <c r="I195" s="2">
        <f t="shared" si="14"/>
        <v>42.99</v>
      </c>
    </row>
    <row r="196" spans="1:9" x14ac:dyDescent="0.25">
      <c r="A196">
        <f>IF(D196&lt;5.25,1,0)</f>
        <v>0</v>
      </c>
      <c r="B196" s="1">
        <v>41833</v>
      </c>
      <c r="C196">
        <v>102</v>
      </c>
      <c r="D196" s="2">
        <f t="shared" si="10"/>
        <v>10.155000000000001</v>
      </c>
      <c r="E196" s="2">
        <f t="shared" si="10"/>
        <v>42.99</v>
      </c>
      <c r="F196" s="2">
        <f t="shared" si="11"/>
        <v>5.5650000000000013</v>
      </c>
      <c r="G196" s="2">
        <f t="shared" si="12"/>
        <v>39.93</v>
      </c>
      <c r="H196" s="2">
        <f t="shared" si="13"/>
        <v>5.5650000000000013</v>
      </c>
      <c r="I196" s="2">
        <f t="shared" si="14"/>
        <v>39.93</v>
      </c>
    </row>
    <row r="197" spans="1:9" x14ac:dyDescent="0.25">
      <c r="A197">
        <f>IF(D197&lt;5.25,1,0)</f>
        <v>0</v>
      </c>
      <c r="B197" s="1">
        <v>41834</v>
      </c>
      <c r="C197">
        <v>67</v>
      </c>
      <c r="D197" s="2">
        <f t="shared" ref="D197:E260" si="15">H196</f>
        <v>5.5650000000000013</v>
      </c>
      <c r="E197" s="2">
        <f t="shared" si="15"/>
        <v>39.93</v>
      </c>
      <c r="F197" s="2">
        <f t="shared" ref="F197:F260" si="16">IF(D197&gt;15,  D197 - $M$3*C197/100, D197 - $M$3*C197/200)</f>
        <v>2.5500000000000012</v>
      </c>
      <c r="G197" s="2">
        <f t="shared" ref="G197:G260" si="17">IF(D197&lt;=15, E197 - C197*$M$2/200, E197)</f>
        <v>37.92</v>
      </c>
      <c r="H197" s="2">
        <f t="shared" ref="H197:H260" si="18">IF(F197&lt;5,30,F197)</f>
        <v>30</v>
      </c>
      <c r="I197" s="2">
        <f t="shared" ref="I197:I260" si="19">IF(AND(WEEKDAY(B197) = 4, G197&lt;40), 45,G197)</f>
        <v>37.92</v>
      </c>
    </row>
    <row r="198" spans="1:9" x14ac:dyDescent="0.25">
      <c r="A198">
        <f>IF(D198&lt;5.25,1,0)</f>
        <v>0</v>
      </c>
      <c r="B198" s="1">
        <v>41835</v>
      </c>
      <c r="C198">
        <v>25</v>
      </c>
      <c r="D198" s="2">
        <f t="shared" si="15"/>
        <v>30</v>
      </c>
      <c r="E198" s="2">
        <f t="shared" si="15"/>
        <v>37.92</v>
      </c>
      <c r="F198" s="2">
        <f t="shared" si="16"/>
        <v>27.75</v>
      </c>
      <c r="G198" s="2">
        <f t="shared" si="17"/>
        <v>37.92</v>
      </c>
      <c r="H198" s="2">
        <f t="shared" si="18"/>
        <v>27.75</v>
      </c>
      <c r="I198" s="2">
        <f t="shared" si="19"/>
        <v>37.92</v>
      </c>
    </row>
    <row r="199" spans="1:9" x14ac:dyDescent="0.25">
      <c r="A199">
        <f>IF(D199&lt;5.25,1,0)</f>
        <v>0</v>
      </c>
      <c r="B199" s="1">
        <v>41836</v>
      </c>
      <c r="C199">
        <v>69</v>
      </c>
      <c r="D199" s="2">
        <f t="shared" si="15"/>
        <v>27.75</v>
      </c>
      <c r="E199" s="2">
        <f t="shared" si="15"/>
        <v>37.92</v>
      </c>
      <c r="F199" s="2">
        <f t="shared" si="16"/>
        <v>21.54</v>
      </c>
      <c r="G199" s="2">
        <f t="shared" si="17"/>
        <v>37.92</v>
      </c>
      <c r="H199" s="2">
        <f t="shared" si="18"/>
        <v>21.54</v>
      </c>
      <c r="I199" s="2">
        <f t="shared" si="19"/>
        <v>45</v>
      </c>
    </row>
    <row r="200" spans="1:9" x14ac:dyDescent="0.25">
      <c r="A200">
        <f>IF(D200&lt;5.25,1,0)</f>
        <v>0</v>
      </c>
      <c r="B200" s="1">
        <v>41837</v>
      </c>
      <c r="C200">
        <v>61</v>
      </c>
      <c r="D200" s="2">
        <f t="shared" si="15"/>
        <v>21.54</v>
      </c>
      <c r="E200" s="2">
        <f t="shared" si="15"/>
        <v>45</v>
      </c>
      <c r="F200" s="2">
        <f t="shared" si="16"/>
        <v>16.049999999999997</v>
      </c>
      <c r="G200" s="2">
        <f t="shared" si="17"/>
        <v>45</v>
      </c>
      <c r="H200" s="2">
        <f t="shared" si="18"/>
        <v>16.049999999999997</v>
      </c>
      <c r="I200" s="2">
        <f t="shared" si="19"/>
        <v>45</v>
      </c>
    </row>
    <row r="201" spans="1:9" x14ac:dyDescent="0.25">
      <c r="A201">
        <f>IF(D201&lt;5.25,1,0)</f>
        <v>0</v>
      </c>
      <c r="B201" s="1">
        <v>41838</v>
      </c>
      <c r="C201">
        <v>99</v>
      </c>
      <c r="D201" s="2">
        <f t="shared" si="15"/>
        <v>16.049999999999997</v>
      </c>
      <c r="E201" s="2">
        <f t="shared" si="15"/>
        <v>45</v>
      </c>
      <c r="F201" s="2">
        <f t="shared" si="16"/>
        <v>7.139999999999997</v>
      </c>
      <c r="G201" s="2">
        <f t="shared" si="17"/>
        <v>45</v>
      </c>
      <c r="H201" s="2">
        <f t="shared" si="18"/>
        <v>7.139999999999997</v>
      </c>
      <c r="I201" s="2">
        <f t="shared" si="19"/>
        <v>45</v>
      </c>
    </row>
    <row r="202" spans="1:9" x14ac:dyDescent="0.25">
      <c r="A202">
        <f>IF(D202&lt;5.25,1,0)</f>
        <v>0</v>
      </c>
      <c r="B202" s="1">
        <v>41839</v>
      </c>
      <c r="C202">
        <v>16</v>
      </c>
      <c r="D202" s="2">
        <f t="shared" si="15"/>
        <v>7.139999999999997</v>
      </c>
      <c r="E202" s="2">
        <f t="shared" si="15"/>
        <v>45</v>
      </c>
      <c r="F202" s="2">
        <f t="shared" si="16"/>
        <v>6.4199999999999973</v>
      </c>
      <c r="G202" s="2">
        <f t="shared" si="17"/>
        <v>44.52</v>
      </c>
      <c r="H202" s="2">
        <f t="shared" si="18"/>
        <v>6.4199999999999973</v>
      </c>
      <c r="I202" s="2">
        <f t="shared" si="19"/>
        <v>44.52</v>
      </c>
    </row>
    <row r="203" spans="1:9" x14ac:dyDescent="0.25">
      <c r="A203">
        <f>IF(D203&lt;5.25,1,0)</f>
        <v>0</v>
      </c>
      <c r="B203" s="1">
        <v>41840</v>
      </c>
      <c r="C203">
        <v>102</v>
      </c>
      <c r="D203" s="2">
        <f t="shared" si="15"/>
        <v>6.4199999999999973</v>
      </c>
      <c r="E203" s="2">
        <f t="shared" si="15"/>
        <v>44.52</v>
      </c>
      <c r="F203" s="2">
        <f t="shared" si="16"/>
        <v>1.8299999999999974</v>
      </c>
      <c r="G203" s="2">
        <f t="shared" si="17"/>
        <v>41.46</v>
      </c>
      <c r="H203" s="2">
        <f t="shared" si="18"/>
        <v>30</v>
      </c>
      <c r="I203" s="2">
        <f t="shared" si="19"/>
        <v>41.46</v>
      </c>
    </row>
    <row r="204" spans="1:9" x14ac:dyDescent="0.25">
      <c r="A204">
        <f>IF(D204&lt;5.25,1,0)</f>
        <v>0</v>
      </c>
      <c r="B204" s="1">
        <v>41841</v>
      </c>
      <c r="C204">
        <v>67</v>
      </c>
      <c r="D204" s="2">
        <f t="shared" si="15"/>
        <v>30</v>
      </c>
      <c r="E204" s="2">
        <f t="shared" si="15"/>
        <v>41.46</v>
      </c>
      <c r="F204" s="2">
        <f t="shared" si="16"/>
        <v>23.97</v>
      </c>
      <c r="G204" s="2">
        <f t="shared" si="17"/>
        <v>41.46</v>
      </c>
      <c r="H204" s="2">
        <f t="shared" si="18"/>
        <v>23.97</v>
      </c>
      <c r="I204" s="2">
        <f t="shared" si="19"/>
        <v>41.46</v>
      </c>
    </row>
    <row r="205" spans="1:9" x14ac:dyDescent="0.25">
      <c r="A205">
        <f>IF(D205&lt;5.25,1,0)</f>
        <v>0</v>
      </c>
      <c r="B205" s="1">
        <v>41842</v>
      </c>
      <c r="C205">
        <v>51</v>
      </c>
      <c r="D205" s="2">
        <f t="shared" si="15"/>
        <v>23.97</v>
      </c>
      <c r="E205" s="2">
        <f t="shared" si="15"/>
        <v>41.46</v>
      </c>
      <c r="F205" s="2">
        <f t="shared" si="16"/>
        <v>19.38</v>
      </c>
      <c r="G205" s="2">
        <f t="shared" si="17"/>
        <v>41.46</v>
      </c>
      <c r="H205" s="2">
        <f t="shared" si="18"/>
        <v>19.38</v>
      </c>
      <c r="I205" s="2">
        <f t="shared" si="19"/>
        <v>41.46</v>
      </c>
    </row>
    <row r="206" spans="1:9" x14ac:dyDescent="0.25">
      <c r="A206">
        <f>IF(D206&lt;5.25,1,0)</f>
        <v>0</v>
      </c>
      <c r="B206" s="1">
        <v>41843</v>
      </c>
      <c r="C206">
        <v>34</v>
      </c>
      <c r="D206" s="2">
        <f t="shared" si="15"/>
        <v>19.38</v>
      </c>
      <c r="E206" s="2">
        <f t="shared" si="15"/>
        <v>41.46</v>
      </c>
      <c r="F206" s="2">
        <f t="shared" si="16"/>
        <v>16.32</v>
      </c>
      <c r="G206" s="2">
        <f t="shared" si="17"/>
        <v>41.46</v>
      </c>
      <c r="H206" s="2">
        <f t="shared" si="18"/>
        <v>16.32</v>
      </c>
      <c r="I206" s="2">
        <f t="shared" si="19"/>
        <v>41.46</v>
      </c>
    </row>
    <row r="207" spans="1:9" x14ac:dyDescent="0.25">
      <c r="A207">
        <f>IF(D207&lt;5.25,1,0)</f>
        <v>0</v>
      </c>
      <c r="B207" s="1">
        <v>41844</v>
      </c>
      <c r="C207">
        <v>108</v>
      </c>
      <c r="D207" s="2">
        <f t="shared" si="15"/>
        <v>16.32</v>
      </c>
      <c r="E207" s="2">
        <f t="shared" si="15"/>
        <v>41.46</v>
      </c>
      <c r="F207" s="2">
        <f t="shared" si="16"/>
        <v>6.6</v>
      </c>
      <c r="G207" s="2">
        <f t="shared" si="17"/>
        <v>41.46</v>
      </c>
      <c r="H207" s="2">
        <f t="shared" si="18"/>
        <v>6.6</v>
      </c>
      <c r="I207" s="2">
        <f t="shared" si="19"/>
        <v>41.46</v>
      </c>
    </row>
    <row r="208" spans="1:9" x14ac:dyDescent="0.25">
      <c r="A208">
        <f>IF(D208&lt;5.25,1,0)</f>
        <v>0</v>
      </c>
      <c r="B208" s="1">
        <v>41845</v>
      </c>
      <c r="C208">
        <v>64</v>
      </c>
      <c r="D208" s="2">
        <f t="shared" si="15"/>
        <v>6.6</v>
      </c>
      <c r="E208" s="2">
        <f t="shared" si="15"/>
        <v>41.46</v>
      </c>
      <c r="F208" s="2">
        <f t="shared" si="16"/>
        <v>3.7199999999999998</v>
      </c>
      <c r="G208" s="2">
        <f t="shared" si="17"/>
        <v>39.54</v>
      </c>
      <c r="H208" s="2">
        <f t="shared" si="18"/>
        <v>30</v>
      </c>
      <c r="I208" s="2">
        <f t="shared" si="19"/>
        <v>39.54</v>
      </c>
    </row>
    <row r="209" spans="1:9" x14ac:dyDescent="0.25">
      <c r="A209">
        <f>IF(D209&lt;5.25,1,0)</f>
        <v>0</v>
      </c>
      <c r="B209" s="1">
        <v>41846</v>
      </c>
      <c r="C209">
        <v>53</v>
      </c>
      <c r="D209" s="2">
        <f t="shared" si="15"/>
        <v>30</v>
      </c>
      <c r="E209" s="2">
        <f t="shared" si="15"/>
        <v>39.54</v>
      </c>
      <c r="F209" s="2">
        <f t="shared" si="16"/>
        <v>25.23</v>
      </c>
      <c r="G209" s="2">
        <f t="shared" si="17"/>
        <v>39.54</v>
      </c>
      <c r="H209" s="2">
        <f t="shared" si="18"/>
        <v>25.23</v>
      </c>
      <c r="I209" s="2">
        <f t="shared" si="19"/>
        <v>39.54</v>
      </c>
    </row>
    <row r="210" spans="1:9" x14ac:dyDescent="0.25">
      <c r="A210">
        <f>IF(D210&lt;5.25,1,0)</f>
        <v>0</v>
      </c>
      <c r="B210" s="1">
        <v>41847</v>
      </c>
      <c r="C210">
        <v>66</v>
      </c>
      <c r="D210" s="2">
        <f t="shared" si="15"/>
        <v>25.23</v>
      </c>
      <c r="E210" s="2">
        <f t="shared" si="15"/>
        <v>39.54</v>
      </c>
      <c r="F210" s="2">
        <f t="shared" si="16"/>
        <v>19.29</v>
      </c>
      <c r="G210" s="2">
        <f t="shared" si="17"/>
        <v>39.54</v>
      </c>
      <c r="H210" s="2">
        <f t="shared" si="18"/>
        <v>19.29</v>
      </c>
      <c r="I210" s="2">
        <f t="shared" si="19"/>
        <v>39.54</v>
      </c>
    </row>
    <row r="211" spans="1:9" x14ac:dyDescent="0.25">
      <c r="A211">
        <f>IF(D211&lt;5.25,1,0)</f>
        <v>0</v>
      </c>
      <c r="B211" s="1">
        <v>41848</v>
      </c>
      <c r="C211">
        <v>109</v>
      </c>
      <c r="D211" s="2">
        <f t="shared" si="15"/>
        <v>19.29</v>
      </c>
      <c r="E211" s="2">
        <f t="shared" si="15"/>
        <v>39.54</v>
      </c>
      <c r="F211" s="2">
        <f t="shared" si="16"/>
        <v>9.4799999999999986</v>
      </c>
      <c r="G211" s="2">
        <f t="shared" si="17"/>
        <v>39.54</v>
      </c>
      <c r="H211" s="2">
        <f t="shared" si="18"/>
        <v>9.4799999999999986</v>
      </c>
      <c r="I211" s="2">
        <f t="shared" si="19"/>
        <v>39.54</v>
      </c>
    </row>
    <row r="212" spans="1:9" x14ac:dyDescent="0.25">
      <c r="A212">
        <f>IF(D212&lt;5.25,1,0)</f>
        <v>0</v>
      </c>
      <c r="B212" s="1">
        <v>41849</v>
      </c>
      <c r="C212">
        <v>70</v>
      </c>
      <c r="D212" s="2">
        <f t="shared" si="15"/>
        <v>9.4799999999999986</v>
      </c>
      <c r="E212" s="2">
        <f t="shared" si="15"/>
        <v>39.54</v>
      </c>
      <c r="F212" s="2">
        <f t="shared" si="16"/>
        <v>6.3299999999999983</v>
      </c>
      <c r="G212" s="2">
        <f t="shared" si="17"/>
        <v>37.44</v>
      </c>
      <c r="H212" s="2">
        <f t="shared" si="18"/>
        <v>6.3299999999999983</v>
      </c>
      <c r="I212" s="2">
        <f t="shared" si="19"/>
        <v>37.44</v>
      </c>
    </row>
    <row r="213" spans="1:9" x14ac:dyDescent="0.25">
      <c r="A213">
        <f>IF(D213&lt;5.25,1,0)</f>
        <v>0</v>
      </c>
      <c r="B213" s="1">
        <v>41850</v>
      </c>
      <c r="C213">
        <v>29</v>
      </c>
      <c r="D213" s="2">
        <f t="shared" si="15"/>
        <v>6.3299999999999983</v>
      </c>
      <c r="E213" s="2">
        <f t="shared" si="15"/>
        <v>37.44</v>
      </c>
      <c r="F213" s="2">
        <f t="shared" si="16"/>
        <v>5.0249999999999986</v>
      </c>
      <c r="G213" s="2">
        <f t="shared" si="17"/>
        <v>36.57</v>
      </c>
      <c r="H213" s="2">
        <f t="shared" si="18"/>
        <v>5.0249999999999986</v>
      </c>
      <c r="I213" s="2">
        <f t="shared" si="19"/>
        <v>45</v>
      </c>
    </row>
    <row r="214" spans="1:9" x14ac:dyDescent="0.25">
      <c r="A214">
        <f>IF(D214&lt;5.25,1,0)</f>
        <v>1</v>
      </c>
      <c r="B214" s="1">
        <v>41851</v>
      </c>
      <c r="C214">
        <v>41</v>
      </c>
      <c r="D214" s="2">
        <f t="shared" si="15"/>
        <v>5.0249999999999986</v>
      </c>
      <c r="E214" s="2">
        <f t="shared" si="15"/>
        <v>45</v>
      </c>
      <c r="F214" s="2">
        <f t="shared" si="16"/>
        <v>3.1799999999999988</v>
      </c>
      <c r="G214" s="2">
        <f t="shared" si="17"/>
        <v>43.77</v>
      </c>
      <c r="H214" s="2">
        <f t="shared" si="18"/>
        <v>30</v>
      </c>
      <c r="I214" s="2">
        <f t="shared" si="19"/>
        <v>43.77</v>
      </c>
    </row>
    <row r="215" spans="1:9" x14ac:dyDescent="0.25">
      <c r="A215">
        <f>IF(D215&lt;5.25,1,0)</f>
        <v>0</v>
      </c>
      <c r="B215" s="1">
        <v>41852</v>
      </c>
      <c r="C215">
        <v>41</v>
      </c>
      <c r="D215" s="2">
        <f t="shared" si="15"/>
        <v>30</v>
      </c>
      <c r="E215" s="2">
        <f t="shared" si="15"/>
        <v>43.77</v>
      </c>
      <c r="F215" s="2">
        <f t="shared" si="16"/>
        <v>26.31</v>
      </c>
      <c r="G215" s="2">
        <f t="shared" si="17"/>
        <v>43.77</v>
      </c>
      <c r="H215" s="2">
        <f t="shared" si="18"/>
        <v>26.31</v>
      </c>
      <c r="I215" s="2">
        <f t="shared" si="19"/>
        <v>43.77</v>
      </c>
    </row>
    <row r="216" spans="1:9" x14ac:dyDescent="0.25">
      <c r="A216">
        <f>IF(D216&lt;5.25,1,0)</f>
        <v>0</v>
      </c>
      <c r="B216" s="1">
        <v>41853</v>
      </c>
      <c r="C216">
        <v>116</v>
      </c>
      <c r="D216" s="2">
        <f t="shared" si="15"/>
        <v>26.31</v>
      </c>
      <c r="E216" s="2">
        <f t="shared" si="15"/>
        <v>43.77</v>
      </c>
      <c r="F216" s="2">
        <f t="shared" si="16"/>
        <v>15.87</v>
      </c>
      <c r="G216" s="2">
        <f t="shared" si="17"/>
        <v>43.77</v>
      </c>
      <c r="H216" s="2">
        <f t="shared" si="18"/>
        <v>15.87</v>
      </c>
      <c r="I216" s="2">
        <f t="shared" si="19"/>
        <v>43.77</v>
      </c>
    </row>
    <row r="217" spans="1:9" x14ac:dyDescent="0.25">
      <c r="A217">
        <f>IF(D217&lt;5.25,1,0)</f>
        <v>0</v>
      </c>
      <c r="B217" s="1">
        <v>41854</v>
      </c>
      <c r="C217">
        <v>128</v>
      </c>
      <c r="D217" s="2">
        <f t="shared" si="15"/>
        <v>15.87</v>
      </c>
      <c r="E217" s="2">
        <f t="shared" si="15"/>
        <v>43.77</v>
      </c>
      <c r="F217" s="2">
        <f t="shared" si="16"/>
        <v>4.3499999999999996</v>
      </c>
      <c r="G217" s="2">
        <f t="shared" si="17"/>
        <v>43.77</v>
      </c>
      <c r="H217" s="2">
        <f t="shared" si="18"/>
        <v>30</v>
      </c>
      <c r="I217" s="2">
        <f t="shared" si="19"/>
        <v>43.77</v>
      </c>
    </row>
    <row r="218" spans="1:9" x14ac:dyDescent="0.25">
      <c r="A218">
        <f>IF(D218&lt;5.25,1,0)</f>
        <v>0</v>
      </c>
      <c r="B218" s="1">
        <v>41855</v>
      </c>
      <c r="C218">
        <v>66</v>
      </c>
      <c r="D218" s="2">
        <f t="shared" si="15"/>
        <v>30</v>
      </c>
      <c r="E218" s="2">
        <f t="shared" si="15"/>
        <v>43.77</v>
      </c>
      <c r="F218" s="2">
        <f t="shared" si="16"/>
        <v>24.06</v>
      </c>
      <c r="G218" s="2">
        <f t="shared" si="17"/>
        <v>43.77</v>
      </c>
      <c r="H218" s="2">
        <f t="shared" si="18"/>
        <v>24.06</v>
      </c>
      <c r="I218" s="2">
        <f t="shared" si="19"/>
        <v>43.77</v>
      </c>
    </row>
    <row r="219" spans="1:9" x14ac:dyDescent="0.25">
      <c r="A219">
        <f>IF(D219&lt;5.25,1,0)</f>
        <v>0</v>
      </c>
      <c r="B219" s="1">
        <v>41856</v>
      </c>
      <c r="C219">
        <v>129</v>
      </c>
      <c r="D219" s="2">
        <f t="shared" si="15"/>
        <v>24.06</v>
      </c>
      <c r="E219" s="2">
        <f t="shared" si="15"/>
        <v>43.77</v>
      </c>
      <c r="F219" s="2">
        <f t="shared" si="16"/>
        <v>12.45</v>
      </c>
      <c r="G219" s="2">
        <f t="shared" si="17"/>
        <v>43.77</v>
      </c>
      <c r="H219" s="2">
        <f t="shared" si="18"/>
        <v>12.45</v>
      </c>
      <c r="I219" s="2">
        <f t="shared" si="19"/>
        <v>43.77</v>
      </c>
    </row>
    <row r="220" spans="1:9" x14ac:dyDescent="0.25">
      <c r="A220">
        <f>IF(D220&lt;5.25,1,0)</f>
        <v>0</v>
      </c>
      <c r="B220" s="1">
        <v>41857</v>
      </c>
      <c r="C220">
        <v>41</v>
      </c>
      <c r="D220" s="2">
        <f t="shared" si="15"/>
        <v>12.45</v>
      </c>
      <c r="E220" s="2">
        <f t="shared" si="15"/>
        <v>43.77</v>
      </c>
      <c r="F220" s="2">
        <f t="shared" si="16"/>
        <v>10.604999999999999</v>
      </c>
      <c r="G220" s="2">
        <f t="shared" si="17"/>
        <v>42.540000000000006</v>
      </c>
      <c r="H220" s="2">
        <f t="shared" si="18"/>
        <v>10.604999999999999</v>
      </c>
      <c r="I220" s="2">
        <f t="shared" si="19"/>
        <v>42.540000000000006</v>
      </c>
    </row>
    <row r="221" spans="1:9" x14ac:dyDescent="0.25">
      <c r="A221">
        <f>IF(D221&lt;5.25,1,0)</f>
        <v>0</v>
      </c>
      <c r="B221" s="1">
        <v>41858</v>
      </c>
      <c r="C221">
        <v>51</v>
      </c>
      <c r="D221" s="2">
        <f t="shared" si="15"/>
        <v>10.604999999999999</v>
      </c>
      <c r="E221" s="2">
        <f t="shared" si="15"/>
        <v>42.540000000000006</v>
      </c>
      <c r="F221" s="2">
        <f t="shared" si="16"/>
        <v>8.3099999999999987</v>
      </c>
      <c r="G221" s="2">
        <f t="shared" si="17"/>
        <v>41.010000000000005</v>
      </c>
      <c r="H221" s="2">
        <f t="shared" si="18"/>
        <v>8.3099999999999987</v>
      </c>
      <c r="I221" s="2">
        <f t="shared" si="19"/>
        <v>41.010000000000005</v>
      </c>
    </row>
    <row r="222" spans="1:9" x14ac:dyDescent="0.25">
      <c r="A222">
        <f>IF(D222&lt;5.25,1,0)</f>
        <v>0</v>
      </c>
      <c r="B222" s="1">
        <v>41859</v>
      </c>
      <c r="C222">
        <v>72</v>
      </c>
      <c r="D222" s="2">
        <f t="shared" si="15"/>
        <v>8.3099999999999987</v>
      </c>
      <c r="E222" s="2">
        <f t="shared" si="15"/>
        <v>41.010000000000005</v>
      </c>
      <c r="F222" s="2">
        <f t="shared" si="16"/>
        <v>5.0699999999999985</v>
      </c>
      <c r="G222" s="2">
        <f t="shared" si="17"/>
        <v>38.850000000000009</v>
      </c>
      <c r="H222" s="2">
        <f t="shared" si="18"/>
        <v>5.0699999999999985</v>
      </c>
      <c r="I222" s="2">
        <f t="shared" si="19"/>
        <v>38.850000000000009</v>
      </c>
    </row>
    <row r="223" spans="1:9" x14ac:dyDescent="0.25">
      <c r="A223">
        <f>IF(D223&lt;5.25,1,0)</f>
        <v>1</v>
      </c>
      <c r="B223" s="1">
        <v>41860</v>
      </c>
      <c r="C223">
        <v>30</v>
      </c>
      <c r="D223" s="2">
        <f t="shared" si="15"/>
        <v>5.0699999999999985</v>
      </c>
      <c r="E223" s="2">
        <f t="shared" si="15"/>
        <v>38.850000000000009</v>
      </c>
      <c r="F223" s="2">
        <f t="shared" si="16"/>
        <v>3.7199999999999984</v>
      </c>
      <c r="G223" s="2">
        <f t="shared" si="17"/>
        <v>37.95000000000001</v>
      </c>
      <c r="H223" s="2">
        <f t="shared" si="18"/>
        <v>30</v>
      </c>
      <c r="I223" s="2">
        <f t="shared" si="19"/>
        <v>37.95000000000001</v>
      </c>
    </row>
    <row r="224" spans="1:9" x14ac:dyDescent="0.25">
      <c r="A224">
        <f>IF(D224&lt;5.25,1,0)</f>
        <v>0</v>
      </c>
      <c r="B224" s="1">
        <v>41861</v>
      </c>
      <c r="C224">
        <v>95</v>
      </c>
      <c r="D224" s="2">
        <f t="shared" si="15"/>
        <v>30</v>
      </c>
      <c r="E224" s="2">
        <f t="shared" si="15"/>
        <v>37.95000000000001</v>
      </c>
      <c r="F224" s="2">
        <f t="shared" si="16"/>
        <v>21.45</v>
      </c>
      <c r="G224" s="2">
        <f t="shared" si="17"/>
        <v>37.95000000000001</v>
      </c>
      <c r="H224" s="2">
        <f t="shared" si="18"/>
        <v>21.45</v>
      </c>
      <c r="I224" s="2">
        <f t="shared" si="19"/>
        <v>37.95000000000001</v>
      </c>
    </row>
    <row r="225" spans="1:9" x14ac:dyDescent="0.25">
      <c r="A225">
        <f>IF(D225&lt;5.25,1,0)</f>
        <v>0</v>
      </c>
      <c r="B225" s="1">
        <v>41862</v>
      </c>
      <c r="C225">
        <v>104</v>
      </c>
      <c r="D225" s="2">
        <f t="shared" si="15"/>
        <v>21.45</v>
      </c>
      <c r="E225" s="2">
        <f t="shared" si="15"/>
        <v>37.95000000000001</v>
      </c>
      <c r="F225" s="2">
        <f t="shared" si="16"/>
        <v>12.09</v>
      </c>
      <c r="G225" s="2">
        <f t="shared" si="17"/>
        <v>37.95000000000001</v>
      </c>
      <c r="H225" s="2">
        <f t="shared" si="18"/>
        <v>12.09</v>
      </c>
      <c r="I225" s="2">
        <f t="shared" si="19"/>
        <v>37.95000000000001</v>
      </c>
    </row>
    <row r="226" spans="1:9" x14ac:dyDescent="0.25">
      <c r="A226">
        <f>IF(D226&lt;5.25,1,0)</f>
        <v>0</v>
      </c>
      <c r="B226" s="1">
        <v>41863</v>
      </c>
      <c r="C226">
        <v>16</v>
      </c>
      <c r="D226" s="2">
        <f t="shared" si="15"/>
        <v>12.09</v>
      </c>
      <c r="E226" s="2">
        <f t="shared" si="15"/>
        <v>37.95000000000001</v>
      </c>
      <c r="F226" s="2">
        <f t="shared" si="16"/>
        <v>11.37</v>
      </c>
      <c r="G226" s="2">
        <f t="shared" si="17"/>
        <v>37.470000000000013</v>
      </c>
      <c r="H226" s="2">
        <f t="shared" si="18"/>
        <v>11.37</v>
      </c>
      <c r="I226" s="2">
        <f t="shared" si="19"/>
        <v>37.470000000000013</v>
      </c>
    </row>
    <row r="227" spans="1:9" x14ac:dyDescent="0.25">
      <c r="A227">
        <f>IF(D227&lt;5.25,1,0)</f>
        <v>0</v>
      </c>
      <c r="B227" s="1">
        <v>41864</v>
      </c>
      <c r="C227">
        <v>34</v>
      </c>
      <c r="D227" s="2">
        <f t="shared" si="15"/>
        <v>11.37</v>
      </c>
      <c r="E227" s="2">
        <f t="shared" si="15"/>
        <v>37.470000000000013</v>
      </c>
      <c r="F227" s="2">
        <f t="shared" si="16"/>
        <v>9.84</v>
      </c>
      <c r="G227" s="2">
        <f t="shared" si="17"/>
        <v>36.45000000000001</v>
      </c>
      <c r="H227" s="2">
        <f t="shared" si="18"/>
        <v>9.84</v>
      </c>
      <c r="I227" s="2">
        <f t="shared" si="19"/>
        <v>45</v>
      </c>
    </row>
    <row r="228" spans="1:9" x14ac:dyDescent="0.25">
      <c r="A228">
        <f>IF(D228&lt;5.25,1,0)</f>
        <v>0</v>
      </c>
      <c r="B228" s="1">
        <v>41865</v>
      </c>
      <c r="C228">
        <v>39</v>
      </c>
      <c r="D228" s="2">
        <f t="shared" si="15"/>
        <v>9.84</v>
      </c>
      <c r="E228" s="2">
        <f t="shared" si="15"/>
        <v>45</v>
      </c>
      <c r="F228" s="2">
        <f t="shared" si="16"/>
        <v>8.0850000000000009</v>
      </c>
      <c r="G228" s="2">
        <f t="shared" si="17"/>
        <v>43.83</v>
      </c>
      <c r="H228" s="2">
        <f t="shared" si="18"/>
        <v>8.0850000000000009</v>
      </c>
      <c r="I228" s="2">
        <f t="shared" si="19"/>
        <v>43.83</v>
      </c>
    </row>
    <row r="229" spans="1:9" x14ac:dyDescent="0.25">
      <c r="A229">
        <f>IF(D229&lt;5.25,1,0)</f>
        <v>0</v>
      </c>
      <c r="B229" s="1">
        <v>41866</v>
      </c>
      <c r="C229">
        <v>133</v>
      </c>
      <c r="D229" s="2">
        <f t="shared" si="15"/>
        <v>8.0850000000000009</v>
      </c>
      <c r="E229" s="2">
        <f t="shared" si="15"/>
        <v>43.83</v>
      </c>
      <c r="F229" s="2">
        <f t="shared" si="16"/>
        <v>2.1000000000000005</v>
      </c>
      <c r="G229" s="2">
        <f t="shared" si="17"/>
        <v>39.839999999999996</v>
      </c>
      <c r="H229" s="2">
        <f t="shared" si="18"/>
        <v>30</v>
      </c>
      <c r="I229" s="2">
        <f t="shared" si="19"/>
        <v>39.839999999999996</v>
      </c>
    </row>
    <row r="230" spans="1:9" x14ac:dyDescent="0.25">
      <c r="A230">
        <f>IF(D230&lt;5.25,1,0)</f>
        <v>0</v>
      </c>
      <c r="B230" s="1">
        <v>41867</v>
      </c>
      <c r="C230">
        <v>114</v>
      </c>
      <c r="D230" s="2">
        <f t="shared" si="15"/>
        <v>30</v>
      </c>
      <c r="E230" s="2">
        <f t="shared" si="15"/>
        <v>39.839999999999996</v>
      </c>
      <c r="F230" s="2">
        <f t="shared" si="16"/>
        <v>19.740000000000002</v>
      </c>
      <c r="G230" s="2">
        <f t="shared" si="17"/>
        <v>39.839999999999996</v>
      </c>
      <c r="H230" s="2">
        <f t="shared" si="18"/>
        <v>19.740000000000002</v>
      </c>
      <c r="I230" s="2">
        <f t="shared" si="19"/>
        <v>39.839999999999996</v>
      </c>
    </row>
    <row r="231" spans="1:9" x14ac:dyDescent="0.25">
      <c r="A231">
        <f>IF(D231&lt;5.25,1,0)</f>
        <v>0</v>
      </c>
      <c r="B231" s="1">
        <v>41868</v>
      </c>
      <c r="C231">
        <v>37</v>
      </c>
      <c r="D231" s="2">
        <f t="shared" si="15"/>
        <v>19.740000000000002</v>
      </c>
      <c r="E231" s="2">
        <f t="shared" si="15"/>
        <v>39.839999999999996</v>
      </c>
      <c r="F231" s="2">
        <f t="shared" si="16"/>
        <v>16.410000000000004</v>
      </c>
      <c r="G231" s="2">
        <f t="shared" si="17"/>
        <v>39.839999999999996</v>
      </c>
      <c r="H231" s="2">
        <f t="shared" si="18"/>
        <v>16.410000000000004</v>
      </c>
      <c r="I231" s="2">
        <f t="shared" si="19"/>
        <v>39.839999999999996</v>
      </c>
    </row>
    <row r="232" spans="1:9" x14ac:dyDescent="0.25">
      <c r="A232">
        <f>IF(D232&lt;5.25,1,0)</f>
        <v>0</v>
      </c>
      <c r="B232" s="1">
        <v>41869</v>
      </c>
      <c r="C232">
        <v>41</v>
      </c>
      <c r="D232" s="2">
        <f t="shared" si="15"/>
        <v>16.410000000000004</v>
      </c>
      <c r="E232" s="2">
        <f t="shared" si="15"/>
        <v>39.839999999999996</v>
      </c>
      <c r="F232" s="2">
        <f t="shared" si="16"/>
        <v>12.720000000000004</v>
      </c>
      <c r="G232" s="2">
        <f t="shared" si="17"/>
        <v>39.839999999999996</v>
      </c>
      <c r="H232" s="2">
        <f t="shared" si="18"/>
        <v>12.720000000000004</v>
      </c>
      <c r="I232" s="2">
        <f t="shared" si="19"/>
        <v>39.839999999999996</v>
      </c>
    </row>
    <row r="233" spans="1:9" x14ac:dyDescent="0.25">
      <c r="A233">
        <f>IF(D233&lt;5.25,1,0)</f>
        <v>0</v>
      </c>
      <c r="B233" s="1">
        <v>41870</v>
      </c>
      <c r="C233">
        <v>147</v>
      </c>
      <c r="D233" s="2">
        <f t="shared" si="15"/>
        <v>12.720000000000004</v>
      </c>
      <c r="E233" s="2">
        <f t="shared" si="15"/>
        <v>39.839999999999996</v>
      </c>
      <c r="F233" s="2">
        <f t="shared" si="16"/>
        <v>6.105000000000004</v>
      </c>
      <c r="G233" s="2">
        <f t="shared" si="17"/>
        <v>35.429999999999993</v>
      </c>
      <c r="H233" s="2">
        <f t="shared" si="18"/>
        <v>6.105000000000004</v>
      </c>
      <c r="I233" s="2">
        <f t="shared" si="19"/>
        <v>35.429999999999993</v>
      </c>
    </row>
    <row r="234" spans="1:9" x14ac:dyDescent="0.25">
      <c r="A234">
        <f>IF(D234&lt;5.25,1,0)</f>
        <v>0</v>
      </c>
      <c r="B234" s="1">
        <v>41871</v>
      </c>
      <c r="C234">
        <v>78</v>
      </c>
      <c r="D234" s="2">
        <f t="shared" si="15"/>
        <v>6.105000000000004</v>
      </c>
      <c r="E234" s="2">
        <f t="shared" si="15"/>
        <v>35.429999999999993</v>
      </c>
      <c r="F234" s="2">
        <f t="shared" si="16"/>
        <v>2.5950000000000042</v>
      </c>
      <c r="G234" s="2">
        <f t="shared" si="17"/>
        <v>33.089999999999989</v>
      </c>
      <c r="H234" s="2">
        <f t="shared" si="18"/>
        <v>30</v>
      </c>
      <c r="I234" s="2">
        <f t="shared" si="19"/>
        <v>45</v>
      </c>
    </row>
    <row r="235" spans="1:9" x14ac:dyDescent="0.25">
      <c r="A235">
        <f>IF(D235&lt;5.25,1,0)</f>
        <v>0</v>
      </c>
      <c r="B235" s="1">
        <v>41872</v>
      </c>
      <c r="C235">
        <v>106</v>
      </c>
      <c r="D235" s="2">
        <f t="shared" si="15"/>
        <v>30</v>
      </c>
      <c r="E235" s="2">
        <f t="shared" si="15"/>
        <v>45</v>
      </c>
      <c r="F235" s="2">
        <f t="shared" si="16"/>
        <v>20.46</v>
      </c>
      <c r="G235" s="2">
        <f t="shared" si="17"/>
        <v>45</v>
      </c>
      <c r="H235" s="2">
        <f t="shared" si="18"/>
        <v>20.46</v>
      </c>
      <c r="I235" s="2">
        <f t="shared" si="19"/>
        <v>45</v>
      </c>
    </row>
    <row r="236" spans="1:9" x14ac:dyDescent="0.25">
      <c r="A236">
        <f>IF(D236&lt;5.25,1,0)</f>
        <v>0</v>
      </c>
      <c r="B236" s="1">
        <v>41873</v>
      </c>
      <c r="C236">
        <v>124</v>
      </c>
      <c r="D236" s="2">
        <f t="shared" si="15"/>
        <v>20.46</v>
      </c>
      <c r="E236" s="2">
        <f t="shared" si="15"/>
        <v>45</v>
      </c>
      <c r="F236" s="2">
        <f t="shared" si="16"/>
        <v>9.3000000000000007</v>
      </c>
      <c r="G236" s="2">
        <f t="shared" si="17"/>
        <v>45</v>
      </c>
      <c r="H236" s="2">
        <f t="shared" si="18"/>
        <v>9.3000000000000007</v>
      </c>
      <c r="I236" s="2">
        <f t="shared" si="19"/>
        <v>45</v>
      </c>
    </row>
    <row r="237" spans="1:9" x14ac:dyDescent="0.25">
      <c r="A237">
        <f>IF(D237&lt;5.25,1,0)</f>
        <v>0</v>
      </c>
      <c r="B237" s="1">
        <v>41874</v>
      </c>
      <c r="C237">
        <v>97</v>
      </c>
      <c r="D237" s="2">
        <f t="shared" si="15"/>
        <v>9.3000000000000007</v>
      </c>
      <c r="E237" s="2">
        <f t="shared" si="15"/>
        <v>45</v>
      </c>
      <c r="F237" s="2">
        <f t="shared" si="16"/>
        <v>4.9350000000000005</v>
      </c>
      <c r="G237" s="2">
        <f t="shared" si="17"/>
        <v>42.09</v>
      </c>
      <c r="H237" s="2">
        <f t="shared" si="18"/>
        <v>30</v>
      </c>
      <c r="I237" s="2">
        <f t="shared" si="19"/>
        <v>42.09</v>
      </c>
    </row>
    <row r="238" spans="1:9" x14ac:dyDescent="0.25">
      <c r="A238">
        <f>IF(D238&lt;5.25,1,0)</f>
        <v>0</v>
      </c>
      <c r="B238" s="1">
        <v>41875</v>
      </c>
      <c r="C238">
        <v>45</v>
      </c>
      <c r="D238" s="2">
        <f t="shared" si="15"/>
        <v>30</v>
      </c>
      <c r="E238" s="2">
        <f t="shared" si="15"/>
        <v>42.09</v>
      </c>
      <c r="F238" s="2">
        <f t="shared" si="16"/>
        <v>25.95</v>
      </c>
      <c r="G238" s="2">
        <f t="shared" si="17"/>
        <v>42.09</v>
      </c>
      <c r="H238" s="2">
        <f t="shared" si="18"/>
        <v>25.95</v>
      </c>
      <c r="I238" s="2">
        <f t="shared" si="19"/>
        <v>42.09</v>
      </c>
    </row>
    <row r="239" spans="1:9" x14ac:dyDescent="0.25">
      <c r="A239">
        <f>IF(D239&lt;5.25,1,0)</f>
        <v>0</v>
      </c>
      <c r="B239" s="1">
        <v>41876</v>
      </c>
      <c r="C239">
        <v>132</v>
      </c>
      <c r="D239" s="2">
        <f t="shared" si="15"/>
        <v>25.95</v>
      </c>
      <c r="E239" s="2">
        <f t="shared" si="15"/>
        <v>42.09</v>
      </c>
      <c r="F239" s="2">
        <f t="shared" si="16"/>
        <v>14.069999999999999</v>
      </c>
      <c r="G239" s="2">
        <f t="shared" si="17"/>
        <v>42.09</v>
      </c>
      <c r="H239" s="2">
        <f t="shared" si="18"/>
        <v>14.069999999999999</v>
      </c>
      <c r="I239" s="2">
        <f t="shared" si="19"/>
        <v>42.09</v>
      </c>
    </row>
    <row r="240" spans="1:9" x14ac:dyDescent="0.25">
      <c r="A240">
        <f>IF(D240&lt;5.25,1,0)</f>
        <v>0</v>
      </c>
      <c r="B240" s="1">
        <v>41877</v>
      </c>
      <c r="C240">
        <v>107</v>
      </c>
      <c r="D240" s="2">
        <f t="shared" si="15"/>
        <v>14.069999999999999</v>
      </c>
      <c r="E240" s="2">
        <f t="shared" si="15"/>
        <v>42.09</v>
      </c>
      <c r="F240" s="2">
        <f t="shared" si="16"/>
        <v>9.254999999999999</v>
      </c>
      <c r="G240" s="2">
        <f t="shared" si="17"/>
        <v>38.880000000000003</v>
      </c>
      <c r="H240" s="2">
        <f t="shared" si="18"/>
        <v>9.254999999999999</v>
      </c>
      <c r="I240" s="2">
        <f t="shared" si="19"/>
        <v>38.880000000000003</v>
      </c>
    </row>
    <row r="241" spans="1:9" x14ac:dyDescent="0.25">
      <c r="A241">
        <f>IF(D241&lt;5.25,1,0)</f>
        <v>0</v>
      </c>
      <c r="B241" s="1">
        <v>41878</v>
      </c>
      <c r="C241">
        <v>54</v>
      </c>
      <c r="D241" s="2">
        <f t="shared" si="15"/>
        <v>9.254999999999999</v>
      </c>
      <c r="E241" s="2">
        <f t="shared" si="15"/>
        <v>38.880000000000003</v>
      </c>
      <c r="F241" s="2">
        <f t="shared" si="16"/>
        <v>6.8249999999999993</v>
      </c>
      <c r="G241" s="2">
        <f t="shared" si="17"/>
        <v>37.260000000000005</v>
      </c>
      <c r="H241" s="2">
        <f t="shared" si="18"/>
        <v>6.8249999999999993</v>
      </c>
      <c r="I241" s="2">
        <f t="shared" si="19"/>
        <v>45</v>
      </c>
    </row>
    <row r="242" spans="1:9" x14ac:dyDescent="0.25">
      <c r="A242">
        <f>IF(D242&lt;5.25,1,0)</f>
        <v>0</v>
      </c>
      <c r="B242" s="1">
        <v>41879</v>
      </c>
      <c r="C242">
        <v>116</v>
      </c>
      <c r="D242" s="2">
        <f t="shared" si="15"/>
        <v>6.8249999999999993</v>
      </c>
      <c r="E242" s="2">
        <f t="shared" si="15"/>
        <v>45</v>
      </c>
      <c r="F242" s="2">
        <f t="shared" si="16"/>
        <v>1.6049999999999995</v>
      </c>
      <c r="G242" s="2">
        <f t="shared" si="17"/>
        <v>41.52</v>
      </c>
      <c r="H242" s="2">
        <f t="shared" si="18"/>
        <v>30</v>
      </c>
      <c r="I242" s="2">
        <f t="shared" si="19"/>
        <v>41.52</v>
      </c>
    </row>
    <row r="243" spans="1:9" x14ac:dyDescent="0.25">
      <c r="A243">
        <f>IF(D243&lt;5.25,1,0)</f>
        <v>0</v>
      </c>
      <c r="B243" s="1">
        <v>41880</v>
      </c>
      <c r="C243">
        <v>99</v>
      </c>
      <c r="D243" s="2">
        <f t="shared" si="15"/>
        <v>30</v>
      </c>
      <c r="E243" s="2">
        <f t="shared" si="15"/>
        <v>41.52</v>
      </c>
      <c r="F243" s="2">
        <f t="shared" si="16"/>
        <v>21.09</v>
      </c>
      <c r="G243" s="2">
        <f t="shared" si="17"/>
        <v>41.52</v>
      </c>
      <c r="H243" s="2">
        <f t="shared" si="18"/>
        <v>21.09</v>
      </c>
      <c r="I243" s="2">
        <f t="shared" si="19"/>
        <v>41.52</v>
      </c>
    </row>
    <row r="244" spans="1:9" x14ac:dyDescent="0.25">
      <c r="A244">
        <f>IF(D244&lt;5.25,1,0)</f>
        <v>0</v>
      </c>
      <c r="B244" s="1">
        <v>41881</v>
      </c>
      <c r="C244">
        <v>29</v>
      </c>
      <c r="D244" s="2">
        <f t="shared" si="15"/>
        <v>21.09</v>
      </c>
      <c r="E244" s="2">
        <f t="shared" si="15"/>
        <v>41.52</v>
      </c>
      <c r="F244" s="2">
        <f t="shared" si="16"/>
        <v>18.48</v>
      </c>
      <c r="G244" s="2">
        <f t="shared" si="17"/>
        <v>41.52</v>
      </c>
      <c r="H244" s="2">
        <f t="shared" si="18"/>
        <v>18.48</v>
      </c>
      <c r="I244" s="2">
        <f t="shared" si="19"/>
        <v>41.52</v>
      </c>
    </row>
    <row r="245" spans="1:9" x14ac:dyDescent="0.25">
      <c r="A245">
        <f>IF(D245&lt;5.25,1,0)</f>
        <v>0</v>
      </c>
      <c r="B245" s="1">
        <v>41882</v>
      </c>
      <c r="C245">
        <v>72</v>
      </c>
      <c r="D245" s="2">
        <f t="shared" si="15"/>
        <v>18.48</v>
      </c>
      <c r="E245" s="2">
        <f t="shared" si="15"/>
        <v>41.52</v>
      </c>
      <c r="F245" s="2">
        <f t="shared" si="16"/>
        <v>12</v>
      </c>
      <c r="G245" s="2">
        <f t="shared" si="17"/>
        <v>41.52</v>
      </c>
      <c r="H245" s="2">
        <f t="shared" si="18"/>
        <v>12</v>
      </c>
      <c r="I245" s="2">
        <f t="shared" si="19"/>
        <v>41.52</v>
      </c>
    </row>
    <row r="246" spans="1:9" x14ac:dyDescent="0.25">
      <c r="A246">
        <f>IF(D246&lt;5.25,1,0)</f>
        <v>0</v>
      </c>
      <c r="B246" s="1">
        <v>41883</v>
      </c>
      <c r="C246">
        <v>94</v>
      </c>
      <c r="D246" s="2">
        <f t="shared" si="15"/>
        <v>12</v>
      </c>
      <c r="E246" s="2">
        <f t="shared" si="15"/>
        <v>41.52</v>
      </c>
      <c r="F246" s="2">
        <f t="shared" si="16"/>
        <v>7.77</v>
      </c>
      <c r="G246" s="2">
        <f t="shared" si="17"/>
        <v>38.700000000000003</v>
      </c>
      <c r="H246" s="2">
        <f t="shared" si="18"/>
        <v>7.77</v>
      </c>
      <c r="I246" s="2">
        <f t="shared" si="19"/>
        <v>38.700000000000003</v>
      </c>
    </row>
    <row r="247" spans="1:9" x14ac:dyDescent="0.25">
      <c r="A247">
        <f>IF(D247&lt;5.25,1,0)</f>
        <v>0</v>
      </c>
      <c r="B247" s="1">
        <v>41884</v>
      </c>
      <c r="C247">
        <v>97</v>
      </c>
      <c r="D247" s="2">
        <f t="shared" si="15"/>
        <v>7.77</v>
      </c>
      <c r="E247" s="2">
        <f t="shared" si="15"/>
        <v>38.700000000000003</v>
      </c>
      <c r="F247" s="2">
        <f t="shared" si="16"/>
        <v>3.4049999999999994</v>
      </c>
      <c r="G247" s="2">
        <f t="shared" si="17"/>
        <v>35.790000000000006</v>
      </c>
      <c r="H247" s="2">
        <f t="shared" si="18"/>
        <v>30</v>
      </c>
      <c r="I247" s="2">
        <f t="shared" si="19"/>
        <v>35.790000000000006</v>
      </c>
    </row>
    <row r="248" spans="1:9" x14ac:dyDescent="0.25">
      <c r="A248">
        <f>IF(D248&lt;5.25,1,0)</f>
        <v>0</v>
      </c>
      <c r="B248" s="1">
        <v>41885</v>
      </c>
      <c r="C248">
        <v>138</v>
      </c>
      <c r="D248" s="2">
        <f t="shared" si="15"/>
        <v>30</v>
      </c>
      <c r="E248" s="2">
        <f t="shared" si="15"/>
        <v>35.790000000000006</v>
      </c>
      <c r="F248" s="2">
        <f t="shared" si="16"/>
        <v>17.579999999999998</v>
      </c>
      <c r="G248" s="2">
        <f t="shared" si="17"/>
        <v>35.790000000000006</v>
      </c>
      <c r="H248" s="2">
        <f t="shared" si="18"/>
        <v>17.579999999999998</v>
      </c>
      <c r="I248" s="2">
        <f t="shared" si="19"/>
        <v>45</v>
      </c>
    </row>
    <row r="249" spans="1:9" x14ac:dyDescent="0.25">
      <c r="A249">
        <f>IF(D249&lt;5.25,1,0)</f>
        <v>0</v>
      </c>
      <c r="B249" s="1">
        <v>41886</v>
      </c>
      <c r="C249">
        <v>60</v>
      </c>
      <c r="D249" s="2">
        <f t="shared" si="15"/>
        <v>17.579999999999998</v>
      </c>
      <c r="E249" s="2">
        <f t="shared" si="15"/>
        <v>45</v>
      </c>
      <c r="F249" s="2">
        <f t="shared" si="16"/>
        <v>12.179999999999998</v>
      </c>
      <c r="G249" s="2">
        <f t="shared" si="17"/>
        <v>45</v>
      </c>
      <c r="H249" s="2">
        <f t="shared" si="18"/>
        <v>12.179999999999998</v>
      </c>
      <c r="I249" s="2">
        <f t="shared" si="19"/>
        <v>45</v>
      </c>
    </row>
    <row r="250" spans="1:9" x14ac:dyDescent="0.25">
      <c r="A250">
        <f>IF(D250&lt;5.25,1,0)</f>
        <v>0</v>
      </c>
      <c r="B250" s="1">
        <v>41887</v>
      </c>
      <c r="C250">
        <v>144</v>
      </c>
      <c r="D250" s="2">
        <f t="shared" si="15"/>
        <v>12.179999999999998</v>
      </c>
      <c r="E250" s="2">
        <f t="shared" si="15"/>
        <v>45</v>
      </c>
      <c r="F250" s="2">
        <f t="shared" si="16"/>
        <v>5.6999999999999975</v>
      </c>
      <c r="G250" s="2">
        <f t="shared" si="17"/>
        <v>40.68</v>
      </c>
      <c r="H250" s="2">
        <f t="shared" si="18"/>
        <v>5.6999999999999975</v>
      </c>
      <c r="I250" s="2">
        <f t="shared" si="19"/>
        <v>40.68</v>
      </c>
    </row>
    <row r="251" spans="1:9" x14ac:dyDescent="0.25">
      <c r="A251">
        <f>IF(D251&lt;5.25,1,0)</f>
        <v>0</v>
      </c>
      <c r="B251" s="1">
        <v>41888</v>
      </c>
      <c r="C251">
        <v>49</v>
      </c>
      <c r="D251" s="2">
        <f t="shared" si="15"/>
        <v>5.6999999999999975</v>
      </c>
      <c r="E251" s="2">
        <f t="shared" si="15"/>
        <v>40.68</v>
      </c>
      <c r="F251" s="2">
        <f t="shared" si="16"/>
        <v>3.4949999999999974</v>
      </c>
      <c r="G251" s="2">
        <f t="shared" si="17"/>
        <v>39.21</v>
      </c>
      <c r="H251" s="2">
        <f t="shared" si="18"/>
        <v>30</v>
      </c>
      <c r="I251" s="2">
        <f t="shared" si="19"/>
        <v>39.21</v>
      </c>
    </row>
    <row r="252" spans="1:9" x14ac:dyDescent="0.25">
      <c r="A252">
        <f>IF(D252&lt;5.25,1,0)</f>
        <v>0</v>
      </c>
      <c r="B252" s="1">
        <v>41889</v>
      </c>
      <c r="C252">
        <v>125</v>
      </c>
      <c r="D252" s="2">
        <f t="shared" si="15"/>
        <v>30</v>
      </c>
      <c r="E252" s="2">
        <f t="shared" si="15"/>
        <v>39.21</v>
      </c>
      <c r="F252" s="2">
        <f t="shared" si="16"/>
        <v>18.75</v>
      </c>
      <c r="G252" s="2">
        <f t="shared" si="17"/>
        <v>39.21</v>
      </c>
      <c r="H252" s="2">
        <f t="shared" si="18"/>
        <v>18.75</v>
      </c>
      <c r="I252" s="2">
        <f t="shared" si="19"/>
        <v>39.21</v>
      </c>
    </row>
    <row r="253" spans="1:9" x14ac:dyDescent="0.25">
      <c r="A253">
        <f>IF(D253&lt;5.25,1,0)</f>
        <v>0</v>
      </c>
      <c r="B253" s="1">
        <v>41890</v>
      </c>
      <c r="C253">
        <v>40</v>
      </c>
      <c r="D253" s="2">
        <f t="shared" si="15"/>
        <v>18.75</v>
      </c>
      <c r="E253" s="2">
        <f t="shared" si="15"/>
        <v>39.21</v>
      </c>
      <c r="F253" s="2">
        <f t="shared" si="16"/>
        <v>15.15</v>
      </c>
      <c r="G253" s="2">
        <f t="shared" si="17"/>
        <v>39.21</v>
      </c>
      <c r="H253" s="2">
        <f t="shared" si="18"/>
        <v>15.15</v>
      </c>
      <c r="I253" s="2">
        <f t="shared" si="19"/>
        <v>39.21</v>
      </c>
    </row>
    <row r="254" spans="1:9" x14ac:dyDescent="0.25">
      <c r="A254">
        <f>IF(D254&lt;5.25,1,0)</f>
        <v>0</v>
      </c>
      <c r="B254" s="1">
        <v>41891</v>
      </c>
      <c r="C254">
        <v>135</v>
      </c>
      <c r="D254" s="2">
        <f t="shared" si="15"/>
        <v>15.15</v>
      </c>
      <c r="E254" s="2">
        <f t="shared" si="15"/>
        <v>39.21</v>
      </c>
      <c r="F254" s="2">
        <f t="shared" si="16"/>
        <v>3</v>
      </c>
      <c r="G254" s="2">
        <f t="shared" si="17"/>
        <v>39.21</v>
      </c>
      <c r="H254" s="2">
        <f t="shared" si="18"/>
        <v>30</v>
      </c>
      <c r="I254" s="2">
        <f t="shared" si="19"/>
        <v>39.21</v>
      </c>
    </row>
    <row r="255" spans="1:9" x14ac:dyDescent="0.25">
      <c r="A255">
        <f>IF(D255&lt;5.25,1,0)</f>
        <v>0</v>
      </c>
      <c r="B255" s="1">
        <v>41892</v>
      </c>
      <c r="C255">
        <v>86</v>
      </c>
      <c r="D255" s="2">
        <f t="shared" si="15"/>
        <v>30</v>
      </c>
      <c r="E255" s="2">
        <f t="shared" si="15"/>
        <v>39.21</v>
      </c>
      <c r="F255" s="2">
        <f t="shared" si="16"/>
        <v>22.259999999999998</v>
      </c>
      <c r="G255" s="2">
        <f t="shared" si="17"/>
        <v>39.21</v>
      </c>
      <c r="H255" s="2">
        <f t="shared" si="18"/>
        <v>22.259999999999998</v>
      </c>
      <c r="I255" s="2">
        <f t="shared" si="19"/>
        <v>45</v>
      </c>
    </row>
    <row r="256" spans="1:9" x14ac:dyDescent="0.25">
      <c r="A256">
        <f>IF(D256&lt;5.25,1,0)</f>
        <v>0</v>
      </c>
      <c r="B256" s="1">
        <v>41893</v>
      </c>
      <c r="C256">
        <v>95</v>
      </c>
      <c r="D256" s="2">
        <f t="shared" si="15"/>
        <v>22.259999999999998</v>
      </c>
      <c r="E256" s="2">
        <f t="shared" si="15"/>
        <v>45</v>
      </c>
      <c r="F256" s="2">
        <f t="shared" si="16"/>
        <v>13.709999999999997</v>
      </c>
      <c r="G256" s="2">
        <f t="shared" si="17"/>
        <v>45</v>
      </c>
      <c r="H256" s="2">
        <f t="shared" si="18"/>
        <v>13.709999999999997</v>
      </c>
      <c r="I256" s="2">
        <f t="shared" si="19"/>
        <v>45</v>
      </c>
    </row>
    <row r="257" spans="1:9" x14ac:dyDescent="0.25">
      <c r="A257">
        <f>IF(D257&lt;5.25,1,0)</f>
        <v>0</v>
      </c>
      <c r="B257" s="1">
        <v>41894</v>
      </c>
      <c r="C257">
        <v>42</v>
      </c>
      <c r="D257" s="2">
        <f t="shared" si="15"/>
        <v>13.709999999999997</v>
      </c>
      <c r="E257" s="2">
        <f t="shared" si="15"/>
        <v>45</v>
      </c>
      <c r="F257" s="2">
        <f t="shared" si="16"/>
        <v>11.819999999999997</v>
      </c>
      <c r="G257" s="2">
        <f t="shared" si="17"/>
        <v>43.74</v>
      </c>
      <c r="H257" s="2">
        <f t="shared" si="18"/>
        <v>11.819999999999997</v>
      </c>
      <c r="I257" s="2">
        <f t="shared" si="19"/>
        <v>43.74</v>
      </c>
    </row>
    <row r="258" spans="1:9" x14ac:dyDescent="0.25">
      <c r="A258">
        <f>IF(D258&lt;5.25,1,0)</f>
        <v>0</v>
      </c>
      <c r="B258" s="1">
        <v>41895</v>
      </c>
      <c r="C258">
        <v>82</v>
      </c>
      <c r="D258" s="2">
        <f t="shared" si="15"/>
        <v>11.819999999999997</v>
      </c>
      <c r="E258" s="2">
        <f t="shared" si="15"/>
        <v>43.74</v>
      </c>
      <c r="F258" s="2">
        <f t="shared" si="16"/>
        <v>8.1299999999999972</v>
      </c>
      <c r="G258" s="2">
        <f t="shared" si="17"/>
        <v>41.28</v>
      </c>
      <c r="H258" s="2">
        <f t="shared" si="18"/>
        <v>8.1299999999999972</v>
      </c>
      <c r="I258" s="2">
        <f t="shared" si="19"/>
        <v>41.28</v>
      </c>
    </row>
    <row r="259" spans="1:9" x14ac:dyDescent="0.25">
      <c r="A259">
        <f>IF(D259&lt;5.25,1,0)</f>
        <v>0</v>
      </c>
      <c r="B259" s="1">
        <v>41896</v>
      </c>
      <c r="C259">
        <v>26</v>
      </c>
      <c r="D259" s="2">
        <f t="shared" si="15"/>
        <v>8.1299999999999972</v>
      </c>
      <c r="E259" s="2">
        <f t="shared" si="15"/>
        <v>41.28</v>
      </c>
      <c r="F259" s="2">
        <f t="shared" si="16"/>
        <v>6.9599999999999973</v>
      </c>
      <c r="G259" s="2">
        <f t="shared" si="17"/>
        <v>40.5</v>
      </c>
      <c r="H259" s="2">
        <f t="shared" si="18"/>
        <v>6.9599999999999973</v>
      </c>
      <c r="I259" s="2">
        <f t="shared" si="19"/>
        <v>40.5</v>
      </c>
    </row>
    <row r="260" spans="1:9" x14ac:dyDescent="0.25">
      <c r="A260">
        <f>IF(D260&lt;5.25,1,0)</f>
        <v>0</v>
      </c>
      <c r="B260" s="1">
        <v>41897</v>
      </c>
      <c r="C260">
        <v>114</v>
      </c>
      <c r="D260" s="2">
        <f t="shared" si="15"/>
        <v>6.9599999999999973</v>
      </c>
      <c r="E260" s="2">
        <f t="shared" si="15"/>
        <v>40.5</v>
      </c>
      <c r="F260" s="2">
        <f t="shared" si="16"/>
        <v>1.8299999999999974</v>
      </c>
      <c r="G260" s="2">
        <f t="shared" si="17"/>
        <v>37.08</v>
      </c>
      <c r="H260" s="2">
        <f t="shared" si="18"/>
        <v>30</v>
      </c>
      <c r="I260" s="2">
        <f t="shared" si="19"/>
        <v>37.08</v>
      </c>
    </row>
    <row r="261" spans="1:9" x14ac:dyDescent="0.25">
      <c r="A261">
        <f>IF(D261&lt;5.25,1,0)</f>
        <v>0</v>
      </c>
      <c r="B261" s="1">
        <v>41898</v>
      </c>
      <c r="C261">
        <v>49</v>
      </c>
      <c r="D261" s="2">
        <f t="shared" ref="D261:E324" si="20">H260</f>
        <v>30</v>
      </c>
      <c r="E261" s="2">
        <f t="shared" si="20"/>
        <v>37.08</v>
      </c>
      <c r="F261" s="2">
        <f t="shared" ref="F261:F324" si="21">IF(D261&gt;15,  D261 - $M$3*C261/100, D261 - $M$3*C261/200)</f>
        <v>25.59</v>
      </c>
      <c r="G261" s="2">
        <f t="shared" ref="G261:G324" si="22">IF(D261&lt;=15, E261 - C261*$M$2/200, E261)</f>
        <v>37.08</v>
      </c>
      <c r="H261" s="2">
        <f t="shared" ref="H261:H324" si="23">IF(F261&lt;5,30,F261)</f>
        <v>25.59</v>
      </c>
      <c r="I261" s="2">
        <f t="shared" ref="I261:I324" si="24">IF(AND(WEEKDAY(B261) = 4, G261&lt;40), 45,G261)</f>
        <v>37.08</v>
      </c>
    </row>
    <row r="262" spans="1:9" x14ac:dyDescent="0.25">
      <c r="A262">
        <f>IF(D262&lt;5.25,1,0)</f>
        <v>0</v>
      </c>
      <c r="B262" s="1">
        <v>41899</v>
      </c>
      <c r="C262">
        <v>138</v>
      </c>
      <c r="D262" s="2">
        <f t="shared" si="20"/>
        <v>25.59</v>
      </c>
      <c r="E262" s="2">
        <f t="shared" si="20"/>
        <v>37.08</v>
      </c>
      <c r="F262" s="2">
        <f t="shared" si="21"/>
        <v>13.17</v>
      </c>
      <c r="G262" s="2">
        <f t="shared" si="22"/>
        <v>37.08</v>
      </c>
      <c r="H262" s="2">
        <f t="shared" si="23"/>
        <v>13.17</v>
      </c>
      <c r="I262" s="2">
        <f t="shared" si="24"/>
        <v>45</v>
      </c>
    </row>
    <row r="263" spans="1:9" x14ac:dyDescent="0.25">
      <c r="A263">
        <f>IF(D263&lt;5.25,1,0)</f>
        <v>0</v>
      </c>
      <c r="B263" s="1">
        <v>41900</v>
      </c>
      <c r="C263">
        <v>47</v>
      </c>
      <c r="D263" s="2">
        <f t="shared" si="20"/>
        <v>13.17</v>
      </c>
      <c r="E263" s="2">
        <f t="shared" si="20"/>
        <v>45</v>
      </c>
      <c r="F263" s="2">
        <f t="shared" si="21"/>
        <v>11.055</v>
      </c>
      <c r="G263" s="2">
        <f t="shared" si="22"/>
        <v>43.59</v>
      </c>
      <c r="H263" s="2">
        <f t="shared" si="23"/>
        <v>11.055</v>
      </c>
      <c r="I263" s="2">
        <f t="shared" si="24"/>
        <v>43.59</v>
      </c>
    </row>
    <row r="264" spans="1:9" x14ac:dyDescent="0.25">
      <c r="A264">
        <f>IF(D264&lt;5.25,1,0)</f>
        <v>0</v>
      </c>
      <c r="B264" s="1">
        <v>41901</v>
      </c>
      <c r="C264">
        <v>85</v>
      </c>
      <c r="D264" s="2">
        <f t="shared" si="20"/>
        <v>11.055</v>
      </c>
      <c r="E264" s="2">
        <f t="shared" si="20"/>
        <v>43.59</v>
      </c>
      <c r="F264" s="2">
        <f t="shared" si="21"/>
        <v>7.2299999999999995</v>
      </c>
      <c r="G264" s="2">
        <f t="shared" si="22"/>
        <v>41.040000000000006</v>
      </c>
      <c r="H264" s="2">
        <f t="shared" si="23"/>
        <v>7.2299999999999995</v>
      </c>
      <c r="I264" s="2">
        <f t="shared" si="24"/>
        <v>41.040000000000006</v>
      </c>
    </row>
    <row r="265" spans="1:9" x14ac:dyDescent="0.25">
      <c r="A265">
        <f>IF(D265&lt;5.25,1,0)</f>
        <v>0</v>
      </c>
      <c r="B265" s="1">
        <v>41902</v>
      </c>
      <c r="C265">
        <v>50</v>
      </c>
      <c r="D265" s="2">
        <f t="shared" si="20"/>
        <v>7.2299999999999995</v>
      </c>
      <c r="E265" s="2">
        <f t="shared" si="20"/>
        <v>41.040000000000006</v>
      </c>
      <c r="F265" s="2">
        <f t="shared" si="21"/>
        <v>4.9799999999999995</v>
      </c>
      <c r="G265" s="2">
        <f t="shared" si="22"/>
        <v>39.540000000000006</v>
      </c>
      <c r="H265" s="2">
        <f t="shared" si="23"/>
        <v>30</v>
      </c>
      <c r="I265" s="2">
        <f t="shared" si="24"/>
        <v>39.540000000000006</v>
      </c>
    </row>
    <row r="266" spans="1:9" x14ac:dyDescent="0.25">
      <c r="A266">
        <f>IF(D266&lt;5.25,1,0)</f>
        <v>0</v>
      </c>
      <c r="B266" s="1">
        <v>41903</v>
      </c>
      <c r="C266">
        <v>133</v>
      </c>
      <c r="D266" s="2">
        <f t="shared" si="20"/>
        <v>30</v>
      </c>
      <c r="E266" s="2">
        <f t="shared" si="20"/>
        <v>39.540000000000006</v>
      </c>
      <c r="F266" s="2">
        <f t="shared" si="21"/>
        <v>18.03</v>
      </c>
      <c r="G266" s="2">
        <f t="shared" si="22"/>
        <v>39.540000000000006</v>
      </c>
      <c r="H266" s="2">
        <f t="shared" si="23"/>
        <v>18.03</v>
      </c>
      <c r="I266" s="2">
        <f t="shared" si="24"/>
        <v>39.540000000000006</v>
      </c>
    </row>
    <row r="267" spans="1:9" x14ac:dyDescent="0.25">
      <c r="A267">
        <f>IF(D267&lt;5.25,1,0)</f>
        <v>0</v>
      </c>
      <c r="B267" s="1">
        <v>41904</v>
      </c>
      <c r="C267">
        <v>128</v>
      </c>
      <c r="D267" s="2">
        <f t="shared" si="20"/>
        <v>18.03</v>
      </c>
      <c r="E267" s="2">
        <f t="shared" si="20"/>
        <v>39.540000000000006</v>
      </c>
      <c r="F267" s="2">
        <f t="shared" si="21"/>
        <v>6.5100000000000016</v>
      </c>
      <c r="G267" s="2">
        <f t="shared" si="22"/>
        <v>39.540000000000006</v>
      </c>
      <c r="H267" s="2">
        <f t="shared" si="23"/>
        <v>6.5100000000000016</v>
      </c>
      <c r="I267" s="2">
        <f t="shared" si="24"/>
        <v>39.540000000000006</v>
      </c>
    </row>
    <row r="268" spans="1:9" x14ac:dyDescent="0.25">
      <c r="A268">
        <f>IF(D268&lt;5.25,1,0)</f>
        <v>0</v>
      </c>
      <c r="B268" s="1">
        <v>41905</v>
      </c>
      <c r="C268">
        <v>138</v>
      </c>
      <c r="D268" s="2">
        <f t="shared" si="20"/>
        <v>6.5100000000000016</v>
      </c>
      <c r="E268" s="2">
        <f t="shared" si="20"/>
        <v>39.540000000000006</v>
      </c>
      <c r="F268" s="2">
        <f t="shared" si="21"/>
        <v>0.3000000000000016</v>
      </c>
      <c r="G268" s="2">
        <f t="shared" si="22"/>
        <v>35.400000000000006</v>
      </c>
      <c r="H268" s="2">
        <f t="shared" si="23"/>
        <v>30</v>
      </c>
      <c r="I268" s="2">
        <f t="shared" si="24"/>
        <v>35.400000000000006</v>
      </c>
    </row>
    <row r="269" spans="1:9" x14ac:dyDescent="0.25">
      <c r="A269">
        <f>IF(D269&lt;5.25,1,0)</f>
        <v>0</v>
      </c>
      <c r="B269" s="1">
        <v>41906</v>
      </c>
      <c r="C269">
        <v>25</v>
      </c>
      <c r="D269" s="2">
        <f t="shared" si="20"/>
        <v>30</v>
      </c>
      <c r="E269" s="2">
        <f t="shared" si="20"/>
        <v>35.400000000000006</v>
      </c>
      <c r="F269" s="2">
        <f t="shared" si="21"/>
        <v>27.75</v>
      </c>
      <c r="G269" s="2">
        <f t="shared" si="22"/>
        <v>35.400000000000006</v>
      </c>
      <c r="H269" s="2">
        <f t="shared" si="23"/>
        <v>27.75</v>
      </c>
      <c r="I269" s="2">
        <f t="shared" si="24"/>
        <v>45</v>
      </c>
    </row>
    <row r="270" spans="1:9" x14ac:dyDescent="0.25">
      <c r="A270">
        <f>IF(D270&lt;5.25,1,0)</f>
        <v>0</v>
      </c>
      <c r="B270" s="1">
        <v>41907</v>
      </c>
      <c r="C270">
        <v>133</v>
      </c>
      <c r="D270" s="2">
        <f t="shared" si="20"/>
        <v>27.75</v>
      </c>
      <c r="E270" s="2">
        <f t="shared" si="20"/>
        <v>45</v>
      </c>
      <c r="F270" s="2">
        <f t="shared" si="21"/>
        <v>15.78</v>
      </c>
      <c r="G270" s="2">
        <f t="shared" si="22"/>
        <v>45</v>
      </c>
      <c r="H270" s="2">
        <f t="shared" si="23"/>
        <v>15.78</v>
      </c>
      <c r="I270" s="2">
        <f t="shared" si="24"/>
        <v>45</v>
      </c>
    </row>
    <row r="271" spans="1:9" x14ac:dyDescent="0.25">
      <c r="A271">
        <f>IF(D271&lt;5.25,1,0)</f>
        <v>0</v>
      </c>
      <c r="B271" s="1">
        <v>41908</v>
      </c>
      <c r="C271">
        <v>110</v>
      </c>
      <c r="D271" s="2">
        <f t="shared" si="20"/>
        <v>15.78</v>
      </c>
      <c r="E271" s="2">
        <f t="shared" si="20"/>
        <v>45</v>
      </c>
      <c r="F271" s="2">
        <f t="shared" si="21"/>
        <v>5.879999999999999</v>
      </c>
      <c r="G271" s="2">
        <f t="shared" si="22"/>
        <v>45</v>
      </c>
      <c r="H271" s="2">
        <f t="shared" si="23"/>
        <v>5.879999999999999</v>
      </c>
      <c r="I271" s="2">
        <f t="shared" si="24"/>
        <v>45</v>
      </c>
    </row>
    <row r="272" spans="1:9" x14ac:dyDescent="0.25">
      <c r="A272">
        <f>IF(D272&lt;5.25,1,0)</f>
        <v>0</v>
      </c>
      <c r="B272" s="1">
        <v>41909</v>
      </c>
      <c r="C272">
        <v>24</v>
      </c>
      <c r="D272" s="2">
        <f t="shared" si="20"/>
        <v>5.879999999999999</v>
      </c>
      <c r="E272" s="2">
        <f t="shared" si="20"/>
        <v>45</v>
      </c>
      <c r="F272" s="2">
        <f t="shared" si="21"/>
        <v>4.7999999999999989</v>
      </c>
      <c r="G272" s="2">
        <f t="shared" si="22"/>
        <v>44.28</v>
      </c>
      <c r="H272" s="2">
        <f t="shared" si="23"/>
        <v>30</v>
      </c>
      <c r="I272" s="2">
        <f t="shared" si="24"/>
        <v>44.28</v>
      </c>
    </row>
    <row r="273" spans="1:9" x14ac:dyDescent="0.25">
      <c r="A273">
        <f>IF(D273&lt;5.25,1,0)</f>
        <v>0</v>
      </c>
      <c r="B273" s="1">
        <v>41910</v>
      </c>
      <c r="C273">
        <v>65</v>
      </c>
      <c r="D273" s="2">
        <f t="shared" si="20"/>
        <v>30</v>
      </c>
      <c r="E273" s="2">
        <f t="shared" si="20"/>
        <v>44.28</v>
      </c>
      <c r="F273" s="2">
        <f t="shared" si="21"/>
        <v>24.15</v>
      </c>
      <c r="G273" s="2">
        <f t="shared" si="22"/>
        <v>44.28</v>
      </c>
      <c r="H273" s="2">
        <f t="shared" si="23"/>
        <v>24.15</v>
      </c>
      <c r="I273" s="2">
        <f t="shared" si="24"/>
        <v>44.28</v>
      </c>
    </row>
    <row r="274" spans="1:9" x14ac:dyDescent="0.25">
      <c r="A274">
        <f>IF(D274&lt;5.25,1,0)</f>
        <v>0</v>
      </c>
      <c r="B274" s="1">
        <v>41911</v>
      </c>
      <c r="C274">
        <v>61</v>
      </c>
      <c r="D274" s="2">
        <f t="shared" si="20"/>
        <v>24.15</v>
      </c>
      <c r="E274" s="2">
        <f t="shared" si="20"/>
        <v>44.28</v>
      </c>
      <c r="F274" s="2">
        <f t="shared" si="21"/>
        <v>18.659999999999997</v>
      </c>
      <c r="G274" s="2">
        <f t="shared" si="22"/>
        <v>44.28</v>
      </c>
      <c r="H274" s="2">
        <f t="shared" si="23"/>
        <v>18.659999999999997</v>
      </c>
      <c r="I274" s="2">
        <f t="shared" si="24"/>
        <v>44.28</v>
      </c>
    </row>
    <row r="275" spans="1:9" x14ac:dyDescent="0.25">
      <c r="A275">
        <f>IF(D275&lt;5.25,1,0)</f>
        <v>0</v>
      </c>
      <c r="B275" s="1">
        <v>41912</v>
      </c>
      <c r="C275">
        <v>45</v>
      </c>
      <c r="D275" s="2">
        <f t="shared" si="20"/>
        <v>18.659999999999997</v>
      </c>
      <c r="E275" s="2">
        <f t="shared" si="20"/>
        <v>44.28</v>
      </c>
      <c r="F275" s="2">
        <f t="shared" si="21"/>
        <v>14.609999999999996</v>
      </c>
      <c r="G275" s="2">
        <f t="shared" si="22"/>
        <v>44.28</v>
      </c>
      <c r="H275" s="2">
        <f t="shared" si="23"/>
        <v>14.609999999999996</v>
      </c>
      <c r="I275" s="2">
        <f t="shared" si="24"/>
        <v>44.28</v>
      </c>
    </row>
    <row r="276" spans="1:9" x14ac:dyDescent="0.25">
      <c r="A276">
        <f>IF(D276&lt;5.25,1,0)</f>
        <v>0</v>
      </c>
      <c r="B276" s="1">
        <v>41913</v>
      </c>
      <c r="C276">
        <v>49</v>
      </c>
      <c r="D276" s="2">
        <f t="shared" si="20"/>
        <v>14.609999999999996</v>
      </c>
      <c r="E276" s="2">
        <f t="shared" si="20"/>
        <v>44.28</v>
      </c>
      <c r="F276" s="2">
        <f t="shared" si="21"/>
        <v>12.404999999999996</v>
      </c>
      <c r="G276" s="2">
        <f t="shared" si="22"/>
        <v>42.81</v>
      </c>
      <c r="H276" s="2">
        <f t="shared" si="23"/>
        <v>12.404999999999996</v>
      </c>
      <c r="I276" s="2">
        <f t="shared" si="24"/>
        <v>42.81</v>
      </c>
    </row>
    <row r="277" spans="1:9" x14ac:dyDescent="0.25">
      <c r="A277">
        <f>IF(D277&lt;5.25,1,0)</f>
        <v>0</v>
      </c>
      <c r="B277" s="1">
        <v>41914</v>
      </c>
      <c r="C277">
        <v>57</v>
      </c>
      <c r="D277" s="2">
        <f t="shared" si="20"/>
        <v>12.404999999999996</v>
      </c>
      <c r="E277" s="2">
        <f t="shared" si="20"/>
        <v>42.81</v>
      </c>
      <c r="F277" s="2">
        <f t="shared" si="21"/>
        <v>9.8399999999999963</v>
      </c>
      <c r="G277" s="2">
        <f t="shared" si="22"/>
        <v>41.1</v>
      </c>
      <c r="H277" s="2">
        <f t="shared" si="23"/>
        <v>9.8399999999999963</v>
      </c>
      <c r="I277" s="2">
        <f t="shared" si="24"/>
        <v>41.1</v>
      </c>
    </row>
    <row r="278" spans="1:9" x14ac:dyDescent="0.25">
      <c r="A278">
        <f>IF(D278&lt;5.25,1,0)</f>
        <v>0</v>
      </c>
      <c r="B278" s="1">
        <v>41915</v>
      </c>
      <c r="C278">
        <v>109</v>
      </c>
      <c r="D278" s="2">
        <f t="shared" si="20"/>
        <v>9.8399999999999963</v>
      </c>
      <c r="E278" s="2">
        <f t="shared" si="20"/>
        <v>41.1</v>
      </c>
      <c r="F278" s="2">
        <f t="shared" si="21"/>
        <v>4.9349999999999961</v>
      </c>
      <c r="G278" s="2">
        <f t="shared" si="22"/>
        <v>37.83</v>
      </c>
      <c r="H278" s="2">
        <f t="shared" si="23"/>
        <v>30</v>
      </c>
      <c r="I278" s="2">
        <f t="shared" si="24"/>
        <v>37.83</v>
      </c>
    </row>
    <row r="279" spans="1:9" x14ac:dyDescent="0.25">
      <c r="A279">
        <f>IF(D279&lt;5.25,1,0)</f>
        <v>0</v>
      </c>
      <c r="B279" s="1">
        <v>41916</v>
      </c>
      <c r="C279">
        <v>106</v>
      </c>
      <c r="D279" s="2">
        <f t="shared" si="20"/>
        <v>30</v>
      </c>
      <c r="E279" s="2">
        <f t="shared" si="20"/>
        <v>37.83</v>
      </c>
      <c r="F279" s="2">
        <f t="shared" si="21"/>
        <v>20.46</v>
      </c>
      <c r="G279" s="2">
        <f t="shared" si="22"/>
        <v>37.83</v>
      </c>
      <c r="H279" s="2">
        <f t="shared" si="23"/>
        <v>20.46</v>
      </c>
      <c r="I279" s="2">
        <f t="shared" si="24"/>
        <v>37.83</v>
      </c>
    </row>
    <row r="280" spans="1:9" x14ac:dyDescent="0.25">
      <c r="A280">
        <f>IF(D280&lt;5.25,1,0)</f>
        <v>0</v>
      </c>
      <c r="B280" s="1">
        <v>41917</v>
      </c>
      <c r="C280">
        <v>17</v>
      </c>
      <c r="D280" s="2">
        <f t="shared" si="20"/>
        <v>20.46</v>
      </c>
      <c r="E280" s="2">
        <f t="shared" si="20"/>
        <v>37.83</v>
      </c>
      <c r="F280" s="2">
        <f t="shared" si="21"/>
        <v>18.93</v>
      </c>
      <c r="G280" s="2">
        <f t="shared" si="22"/>
        <v>37.83</v>
      </c>
      <c r="H280" s="2">
        <f t="shared" si="23"/>
        <v>18.93</v>
      </c>
      <c r="I280" s="2">
        <f t="shared" si="24"/>
        <v>37.83</v>
      </c>
    </row>
    <row r="281" spans="1:9" x14ac:dyDescent="0.25">
      <c r="A281">
        <f>IF(D281&lt;5.25,1,0)</f>
        <v>0</v>
      </c>
      <c r="B281" s="1">
        <v>41918</v>
      </c>
      <c r="C281">
        <v>99</v>
      </c>
      <c r="D281" s="2">
        <f t="shared" si="20"/>
        <v>18.93</v>
      </c>
      <c r="E281" s="2">
        <f t="shared" si="20"/>
        <v>37.83</v>
      </c>
      <c r="F281" s="2">
        <f t="shared" si="21"/>
        <v>10.02</v>
      </c>
      <c r="G281" s="2">
        <f t="shared" si="22"/>
        <v>37.83</v>
      </c>
      <c r="H281" s="2">
        <f t="shared" si="23"/>
        <v>10.02</v>
      </c>
      <c r="I281" s="2">
        <f t="shared" si="24"/>
        <v>37.83</v>
      </c>
    </row>
    <row r="282" spans="1:9" x14ac:dyDescent="0.25">
      <c r="A282">
        <f>IF(D282&lt;5.25,1,0)</f>
        <v>0</v>
      </c>
      <c r="B282" s="1">
        <v>41919</v>
      </c>
      <c r="C282">
        <v>30</v>
      </c>
      <c r="D282" s="2">
        <f t="shared" si="20"/>
        <v>10.02</v>
      </c>
      <c r="E282" s="2">
        <f t="shared" si="20"/>
        <v>37.83</v>
      </c>
      <c r="F282" s="2">
        <f t="shared" si="21"/>
        <v>8.67</v>
      </c>
      <c r="G282" s="2">
        <f t="shared" si="22"/>
        <v>36.93</v>
      </c>
      <c r="H282" s="2">
        <f t="shared" si="23"/>
        <v>8.67</v>
      </c>
      <c r="I282" s="2">
        <f t="shared" si="24"/>
        <v>36.93</v>
      </c>
    </row>
    <row r="283" spans="1:9" x14ac:dyDescent="0.25">
      <c r="A283">
        <f>IF(D283&lt;5.25,1,0)</f>
        <v>0</v>
      </c>
      <c r="B283" s="1">
        <v>41920</v>
      </c>
      <c r="C283">
        <v>33</v>
      </c>
      <c r="D283" s="2">
        <f t="shared" si="20"/>
        <v>8.67</v>
      </c>
      <c r="E283" s="2">
        <f t="shared" si="20"/>
        <v>36.93</v>
      </c>
      <c r="F283" s="2">
        <f t="shared" si="21"/>
        <v>7.1849999999999996</v>
      </c>
      <c r="G283" s="2">
        <f t="shared" si="22"/>
        <v>35.94</v>
      </c>
      <c r="H283" s="2">
        <f t="shared" si="23"/>
        <v>7.1849999999999996</v>
      </c>
      <c r="I283" s="2">
        <f t="shared" si="24"/>
        <v>45</v>
      </c>
    </row>
    <row r="284" spans="1:9" x14ac:dyDescent="0.25">
      <c r="A284">
        <f>IF(D284&lt;5.25,1,0)</f>
        <v>0</v>
      </c>
      <c r="B284" s="1">
        <v>41921</v>
      </c>
      <c r="C284">
        <v>102</v>
      </c>
      <c r="D284" s="2">
        <f t="shared" si="20"/>
        <v>7.1849999999999996</v>
      </c>
      <c r="E284" s="2">
        <f t="shared" si="20"/>
        <v>45</v>
      </c>
      <c r="F284" s="2">
        <f t="shared" si="21"/>
        <v>2.5949999999999998</v>
      </c>
      <c r="G284" s="2">
        <f t="shared" si="22"/>
        <v>41.94</v>
      </c>
      <c r="H284" s="2">
        <f t="shared" si="23"/>
        <v>30</v>
      </c>
      <c r="I284" s="2">
        <f t="shared" si="24"/>
        <v>41.94</v>
      </c>
    </row>
    <row r="285" spans="1:9" x14ac:dyDescent="0.25">
      <c r="A285">
        <f>IF(D285&lt;5.25,1,0)</f>
        <v>0</v>
      </c>
      <c r="B285" s="1">
        <v>41922</v>
      </c>
      <c r="C285">
        <v>175</v>
      </c>
      <c r="D285" s="2">
        <f t="shared" si="20"/>
        <v>30</v>
      </c>
      <c r="E285" s="2">
        <f t="shared" si="20"/>
        <v>41.94</v>
      </c>
      <c r="F285" s="2">
        <f t="shared" si="21"/>
        <v>14.25</v>
      </c>
      <c r="G285" s="2">
        <f t="shared" si="22"/>
        <v>41.94</v>
      </c>
      <c r="H285" s="2">
        <f t="shared" si="23"/>
        <v>14.25</v>
      </c>
      <c r="I285" s="2">
        <f t="shared" si="24"/>
        <v>41.94</v>
      </c>
    </row>
    <row r="286" spans="1:9" x14ac:dyDescent="0.25">
      <c r="A286">
        <f>IF(D286&lt;5.25,1,0)</f>
        <v>0</v>
      </c>
      <c r="B286" s="1">
        <v>41923</v>
      </c>
      <c r="C286">
        <v>124</v>
      </c>
      <c r="D286" s="2">
        <f t="shared" si="20"/>
        <v>14.25</v>
      </c>
      <c r="E286" s="2">
        <f t="shared" si="20"/>
        <v>41.94</v>
      </c>
      <c r="F286" s="2">
        <f t="shared" si="21"/>
        <v>8.67</v>
      </c>
      <c r="G286" s="2">
        <f t="shared" si="22"/>
        <v>38.22</v>
      </c>
      <c r="H286" s="2">
        <f t="shared" si="23"/>
        <v>8.67</v>
      </c>
      <c r="I286" s="2">
        <f t="shared" si="24"/>
        <v>38.22</v>
      </c>
    </row>
    <row r="287" spans="1:9" x14ac:dyDescent="0.25">
      <c r="A287">
        <f>IF(D287&lt;5.25,1,0)</f>
        <v>0</v>
      </c>
      <c r="B287" s="1">
        <v>41924</v>
      </c>
      <c r="C287">
        <v>121</v>
      </c>
      <c r="D287" s="2">
        <f t="shared" si="20"/>
        <v>8.67</v>
      </c>
      <c r="E287" s="2">
        <f t="shared" si="20"/>
        <v>38.22</v>
      </c>
      <c r="F287" s="2">
        <f t="shared" si="21"/>
        <v>3.2249999999999996</v>
      </c>
      <c r="G287" s="2">
        <f t="shared" si="22"/>
        <v>34.589999999999996</v>
      </c>
      <c r="H287" s="2">
        <f t="shared" si="23"/>
        <v>30</v>
      </c>
      <c r="I287" s="2">
        <f t="shared" si="24"/>
        <v>34.589999999999996</v>
      </c>
    </row>
    <row r="288" spans="1:9" x14ac:dyDescent="0.25">
      <c r="A288">
        <f>IF(D288&lt;5.25,1,0)</f>
        <v>0</v>
      </c>
      <c r="B288" s="1">
        <v>41925</v>
      </c>
      <c r="C288">
        <v>60</v>
      </c>
      <c r="D288" s="2">
        <f t="shared" si="20"/>
        <v>30</v>
      </c>
      <c r="E288" s="2">
        <f t="shared" si="20"/>
        <v>34.589999999999996</v>
      </c>
      <c r="F288" s="2">
        <f t="shared" si="21"/>
        <v>24.6</v>
      </c>
      <c r="G288" s="2">
        <f t="shared" si="22"/>
        <v>34.589999999999996</v>
      </c>
      <c r="H288" s="2">
        <f t="shared" si="23"/>
        <v>24.6</v>
      </c>
      <c r="I288" s="2">
        <f t="shared" si="24"/>
        <v>34.589999999999996</v>
      </c>
    </row>
    <row r="289" spans="1:9" x14ac:dyDescent="0.25">
      <c r="A289">
        <f>IF(D289&lt;5.25,1,0)</f>
        <v>0</v>
      </c>
      <c r="B289" s="1">
        <v>41926</v>
      </c>
      <c r="C289">
        <v>55</v>
      </c>
      <c r="D289" s="2">
        <f t="shared" si="20"/>
        <v>24.6</v>
      </c>
      <c r="E289" s="2">
        <f t="shared" si="20"/>
        <v>34.589999999999996</v>
      </c>
      <c r="F289" s="2">
        <f t="shared" si="21"/>
        <v>19.650000000000002</v>
      </c>
      <c r="G289" s="2">
        <f t="shared" si="22"/>
        <v>34.589999999999996</v>
      </c>
      <c r="H289" s="2">
        <f t="shared" si="23"/>
        <v>19.650000000000002</v>
      </c>
      <c r="I289" s="2">
        <f t="shared" si="24"/>
        <v>34.589999999999996</v>
      </c>
    </row>
    <row r="290" spans="1:9" x14ac:dyDescent="0.25">
      <c r="A290">
        <f>IF(D290&lt;5.25,1,0)</f>
        <v>0</v>
      </c>
      <c r="B290" s="1">
        <v>41927</v>
      </c>
      <c r="C290">
        <v>116</v>
      </c>
      <c r="D290" s="2">
        <f t="shared" si="20"/>
        <v>19.650000000000002</v>
      </c>
      <c r="E290" s="2">
        <f t="shared" si="20"/>
        <v>34.589999999999996</v>
      </c>
      <c r="F290" s="2">
        <f t="shared" si="21"/>
        <v>9.2100000000000026</v>
      </c>
      <c r="G290" s="2">
        <f t="shared" si="22"/>
        <v>34.589999999999996</v>
      </c>
      <c r="H290" s="2">
        <f t="shared" si="23"/>
        <v>9.2100000000000026</v>
      </c>
      <c r="I290" s="2">
        <f t="shared" si="24"/>
        <v>45</v>
      </c>
    </row>
    <row r="291" spans="1:9" x14ac:dyDescent="0.25">
      <c r="A291">
        <f>IF(D291&lt;5.25,1,0)</f>
        <v>0</v>
      </c>
      <c r="B291" s="1">
        <v>41928</v>
      </c>
      <c r="C291">
        <v>123</v>
      </c>
      <c r="D291" s="2">
        <f t="shared" si="20"/>
        <v>9.2100000000000026</v>
      </c>
      <c r="E291" s="2">
        <f t="shared" si="20"/>
        <v>45</v>
      </c>
      <c r="F291" s="2">
        <f t="shared" si="21"/>
        <v>3.6750000000000025</v>
      </c>
      <c r="G291" s="2">
        <f t="shared" si="22"/>
        <v>41.31</v>
      </c>
      <c r="H291" s="2">
        <f t="shared" si="23"/>
        <v>30</v>
      </c>
      <c r="I291" s="2">
        <f t="shared" si="24"/>
        <v>41.31</v>
      </c>
    </row>
    <row r="292" spans="1:9" x14ac:dyDescent="0.25">
      <c r="A292">
        <f>IF(D292&lt;5.25,1,0)</f>
        <v>0</v>
      </c>
      <c r="B292" s="1">
        <v>41929</v>
      </c>
      <c r="C292">
        <v>123</v>
      </c>
      <c r="D292" s="2">
        <f t="shared" si="20"/>
        <v>30</v>
      </c>
      <c r="E292" s="2">
        <f t="shared" si="20"/>
        <v>41.31</v>
      </c>
      <c r="F292" s="2">
        <f t="shared" si="21"/>
        <v>18.93</v>
      </c>
      <c r="G292" s="2">
        <f t="shared" si="22"/>
        <v>41.31</v>
      </c>
      <c r="H292" s="2">
        <f t="shared" si="23"/>
        <v>18.93</v>
      </c>
      <c r="I292" s="2">
        <f t="shared" si="24"/>
        <v>41.31</v>
      </c>
    </row>
    <row r="293" spans="1:9" x14ac:dyDescent="0.25">
      <c r="A293">
        <f>IF(D293&lt;5.25,1,0)</f>
        <v>0</v>
      </c>
      <c r="B293" s="1">
        <v>41930</v>
      </c>
      <c r="C293">
        <v>145</v>
      </c>
      <c r="D293" s="2">
        <f t="shared" si="20"/>
        <v>18.93</v>
      </c>
      <c r="E293" s="2">
        <f t="shared" si="20"/>
        <v>41.31</v>
      </c>
      <c r="F293" s="2">
        <f t="shared" si="21"/>
        <v>5.879999999999999</v>
      </c>
      <c r="G293" s="2">
        <f t="shared" si="22"/>
        <v>41.31</v>
      </c>
      <c r="H293" s="2">
        <f t="shared" si="23"/>
        <v>5.879999999999999</v>
      </c>
      <c r="I293" s="2">
        <f t="shared" si="24"/>
        <v>41.31</v>
      </c>
    </row>
    <row r="294" spans="1:9" x14ac:dyDescent="0.25">
      <c r="A294">
        <f>IF(D294&lt;5.25,1,0)</f>
        <v>0</v>
      </c>
      <c r="B294" s="1">
        <v>41931</v>
      </c>
      <c r="C294">
        <v>87</v>
      </c>
      <c r="D294" s="2">
        <f t="shared" si="20"/>
        <v>5.879999999999999</v>
      </c>
      <c r="E294" s="2">
        <f t="shared" si="20"/>
        <v>41.31</v>
      </c>
      <c r="F294" s="2">
        <f t="shared" si="21"/>
        <v>1.964999999999999</v>
      </c>
      <c r="G294" s="2">
        <f t="shared" si="22"/>
        <v>38.700000000000003</v>
      </c>
      <c r="H294" s="2">
        <f t="shared" si="23"/>
        <v>30</v>
      </c>
      <c r="I294" s="2">
        <f t="shared" si="24"/>
        <v>38.700000000000003</v>
      </c>
    </row>
    <row r="295" spans="1:9" x14ac:dyDescent="0.25">
      <c r="A295">
        <f>IF(D295&lt;5.25,1,0)</f>
        <v>0</v>
      </c>
      <c r="B295" s="1">
        <v>41932</v>
      </c>
      <c r="C295">
        <v>117</v>
      </c>
      <c r="D295" s="2">
        <f t="shared" si="20"/>
        <v>30</v>
      </c>
      <c r="E295" s="2">
        <f t="shared" si="20"/>
        <v>38.700000000000003</v>
      </c>
      <c r="F295" s="2">
        <f t="shared" si="21"/>
        <v>19.47</v>
      </c>
      <c r="G295" s="2">
        <f t="shared" si="22"/>
        <v>38.700000000000003</v>
      </c>
      <c r="H295" s="2">
        <f t="shared" si="23"/>
        <v>19.47</v>
      </c>
      <c r="I295" s="2">
        <f t="shared" si="24"/>
        <v>38.700000000000003</v>
      </c>
    </row>
    <row r="296" spans="1:9" x14ac:dyDescent="0.25">
      <c r="A296">
        <f>IF(D296&lt;5.25,1,0)</f>
        <v>0</v>
      </c>
      <c r="B296" s="1">
        <v>41933</v>
      </c>
      <c r="C296">
        <v>61</v>
      </c>
      <c r="D296" s="2">
        <f t="shared" si="20"/>
        <v>19.47</v>
      </c>
      <c r="E296" s="2">
        <f t="shared" si="20"/>
        <v>38.700000000000003</v>
      </c>
      <c r="F296" s="2">
        <f t="shared" si="21"/>
        <v>13.979999999999999</v>
      </c>
      <c r="G296" s="2">
        <f t="shared" si="22"/>
        <v>38.700000000000003</v>
      </c>
      <c r="H296" s="2">
        <f t="shared" si="23"/>
        <v>13.979999999999999</v>
      </c>
      <c r="I296" s="2">
        <f t="shared" si="24"/>
        <v>38.700000000000003</v>
      </c>
    </row>
    <row r="297" spans="1:9" x14ac:dyDescent="0.25">
      <c r="A297">
        <f>IF(D297&lt;5.25,1,0)</f>
        <v>0</v>
      </c>
      <c r="B297" s="1">
        <v>41934</v>
      </c>
      <c r="C297">
        <v>94</v>
      </c>
      <c r="D297" s="2">
        <f t="shared" si="20"/>
        <v>13.979999999999999</v>
      </c>
      <c r="E297" s="2">
        <f t="shared" si="20"/>
        <v>38.700000000000003</v>
      </c>
      <c r="F297" s="2">
        <f t="shared" si="21"/>
        <v>9.7499999999999982</v>
      </c>
      <c r="G297" s="2">
        <f t="shared" si="22"/>
        <v>35.880000000000003</v>
      </c>
      <c r="H297" s="2">
        <f t="shared" si="23"/>
        <v>9.7499999999999982</v>
      </c>
      <c r="I297" s="2">
        <f t="shared" si="24"/>
        <v>45</v>
      </c>
    </row>
    <row r="298" spans="1:9" x14ac:dyDescent="0.25">
      <c r="A298">
        <f>IF(D298&lt;5.25,1,0)</f>
        <v>0</v>
      </c>
      <c r="B298" s="1">
        <v>41935</v>
      </c>
      <c r="C298">
        <v>113</v>
      </c>
      <c r="D298" s="2">
        <f t="shared" si="20"/>
        <v>9.7499999999999982</v>
      </c>
      <c r="E298" s="2">
        <f t="shared" si="20"/>
        <v>45</v>
      </c>
      <c r="F298" s="2">
        <f t="shared" si="21"/>
        <v>4.6649999999999983</v>
      </c>
      <c r="G298" s="2">
        <f t="shared" si="22"/>
        <v>41.61</v>
      </c>
      <c r="H298" s="2">
        <f t="shared" si="23"/>
        <v>30</v>
      </c>
      <c r="I298" s="2">
        <f t="shared" si="24"/>
        <v>41.61</v>
      </c>
    </row>
    <row r="299" spans="1:9" x14ac:dyDescent="0.25">
      <c r="A299">
        <f>IF(D299&lt;5.25,1,0)</f>
        <v>0</v>
      </c>
      <c r="B299" s="1">
        <v>41936</v>
      </c>
      <c r="C299">
        <v>144</v>
      </c>
      <c r="D299" s="2">
        <f t="shared" si="20"/>
        <v>30</v>
      </c>
      <c r="E299" s="2">
        <f t="shared" si="20"/>
        <v>41.61</v>
      </c>
      <c r="F299" s="2">
        <f t="shared" si="21"/>
        <v>17.04</v>
      </c>
      <c r="G299" s="2">
        <f t="shared" si="22"/>
        <v>41.61</v>
      </c>
      <c r="H299" s="2">
        <f t="shared" si="23"/>
        <v>17.04</v>
      </c>
      <c r="I299" s="2">
        <f t="shared" si="24"/>
        <v>41.61</v>
      </c>
    </row>
    <row r="300" spans="1:9" x14ac:dyDescent="0.25">
      <c r="A300">
        <f>IF(D300&lt;5.25,1,0)</f>
        <v>0</v>
      </c>
      <c r="B300" s="1">
        <v>41937</v>
      </c>
      <c r="C300">
        <v>66</v>
      </c>
      <c r="D300" s="2">
        <f t="shared" si="20"/>
        <v>17.04</v>
      </c>
      <c r="E300" s="2">
        <f t="shared" si="20"/>
        <v>41.61</v>
      </c>
      <c r="F300" s="2">
        <f t="shared" si="21"/>
        <v>11.099999999999998</v>
      </c>
      <c r="G300" s="2">
        <f t="shared" si="22"/>
        <v>41.61</v>
      </c>
      <c r="H300" s="2">
        <f t="shared" si="23"/>
        <v>11.099999999999998</v>
      </c>
      <c r="I300" s="2">
        <f t="shared" si="24"/>
        <v>41.61</v>
      </c>
    </row>
    <row r="301" spans="1:9" x14ac:dyDescent="0.25">
      <c r="A301">
        <f>IF(D301&lt;5.25,1,0)</f>
        <v>0</v>
      </c>
      <c r="B301" s="1">
        <v>41938</v>
      </c>
      <c r="C301">
        <v>69</v>
      </c>
      <c r="D301" s="2">
        <f t="shared" si="20"/>
        <v>11.099999999999998</v>
      </c>
      <c r="E301" s="2">
        <f t="shared" si="20"/>
        <v>41.61</v>
      </c>
      <c r="F301" s="2">
        <f t="shared" si="21"/>
        <v>7.9949999999999974</v>
      </c>
      <c r="G301" s="2">
        <f t="shared" si="22"/>
        <v>39.54</v>
      </c>
      <c r="H301" s="2">
        <f t="shared" si="23"/>
        <v>7.9949999999999974</v>
      </c>
      <c r="I301" s="2">
        <f t="shared" si="24"/>
        <v>39.54</v>
      </c>
    </row>
    <row r="302" spans="1:9" x14ac:dyDescent="0.25">
      <c r="A302">
        <f>IF(D302&lt;5.25,1,0)</f>
        <v>0</v>
      </c>
      <c r="B302" s="1">
        <v>41939</v>
      </c>
      <c r="C302">
        <v>127</v>
      </c>
      <c r="D302" s="2">
        <f t="shared" si="20"/>
        <v>7.9949999999999974</v>
      </c>
      <c r="E302" s="2">
        <f t="shared" si="20"/>
        <v>39.54</v>
      </c>
      <c r="F302" s="2">
        <f t="shared" si="21"/>
        <v>2.2799999999999976</v>
      </c>
      <c r="G302" s="2">
        <f t="shared" si="22"/>
        <v>35.729999999999997</v>
      </c>
      <c r="H302" s="2">
        <f t="shared" si="23"/>
        <v>30</v>
      </c>
      <c r="I302" s="2">
        <f t="shared" si="24"/>
        <v>35.729999999999997</v>
      </c>
    </row>
    <row r="303" spans="1:9" x14ac:dyDescent="0.25">
      <c r="A303">
        <f>IF(D303&lt;5.25,1,0)</f>
        <v>0</v>
      </c>
      <c r="B303" s="1">
        <v>41940</v>
      </c>
      <c r="C303">
        <v>112</v>
      </c>
      <c r="D303" s="2">
        <f t="shared" si="20"/>
        <v>30</v>
      </c>
      <c r="E303" s="2">
        <f t="shared" si="20"/>
        <v>35.729999999999997</v>
      </c>
      <c r="F303" s="2">
        <f t="shared" si="21"/>
        <v>19.920000000000002</v>
      </c>
      <c r="G303" s="2">
        <f t="shared" si="22"/>
        <v>35.729999999999997</v>
      </c>
      <c r="H303" s="2">
        <f t="shared" si="23"/>
        <v>19.920000000000002</v>
      </c>
      <c r="I303" s="2">
        <f t="shared" si="24"/>
        <v>35.729999999999997</v>
      </c>
    </row>
    <row r="304" spans="1:9" x14ac:dyDescent="0.25">
      <c r="A304">
        <f>IF(D304&lt;5.25,1,0)</f>
        <v>0</v>
      </c>
      <c r="B304" s="1">
        <v>41941</v>
      </c>
      <c r="C304">
        <v>99</v>
      </c>
      <c r="D304" s="2">
        <f t="shared" si="20"/>
        <v>19.920000000000002</v>
      </c>
      <c r="E304" s="2">
        <f t="shared" si="20"/>
        <v>35.729999999999997</v>
      </c>
      <c r="F304" s="2">
        <f t="shared" si="21"/>
        <v>11.010000000000002</v>
      </c>
      <c r="G304" s="2">
        <f t="shared" si="22"/>
        <v>35.729999999999997</v>
      </c>
      <c r="H304" s="2">
        <f t="shared" si="23"/>
        <v>11.010000000000002</v>
      </c>
      <c r="I304" s="2">
        <f t="shared" si="24"/>
        <v>45</v>
      </c>
    </row>
    <row r="305" spans="1:9" x14ac:dyDescent="0.25">
      <c r="A305">
        <f>IF(D305&lt;5.25,1,0)</f>
        <v>0</v>
      </c>
      <c r="B305" s="1">
        <v>41942</v>
      </c>
      <c r="C305">
        <v>60</v>
      </c>
      <c r="D305" s="2">
        <f t="shared" si="20"/>
        <v>11.010000000000002</v>
      </c>
      <c r="E305" s="2">
        <f t="shared" si="20"/>
        <v>45</v>
      </c>
      <c r="F305" s="2">
        <f t="shared" si="21"/>
        <v>8.3100000000000023</v>
      </c>
      <c r="G305" s="2">
        <f t="shared" si="22"/>
        <v>43.2</v>
      </c>
      <c r="H305" s="2">
        <f t="shared" si="23"/>
        <v>8.3100000000000023</v>
      </c>
      <c r="I305" s="2">
        <f t="shared" si="24"/>
        <v>43.2</v>
      </c>
    </row>
    <row r="306" spans="1:9" x14ac:dyDescent="0.25">
      <c r="A306">
        <f>IF(D306&lt;5.25,1,0)</f>
        <v>0</v>
      </c>
      <c r="B306" s="1">
        <v>41943</v>
      </c>
      <c r="C306">
        <v>118</v>
      </c>
      <c r="D306" s="2">
        <f t="shared" si="20"/>
        <v>8.3100000000000023</v>
      </c>
      <c r="E306" s="2">
        <f t="shared" si="20"/>
        <v>43.2</v>
      </c>
      <c r="F306" s="2">
        <f t="shared" si="21"/>
        <v>3.0000000000000027</v>
      </c>
      <c r="G306" s="2">
        <f t="shared" si="22"/>
        <v>39.660000000000004</v>
      </c>
      <c r="H306" s="2">
        <f t="shared" si="23"/>
        <v>30</v>
      </c>
      <c r="I306" s="2">
        <f t="shared" si="24"/>
        <v>39.660000000000004</v>
      </c>
    </row>
    <row r="307" spans="1:9" x14ac:dyDescent="0.25">
      <c r="A307">
        <f>IF(D307&lt;5.25,1,0)</f>
        <v>0</v>
      </c>
      <c r="B307" s="1">
        <v>41944</v>
      </c>
      <c r="C307">
        <v>55</v>
      </c>
      <c r="D307" s="2">
        <f t="shared" si="20"/>
        <v>30</v>
      </c>
      <c r="E307" s="2">
        <f t="shared" si="20"/>
        <v>39.660000000000004</v>
      </c>
      <c r="F307" s="2">
        <f t="shared" si="21"/>
        <v>25.05</v>
      </c>
      <c r="G307" s="2">
        <f t="shared" si="22"/>
        <v>39.660000000000004</v>
      </c>
      <c r="H307" s="2">
        <f t="shared" si="23"/>
        <v>25.05</v>
      </c>
      <c r="I307" s="2">
        <f t="shared" si="24"/>
        <v>39.660000000000004</v>
      </c>
    </row>
    <row r="308" spans="1:9" x14ac:dyDescent="0.25">
      <c r="A308">
        <f>IF(D308&lt;5.25,1,0)</f>
        <v>0</v>
      </c>
      <c r="B308" s="1">
        <v>41945</v>
      </c>
      <c r="C308">
        <v>133</v>
      </c>
      <c r="D308" s="2">
        <f t="shared" si="20"/>
        <v>25.05</v>
      </c>
      <c r="E308" s="2">
        <f t="shared" si="20"/>
        <v>39.660000000000004</v>
      </c>
      <c r="F308" s="2">
        <f t="shared" si="21"/>
        <v>13.08</v>
      </c>
      <c r="G308" s="2">
        <f t="shared" si="22"/>
        <v>39.660000000000004</v>
      </c>
      <c r="H308" s="2">
        <f t="shared" si="23"/>
        <v>13.08</v>
      </c>
      <c r="I308" s="2">
        <f t="shared" si="24"/>
        <v>39.660000000000004</v>
      </c>
    </row>
    <row r="309" spans="1:9" x14ac:dyDescent="0.25">
      <c r="A309">
        <f>IF(D309&lt;5.25,1,0)</f>
        <v>0</v>
      </c>
      <c r="B309" s="1">
        <v>41946</v>
      </c>
      <c r="C309">
        <v>110</v>
      </c>
      <c r="D309" s="2">
        <f t="shared" si="20"/>
        <v>13.08</v>
      </c>
      <c r="E309" s="2">
        <f t="shared" si="20"/>
        <v>39.660000000000004</v>
      </c>
      <c r="F309" s="2">
        <f t="shared" si="21"/>
        <v>8.129999999999999</v>
      </c>
      <c r="G309" s="2">
        <f t="shared" si="22"/>
        <v>36.360000000000007</v>
      </c>
      <c r="H309" s="2">
        <f t="shared" si="23"/>
        <v>8.129999999999999</v>
      </c>
      <c r="I309" s="2">
        <f t="shared" si="24"/>
        <v>36.360000000000007</v>
      </c>
    </row>
    <row r="310" spans="1:9" x14ac:dyDescent="0.25">
      <c r="A310">
        <f>IF(D310&lt;5.25,1,0)</f>
        <v>0</v>
      </c>
      <c r="B310" s="1">
        <v>41947</v>
      </c>
      <c r="C310">
        <v>145</v>
      </c>
      <c r="D310" s="2">
        <f t="shared" si="20"/>
        <v>8.129999999999999</v>
      </c>
      <c r="E310" s="2">
        <f t="shared" si="20"/>
        <v>36.360000000000007</v>
      </c>
      <c r="F310" s="2">
        <f t="shared" si="21"/>
        <v>1.6049999999999986</v>
      </c>
      <c r="G310" s="2">
        <f t="shared" si="22"/>
        <v>32.010000000000005</v>
      </c>
      <c r="H310" s="2">
        <f t="shared" si="23"/>
        <v>30</v>
      </c>
      <c r="I310" s="2">
        <f t="shared" si="24"/>
        <v>32.010000000000005</v>
      </c>
    </row>
    <row r="311" spans="1:9" x14ac:dyDescent="0.25">
      <c r="A311">
        <f>IF(D311&lt;5.25,1,0)</f>
        <v>0</v>
      </c>
      <c r="B311" s="1">
        <v>41948</v>
      </c>
      <c r="C311">
        <v>125</v>
      </c>
      <c r="D311" s="2">
        <f t="shared" si="20"/>
        <v>30</v>
      </c>
      <c r="E311" s="2">
        <f t="shared" si="20"/>
        <v>32.010000000000005</v>
      </c>
      <c r="F311" s="2">
        <f t="shared" si="21"/>
        <v>18.75</v>
      </c>
      <c r="G311" s="2">
        <f t="shared" si="22"/>
        <v>32.010000000000005</v>
      </c>
      <c r="H311" s="2">
        <f t="shared" si="23"/>
        <v>18.75</v>
      </c>
      <c r="I311" s="2">
        <f t="shared" si="24"/>
        <v>45</v>
      </c>
    </row>
    <row r="312" spans="1:9" x14ac:dyDescent="0.25">
      <c r="A312">
        <f>IF(D312&lt;5.25,1,0)</f>
        <v>0</v>
      </c>
      <c r="B312" s="1">
        <v>41949</v>
      </c>
      <c r="C312">
        <v>103</v>
      </c>
      <c r="D312" s="2">
        <f t="shared" si="20"/>
        <v>18.75</v>
      </c>
      <c r="E312" s="2">
        <f t="shared" si="20"/>
        <v>45</v>
      </c>
      <c r="F312" s="2">
        <f t="shared" si="21"/>
        <v>9.48</v>
      </c>
      <c r="G312" s="2">
        <f t="shared" si="22"/>
        <v>45</v>
      </c>
      <c r="H312" s="2">
        <f t="shared" si="23"/>
        <v>9.48</v>
      </c>
      <c r="I312" s="2">
        <f t="shared" si="24"/>
        <v>45</v>
      </c>
    </row>
    <row r="313" spans="1:9" x14ac:dyDescent="0.25">
      <c r="A313">
        <f>IF(D313&lt;5.25,1,0)</f>
        <v>0</v>
      </c>
      <c r="B313" s="1">
        <v>41950</v>
      </c>
      <c r="C313">
        <v>143</v>
      </c>
      <c r="D313" s="2">
        <f t="shared" si="20"/>
        <v>9.48</v>
      </c>
      <c r="E313" s="2">
        <f t="shared" si="20"/>
        <v>45</v>
      </c>
      <c r="F313" s="2">
        <f t="shared" si="21"/>
        <v>3.0450000000000008</v>
      </c>
      <c r="G313" s="2">
        <f t="shared" si="22"/>
        <v>40.71</v>
      </c>
      <c r="H313" s="2">
        <f t="shared" si="23"/>
        <v>30</v>
      </c>
      <c r="I313" s="2">
        <f t="shared" si="24"/>
        <v>40.71</v>
      </c>
    </row>
    <row r="314" spans="1:9" x14ac:dyDescent="0.25">
      <c r="A314">
        <f>IF(D314&lt;5.25,1,0)</f>
        <v>0</v>
      </c>
      <c r="B314" s="1">
        <v>41951</v>
      </c>
      <c r="C314">
        <v>50</v>
      </c>
      <c r="D314" s="2">
        <f t="shared" si="20"/>
        <v>30</v>
      </c>
      <c r="E314" s="2">
        <f t="shared" si="20"/>
        <v>40.71</v>
      </c>
      <c r="F314" s="2">
        <f t="shared" si="21"/>
        <v>25.5</v>
      </c>
      <c r="G314" s="2">
        <f t="shared" si="22"/>
        <v>40.71</v>
      </c>
      <c r="H314" s="2">
        <f t="shared" si="23"/>
        <v>25.5</v>
      </c>
      <c r="I314" s="2">
        <f t="shared" si="24"/>
        <v>40.71</v>
      </c>
    </row>
    <row r="315" spans="1:9" x14ac:dyDescent="0.25">
      <c r="A315">
        <f>IF(D315&lt;5.25,1,0)</f>
        <v>0</v>
      </c>
      <c r="B315" s="1">
        <v>41952</v>
      </c>
      <c r="C315">
        <v>105</v>
      </c>
      <c r="D315" s="2">
        <f t="shared" si="20"/>
        <v>25.5</v>
      </c>
      <c r="E315" s="2">
        <f t="shared" si="20"/>
        <v>40.71</v>
      </c>
      <c r="F315" s="2">
        <f t="shared" si="21"/>
        <v>16.05</v>
      </c>
      <c r="G315" s="2">
        <f t="shared" si="22"/>
        <v>40.71</v>
      </c>
      <c r="H315" s="2">
        <f t="shared" si="23"/>
        <v>16.05</v>
      </c>
      <c r="I315" s="2">
        <f t="shared" si="24"/>
        <v>40.71</v>
      </c>
    </row>
    <row r="316" spans="1:9" x14ac:dyDescent="0.25">
      <c r="A316">
        <f>IF(D316&lt;5.25,1,0)</f>
        <v>0</v>
      </c>
      <c r="B316" s="1">
        <v>41953</v>
      </c>
      <c r="C316">
        <v>101</v>
      </c>
      <c r="D316" s="2">
        <f t="shared" si="20"/>
        <v>16.05</v>
      </c>
      <c r="E316" s="2">
        <f t="shared" si="20"/>
        <v>40.71</v>
      </c>
      <c r="F316" s="2">
        <f t="shared" si="21"/>
        <v>6.9600000000000009</v>
      </c>
      <c r="G316" s="2">
        <f t="shared" si="22"/>
        <v>40.71</v>
      </c>
      <c r="H316" s="2">
        <f t="shared" si="23"/>
        <v>6.9600000000000009</v>
      </c>
      <c r="I316" s="2">
        <f t="shared" si="24"/>
        <v>40.71</v>
      </c>
    </row>
    <row r="317" spans="1:9" x14ac:dyDescent="0.25">
      <c r="A317">
        <f>IF(D317&lt;5.25,1,0)</f>
        <v>0</v>
      </c>
      <c r="B317" s="1">
        <v>41954</v>
      </c>
      <c r="C317">
        <v>114</v>
      </c>
      <c r="D317" s="2">
        <f t="shared" si="20"/>
        <v>6.9600000000000009</v>
      </c>
      <c r="E317" s="2">
        <f t="shared" si="20"/>
        <v>40.71</v>
      </c>
      <c r="F317" s="2">
        <f t="shared" si="21"/>
        <v>1.830000000000001</v>
      </c>
      <c r="G317" s="2">
        <f t="shared" si="22"/>
        <v>37.29</v>
      </c>
      <c r="H317" s="2">
        <f t="shared" si="23"/>
        <v>30</v>
      </c>
      <c r="I317" s="2">
        <f t="shared" si="24"/>
        <v>37.29</v>
      </c>
    </row>
    <row r="318" spans="1:9" x14ac:dyDescent="0.25">
      <c r="A318">
        <f>IF(D318&lt;5.25,1,0)</f>
        <v>0</v>
      </c>
      <c r="B318" s="1">
        <v>41955</v>
      </c>
      <c r="C318">
        <v>106</v>
      </c>
      <c r="D318" s="2">
        <f t="shared" si="20"/>
        <v>30</v>
      </c>
      <c r="E318" s="2">
        <f t="shared" si="20"/>
        <v>37.29</v>
      </c>
      <c r="F318" s="2">
        <f t="shared" si="21"/>
        <v>20.46</v>
      </c>
      <c r="G318" s="2">
        <f t="shared" si="22"/>
        <v>37.29</v>
      </c>
      <c r="H318" s="2">
        <f t="shared" si="23"/>
        <v>20.46</v>
      </c>
      <c r="I318" s="2">
        <f t="shared" si="24"/>
        <v>45</v>
      </c>
    </row>
    <row r="319" spans="1:9" x14ac:dyDescent="0.25">
      <c r="A319">
        <f>IF(D319&lt;5.25,1,0)</f>
        <v>0</v>
      </c>
      <c r="B319" s="1">
        <v>41956</v>
      </c>
      <c r="C319">
        <v>79</v>
      </c>
      <c r="D319" s="2">
        <f t="shared" si="20"/>
        <v>20.46</v>
      </c>
      <c r="E319" s="2">
        <f t="shared" si="20"/>
        <v>45</v>
      </c>
      <c r="F319" s="2">
        <f t="shared" si="21"/>
        <v>13.350000000000001</v>
      </c>
      <c r="G319" s="2">
        <f t="shared" si="22"/>
        <v>45</v>
      </c>
      <c r="H319" s="2">
        <f t="shared" si="23"/>
        <v>13.350000000000001</v>
      </c>
      <c r="I319" s="2">
        <f t="shared" si="24"/>
        <v>45</v>
      </c>
    </row>
    <row r="320" spans="1:9" x14ac:dyDescent="0.25">
      <c r="A320">
        <f>IF(D320&lt;5.25,1,0)</f>
        <v>0</v>
      </c>
      <c r="B320" s="1">
        <v>41957</v>
      </c>
      <c r="C320">
        <v>20</v>
      </c>
      <c r="D320" s="2">
        <f t="shared" si="20"/>
        <v>13.350000000000001</v>
      </c>
      <c r="E320" s="2">
        <f t="shared" si="20"/>
        <v>45</v>
      </c>
      <c r="F320" s="2">
        <f t="shared" si="21"/>
        <v>12.450000000000001</v>
      </c>
      <c r="G320" s="2">
        <f t="shared" si="22"/>
        <v>44.4</v>
      </c>
      <c r="H320" s="2">
        <f t="shared" si="23"/>
        <v>12.450000000000001</v>
      </c>
      <c r="I320" s="2">
        <f t="shared" si="24"/>
        <v>44.4</v>
      </c>
    </row>
    <row r="321" spans="1:9" x14ac:dyDescent="0.25">
      <c r="A321">
        <f>IF(D321&lt;5.25,1,0)</f>
        <v>0</v>
      </c>
      <c r="B321" s="1">
        <v>41958</v>
      </c>
      <c r="C321">
        <v>27</v>
      </c>
      <c r="D321" s="2">
        <f t="shared" si="20"/>
        <v>12.450000000000001</v>
      </c>
      <c r="E321" s="2">
        <f t="shared" si="20"/>
        <v>44.4</v>
      </c>
      <c r="F321" s="2">
        <f t="shared" si="21"/>
        <v>11.235000000000001</v>
      </c>
      <c r="G321" s="2">
        <f t="shared" si="22"/>
        <v>43.589999999999996</v>
      </c>
      <c r="H321" s="2">
        <f t="shared" si="23"/>
        <v>11.235000000000001</v>
      </c>
      <c r="I321" s="2">
        <f t="shared" si="24"/>
        <v>43.589999999999996</v>
      </c>
    </row>
    <row r="322" spans="1:9" x14ac:dyDescent="0.25">
      <c r="A322">
        <f>IF(D322&lt;5.25,1,0)</f>
        <v>0</v>
      </c>
      <c r="B322" s="1">
        <v>41959</v>
      </c>
      <c r="C322">
        <v>23</v>
      </c>
      <c r="D322" s="2">
        <f t="shared" si="20"/>
        <v>11.235000000000001</v>
      </c>
      <c r="E322" s="2">
        <f t="shared" si="20"/>
        <v>43.589999999999996</v>
      </c>
      <c r="F322" s="2">
        <f t="shared" si="21"/>
        <v>10.200000000000001</v>
      </c>
      <c r="G322" s="2">
        <f t="shared" si="22"/>
        <v>42.9</v>
      </c>
      <c r="H322" s="2">
        <f t="shared" si="23"/>
        <v>10.200000000000001</v>
      </c>
      <c r="I322" s="2">
        <f t="shared" si="24"/>
        <v>42.9</v>
      </c>
    </row>
    <row r="323" spans="1:9" x14ac:dyDescent="0.25">
      <c r="A323">
        <f>IF(D323&lt;5.25,1,0)</f>
        <v>0</v>
      </c>
      <c r="B323" s="1">
        <v>41960</v>
      </c>
      <c r="C323">
        <v>106</v>
      </c>
      <c r="D323" s="2">
        <f t="shared" si="20"/>
        <v>10.200000000000001</v>
      </c>
      <c r="E323" s="2">
        <f t="shared" si="20"/>
        <v>42.9</v>
      </c>
      <c r="F323" s="2">
        <f t="shared" si="21"/>
        <v>5.4300000000000015</v>
      </c>
      <c r="G323" s="2">
        <f t="shared" si="22"/>
        <v>39.72</v>
      </c>
      <c r="H323" s="2">
        <f t="shared" si="23"/>
        <v>5.4300000000000015</v>
      </c>
      <c r="I323" s="2">
        <f t="shared" si="24"/>
        <v>39.72</v>
      </c>
    </row>
    <row r="324" spans="1:9" x14ac:dyDescent="0.25">
      <c r="A324">
        <f>IF(D324&lt;5.25,1,0)</f>
        <v>0</v>
      </c>
      <c r="B324" s="1">
        <v>41961</v>
      </c>
      <c r="C324">
        <v>90</v>
      </c>
      <c r="D324" s="2">
        <f t="shared" si="20"/>
        <v>5.4300000000000015</v>
      </c>
      <c r="E324" s="2">
        <f t="shared" si="20"/>
        <v>39.72</v>
      </c>
      <c r="F324" s="2">
        <f t="shared" si="21"/>
        <v>1.3800000000000017</v>
      </c>
      <c r="G324" s="2">
        <f t="shared" si="22"/>
        <v>37.019999999999996</v>
      </c>
      <c r="H324" s="2">
        <f t="shared" si="23"/>
        <v>30</v>
      </c>
      <c r="I324" s="2">
        <f t="shared" si="24"/>
        <v>37.019999999999996</v>
      </c>
    </row>
    <row r="325" spans="1:9" x14ac:dyDescent="0.25">
      <c r="A325">
        <f>IF(D325&lt;5.25,1,0)</f>
        <v>0</v>
      </c>
      <c r="B325" s="1">
        <v>41962</v>
      </c>
      <c r="C325">
        <v>119</v>
      </c>
      <c r="D325" s="2">
        <f t="shared" ref="D325:E367" si="25">H324</f>
        <v>30</v>
      </c>
      <c r="E325" s="2">
        <f t="shared" si="25"/>
        <v>37.019999999999996</v>
      </c>
      <c r="F325" s="2">
        <f t="shared" ref="F325:F367" si="26">IF(D325&gt;15,  D325 - $M$3*C325/100, D325 - $M$3*C325/200)</f>
        <v>19.29</v>
      </c>
      <c r="G325" s="2">
        <f t="shared" ref="G325:G367" si="27">IF(D325&lt;=15, E325 - C325*$M$2/200, E325)</f>
        <v>37.019999999999996</v>
      </c>
      <c r="H325" s="2">
        <f t="shared" ref="H325:H367" si="28">IF(F325&lt;5,30,F325)</f>
        <v>19.29</v>
      </c>
      <c r="I325" s="2">
        <f t="shared" ref="I325:I367" si="29">IF(AND(WEEKDAY(B325) = 4, G325&lt;40), 45,G325)</f>
        <v>45</v>
      </c>
    </row>
    <row r="326" spans="1:9" x14ac:dyDescent="0.25">
      <c r="A326">
        <f>IF(D326&lt;5.25,1,0)</f>
        <v>0</v>
      </c>
      <c r="B326" s="1">
        <v>41963</v>
      </c>
      <c r="C326">
        <v>110</v>
      </c>
      <c r="D326" s="2">
        <f t="shared" si="25"/>
        <v>19.29</v>
      </c>
      <c r="E326" s="2">
        <f t="shared" si="25"/>
        <v>45</v>
      </c>
      <c r="F326" s="2">
        <f t="shared" si="26"/>
        <v>9.3899999999999988</v>
      </c>
      <c r="G326" s="2">
        <f t="shared" si="27"/>
        <v>45</v>
      </c>
      <c r="H326" s="2">
        <f t="shared" si="28"/>
        <v>9.3899999999999988</v>
      </c>
      <c r="I326" s="2">
        <f t="shared" si="29"/>
        <v>45</v>
      </c>
    </row>
    <row r="327" spans="1:9" x14ac:dyDescent="0.25">
      <c r="A327">
        <f>IF(D327&lt;5.25,1,0)</f>
        <v>0</v>
      </c>
      <c r="B327" s="1">
        <v>41964</v>
      </c>
      <c r="C327">
        <v>23</v>
      </c>
      <c r="D327" s="2">
        <f t="shared" si="25"/>
        <v>9.3899999999999988</v>
      </c>
      <c r="E327" s="2">
        <f t="shared" si="25"/>
        <v>45</v>
      </c>
      <c r="F327" s="2">
        <f t="shared" si="26"/>
        <v>8.3549999999999986</v>
      </c>
      <c r="G327" s="2">
        <f t="shared" si="27"/>
        <v>44.31</v>
      </c>
      <c r="H327" s="2">
        <f t="shared" si="28"/>
        <v>8.3549999999999986</v>
      </c>
      <c r="I327" s="2">
        <f t="shared" si="29"/>
        <v>44.31</v>
      </c>
    </row>
    <row r="328" spans="1:9" x14ac:dyDescent="0.25">
      <c r="A328">
        <f>IF(D328&lt;5.25,1,0)</f>
        <v>0</v>
      </c>
      <c r="B328" s="1">
        <v>41965</v>
      </c>
      <c r="C328">
        <v>53</v>
      </c>
      <c r="D328" s="2">
        <f t="shared" si="25"/>
        <v>8.3549999999999986</v>
      </c>
      <c r="E328" s="2">
        <f t="shared" si="25"/>
        <v>44.31</v>
      </c>
      <c r="F328" s="2">
        <f t="shared" si="26"/>
        <v>5.9699999999999989</v>
      </c>
      <c r="G328" s="2">
        <f t="shared" si="27"/>
        <v>42.72</v>
      </c>
      <c r="H328" s="2">
        <f t="shared" si="28"/>
        <v>5.9699999999999989</v>
      </c>
      <c r="I328" s="2">
        <f t="shared" si="29"/>
        <v>42.72</v>
      </c>
    </row>
    <row r="329" spans="1:9" x14ac:dyDescent="0.25">
      <c r="A329">
        <f>IF(D329&lt;5.25,1,0)</f>
        <v>0</v>
      </c>
      <c r="B329" s="1">
        <v>41966</v>
      </c>
      <c r="C329">
        <v>89</v>
      </c>
      <c r="D329" s="2">
        <f t="shared" si="25"/>
        <v>5.9699999999999989</v>
      </c>
      <c r="E329" s="2">
        <f t="shared" si="25"/>
        <v>42.72</v>
      </c>
      <c r="F329" s="2">
        <f t="shared" si="26"/>
        <v>1.964999999999999</v>
      </c>
      <c r="G329" s="2">
        <f t="shared" si="27"/>
        <v>40.049999999999997</v>
      </c>
      <c r="H329" s="2">
        <f t="shared" si="28"/>
        <v>30</v>
      </c>
      <c r="I329" s="2">
        <f t="shared" si="29"/>
        <v>40.049999999999997</v>
      </c>
    </row>
    <row r="330" spans="1:9" x14ac:dyDescent="0.25">
      <c r="A330">
        <f>IF(D330&lt;5.25,1,0)</f>
        <v>0</v>
      </c>
      <c r="B330" s="1">
        <v>41967</v>
      </c>
      <c r="C330">
        <v>150</v>
      </c>
      <c r="D330" s="2">
        <f t="shared" si="25"/>
        <v>30</v>
      </c>
      <c r="E330" s="2">
        <f t="shared" si="25"/>
        <v>40.049999999999997</v>
      </c>
      <c r="F330" s="2">
        <f t="shared" si="26"/>
        <v>16.5</v>
      </c>
      <c r="G330" s="2">
        <f t="shared" si="27"/>
        <v>40.049999999999997</v>
      </c>
      <c r="H330" s="2">
        <f t="shared" si="28"/>
        <v>16.5</v>
      </c>
      <c r="I330" s="2">
        <f t="shared" si="29"/>
        <v>40.049999999999997</v>
      </c>
    </row>
    <row r="331" spans="1:9" x14ac:dyDescent="0.25">
      <c r="A331">
        <f>IF(D331&lt;5.25,1,0)</f>
        <v>0</v>
      </c>
      <c r="B331" s="1">
        <v>41968</v>
      </c>
      <c r="C331">
        <v>44</v>
      </c>
      <c r="D331" s="2">
        <f t="shared" si="25"/>
        <v>16.5</v>
      </c>
      <c r="E331" s="2">
        <f t="shared" si="25"/>
        <v>40.049999999999997</v>
      </c>
      <c r="F331" s="2">
        <f t="shared" si="26"/>
        <v>12.54</v>
      </c>
      <c r="G331" s="2">
        <f t="shared" si="27"/>
        <v>40.049999999999997</v>
      </c>
      <c r="H331" s="2">
        <f t="shared" si="28"/>
        <v>12.54</v>
      </c>
      <c r="I331" s="2">
        <f t="shared" si="29"/>
        <v>40.049999999999997</v>
      </c>
    </row>
    <row r="332" spans="1:9" x14ac:dyDescent="0.25">
      <c r="A332">
        <f>IF(D332&lt;5.25,1,0)</f>
        <v>0</v>
      </c>
      <c r="B332" s="1">
        <v>41969</v>
      </c>
      <c r="C332">
        <v>137</v>
      </c>
      <c r="D332" s="2">
        <f t="shared" si="25"/>
        <v>12.54</v>
      </c>
      <c r="E332" s="2">
        <f t="shared" si="25"/>
        <v>40.049999999999997</v>
      </c>
      <c r="F332" s="2">
        <f t="shared" si="26"/>
        <v>6.3749999999999991</v>
      </c>
      <c r="G332" s="2">
        <f t="shared" si="27"/>
        <v>35.94</v>
      </c>
      <c r="H332" s="2">
        <f t="shared" si="28"/>
        <v>6.3749999999999991</v>
      </c>
      <c r="I332" s="2">
        <f t="shared" si="29"/>
        <v>45</v>
      </c>
    </row>
    <row r="333" spans="1:9" x14ac:dyDescent="0.25">
      <c r="A333">
        <f>IF(D333&lt;5.25,1,0)</f>
        <v>0</v>
      </c>
      <c r="B333" s="1">
        <v>41970</v>
      </c>
      <c r="C333">
        <v>49</v>
      </c>
      <c r="D333" s="2">
        <f t="shared" si="25"/>
        <v>6.3749999999999991</v>
      </c>
      <c r="E333" s="2">
        <f t="shared" si="25"/>
        <v>45</v>
      </c>
      <c r="F333" s="2">
        <f t="shared" si="26"/>
        <v>4.169999999999999</v>
      </c>
      <c r="G333" s="2">
        <f t="shared" si="27"/>
        <v>43.53</v>
      </c>
      <c r="H333" s="2">
        <f t="shared" si="28"/>
        <v>30</v>
      </c>
      <c r="I333" s="2">
        <f t="shared" si="29"/>
        <v>43.53</v>
      </c>
    </row>
    <row r="334" spans="1:9" x14ac:dyDescent="0.25">
      <c r="A334">
        <f>IF(D334&lt;5.25,1,0)</f>
        <v>0</v>
      </c>
      <c r="B334" s="1">
        <v>41971</v>
      </c>
      <c r="C334">
        <v>24</v>
      </c>
      <c r="D334" s="2">
        <f t="shared" si="25"/>
        <v>30</v>
      </c>
      <c r="E334" s="2">
        <f t="shared" si="25"/>
        <v>43.53</v>
      </c>
      <c r="F334" s="2">
        <f t="shared" si="26"/>
        <v>27.84</v>
      </c>
      <c r="G334" s="2">
        <f t="shared" si="27"/>
        <v>43.53</v>
      </c>
      <c r="H334" s="2">
        <f t="shared" si="28"/>
        <v>27.84</v>
      </c>
      <c r="I334" s="2">
        <f t="shared" si="29"/>
        <v>43.53</v>
      </c>
    </row>
    <row r="335" spans="1:9" x14ac:dyDescent="0.25">
      <c r="A335">
        <f>IF(D335&lt;5.25,1,0)</f>
        <v>0</v>
      </c>
      <c r="B335" s="1">
        <v>41972</v>
      </c>
      <c r="C335">
        <v>36</v>
      </c>
      <c r="D335" s="2">
        <f t="shared" si="25"/>
        <v>27.84</v>
      </c>
      <c r="E335" s="2">
        <f t="shared" si="25"/>
        <v>43.53</v>
      </c>
      <c r="F335" s="2">
        <f t="shared" si="26"/>
        <v>24.6</v>
      </c>
      <c r="G335" s="2">
        <f t="shared" si="27"/>
        <v>43.53</v>
      </c>
      <c r="H335" s="2">
        <f t="shared" si="28"/>
        <v>24.6</v>
      </c>
      <c r="I335" s="2">
        <f t="shared" si="29"/>
        <v>43.53</v>
      </c>
    </row>
    <row r="336" spans="1:9" x14ac:dyDescent="0.25">
      <c r="A336">
        <f>IF(D336&lt;5.25,1,0)</f>
        <v>0</v>
      </c>
      <c r="B336" s="1">
        <v>41973</v>
      </c>
      <c r="C336">
        <v>33</v>
      </c>
      <c r="D336" s="2">
        <f t="shared" si="25"/>
        <v>24.6</v>
      </c>
      <c r="E336" s="2">
        <f t="shared" si="25"/>
        <v>43.53</v>
      </c>
      <c r="F336" s="2">
        <f t="shared" si="26"/>
        <v>21.630000000000003</v>
      </c>
      <c r="G336" s="2">
        <f t="shared" si="27"/>
        <v>43.53</v>
      </c>
      <c r="H336" s="2">
        <f t="shared" si="28"/>
        <v>21.630000000000003</v>
      </c>
      <c r="I336" s="2">
        <f t="shared" si="29"/>
        <v>43.53</v>
      </c>
    </row>
    <row r="337" spans="1:9" x14ac:dyDescent="0.25">
      <c r="A337">
        <f>IF(D337&lt;5.25,1,0)</f>
        <v>0</v>
      </c>
      <c r="B337" s="1">
        <v>41974</v>
      </c>
      <c r="C337">
        <v>81</v>
      </c>
      <c r="D337" s="2">
        <f t="shared" si="25"/>
        <v>21.630000000000003</v>
      </c>
      <c r="E337" s="2">
        <f t="shared" si="25"/>
        <v>43.53</v>
      </c>
      <c r="F337" s="2">
        <f t="shared" si="26"/>
        <v>14.340000000000003</v>
      </c>
      <c r="G337" s="2">
        <f t="shared" si="27"/>
        <v>43.53</v>
      </c>
      <c r="H337" s="2">
        <f t="shared" si="28"/>
        <v>14.340000000000003</v>
      </c>
      <c r="I337" s="2">
        <f t="shared" si="29"/>
        <v>43.53</v>
      </c>
    </row>
    <row r="338" spans="1:9" x14ac:dyDescent="0.25">
      <c r="A338">
        <f>IF(D338&lt;5.25,1,0)</f>
        <v>0</v>
      </c>
      <c r="B338" s="1">
        <v>41975</v>
      </c>
      <c r="C338">
        <v>70</v>
      </c>
      <c r="D338" s="2">
        <f t="shared" si="25"/>
        <v>14.340000000000003</v>
      </c>
      <c r="E338" s="2">
        <f t="shared" si="25"/>
        <v>43.53</v>
      </c>
      <c r="F338" s="2">
        <f t="shared" si="26"/>
        <v>11.190000000000003</v>
      </c>
      <c r="G338" s="2">
        <f t="shared" si="27"/>
        <v>41.43</v>
      </c>
      <c r="H338" s="2">
        <f t="shared" si="28"/>
        <v>11.190000000000003</v>
      </c>
      <c r="I338" s="2">
        <f t="shared" si="29"/>
        <v>41.43</v>
      </c>
    </row>
    <row r="339" spans="1:9" x14ac:dyDescent="0.25">
      <c r="A339">
        <f>IF(D339&lt;5.25,1,0)</f>
        <v>0</v>
      </c>
      <c r="B339" s="1">
        <v>41976</v>
      </c>
      <c r="C339">
        <v>48</v>
      </c>
      <c r="D339" s="2">
        <f t="shared" si="25"/>
        <v>11.190000000000003</v>
      </c>
      <c r="E339" s="2">
        <f t="shared" si="25"/>
        <v>41.43</v>
      </c>
      <c r="F339" s="2">
        <f t="shared" si="26"/>
        <v>9.0300000000000029</v>
      </c>
      <c r="G339" s="2">
        <f t="shared" si="27"/>
        <v>39.99</v>
      </c>
      <c r="H339" s="2">
        <f t="shared" si="28"/>
        <v>9.0300000000000029</v>
      </c>
      <c r="I339" s="2">
        <f t="shared" si="29"/>
        <v>45</v>
      </c>
    </row>
    <row r="340" spans="1:9" x14ac:dyDescent="0.25">
      <c r="A340">
        <f>IF(D340&lt;5.25,1,0)</f>
        <v>0</v>
      </c>
      <c r="B340" s="1">
        <v>41977</v>
      </c>
      <c r="C340">
        <v>72</v>
      </c>
      <c r="D340" s="2">
        <f t="shared" si="25"/>
        <v>9.0300000000000029</v>
      </c>
      <c r="E340" s="2">
        <f t="shared" si="25"/>
        <v>45</v>
      </c>
      <c r="F340" s="2">
        <f t="shared" si="26"/>
        <v>5.7900000000000027</v>
      </c>
      <c r="G340" s="2">
        <f t="shared" si="27"/>
        <v>42.84</v>
      </c>
      <c r="H340" s="2">
        <f t="shared" si="28"/>
        <v>5.7900000000000027</v>
      </c>
      <c r="I340" s="2">
        <f t="shared" si="29"/>
        <v>42.84</v>
      </c>
    </row>
    <row r="341" spans="1:9" x14ac:dyDescent="0.25">
      <c r="A341">
        <f>IF(D341&lt;5.25,1,0)</f>
        <v>0</v>
      </c>
      <c r="B341" s="1">
        <v>41978</v>
      </c>
      <c r="C341">
        <v>121</v>
      </c>
      <c r="D341" s="2">
        <f t="shared" si="25"/>
        <v>5.7900000000000027</v>
      </c>
      <c r="E341" s="2">
        <f t="shared" si="25"/>
        <v>42.84</v>
      </c>
      <c r="F341" s="2">
        <f t="shared" si="26"/>
        <v>0.34500000000000242</v>
      </c>
      <c r="G341" s="2">
        <f t="shared" si="27"/>
        <v>39.21</v>
      </c>
      <c r="H341" s="2">
        <f t="shared" si="28"/>
        <v>30</v>
      </c>
      <c r="I341" s="2">
        <f t="shared" si="29"/>
        <v>39.21</v>
      </c>
    </row>
    <row r="342" spans="1:9" x14ac:dyDescent="0.25">
      <c r="A342">
        <f>IF(D342&lt;5.25,1,0)</f>
        <v>0</v>
      </c>
      <c r="B342" s="1">
        <v>41979</v>
      </c>
      <c r="C342">
        <v>16</v>
      </c>
      <c r="D342" s="2">
        <f t="shared" si="25"/>
        <v>30</v>
      </c>
      <c r="E342" s="2">
        <f t="shared" si="25"/>
        <v>39.21</v>
      </c>
      <c r="F342" s="2">
        <f t="shared" si="26"/>
        <v>28.56</v>
      </c>
      <c r="G342" s="2">
        <f t="shared" si="27"/>
        <v>39.21</v>
      </c>
      <c r="H342" s="2">
        <f t="shared" si="28"/>
        <v>28.56</v>
      </c>
      <c r="I342" s="2">
        <f t="shared" si="29"/>
        <v>39.21</v>
      </c>
    </row>
    <row r="343" spans="1:9" x14ac:dyDescent="0.25">
      <c r="A343">
        <f>IF(D343&lt;5.25,1,0)</f>
        <v>0</v>
      </c>
      <c r="B343" s="1">
        <v>41980</v>
      </c>
      <c r="C343">
        <v>94</v>
      </c>
      <c r="D343" s="2">
        <f t="shared" si="25"/>
        <v>28.56</v>
      </c>
      <c r="E343" s="2">
        <f t="shared" si="25"/>
        <v>39.21</v>
      </c>
      <c r="F343" s="2">
        <f t="shared" si="26"/>
        <v>20.099999999999998</v>
      </c>
      <c r="G343" s="2">
        <f t="shared" si="27"/>
        <v>39.21</v>
      </c>
      <c r="H343" s="2">
        <f t="shared" si="28"/>
        <v>20.099999999999998</v>
      </c>
      <c r="I343" s="2">
        <f t="shared" si="29"/>
        <v>39.21</v>
      </c>
    </row>
    <row r="344" spans="1:9" x14ac:dyDescent="0.25">
      <c r="A344">
        <f>IF(D344&lt;5.25,1,0)</f>
        <v>0</v>
      </c>
      <c r="B344" s="1">
        <v>41981</v>
      </c>
      <c r="C344">
        <v>120</v>
      </c>
      <c r="D344" s="2">
        <f t="shared" si="25"/>
        <v>20.099999999999998</v>
      </c>
      <c r="E344" s="2">
        <f t="shared" si="25"/>
        <v>39.21</v>
      </c>
      <c r="F344" s="2">
        <f t="shared" si="26"/>
        <v>9.2999999999999972</v>
      </c>
      <c r="G344" s="2">
        <f t="shared" si="27"/>
        <v>39.21</v>
      </c>
      <c r="H344" s="2">
        <f t="shared" si="28"/>
        <v>9.2999999999999972</v>
      </c>
      <c r="I344" s="2">
        <f t="shared" si="29"/>
        <v>39.21</v>
      </c>
    </row>
    <row r="345" spans="1:9" x14ac:dyDescent="0.25">
      <c r="A345">
        <f>IF(D345&lt;5.25,1,0)</f>
        <v>0</v>
      </c>
      <c r="B345" s="1">
        <v>41982</v>
      </c>
      <c r="C345">
        <v>49</v>
      </c>
      <c r="D345" s="2">
        <f t="shared" si="25"/>
        <v>9.2999999999999972</v>
      </c>
      <c r="E345" s="2">
        <f t="shared" si="25"/>
        <v>39.21</v>
      </c>
      <c r="F345" s="2">
        <f t="shared" si="26"/>
        <v>7.0949999999999971</v>
      </c>
      <c r="G345" s="2">
        <f t="shared" si="27"/>
        <v>37.74</v>
      </c>
      <c r="H345" s="2">
        <f t="shared" si="28"/>
        <v>7.0949999999999971</v>
      </c>
      <c r="I345" s="2">
        <f t="shared" si="29"/>
        <v>37.74</v>
      </c>
    </row>
    <row r="346" spans="1:9" x14ac:dyDescent="0.25">
      <c r="A346">
        <f>IF(D346&lt;5.25,1,0)</f>
        <v>0</v>
      </c>
      <c r="B346" s="1">
        <v>41983</v>
      </c>
      <c r="C346">
        <v>106</v>
      </c>
      <c r="D346" s="2">
        <f t="shared" si="25"/>
        <v>7.0949999999999971</v>
      </c>
      <c r="E346" s="2">
        <f t="shared" si="25"/>
        <v>37.74</v>
      </c>
      <c r="F346" s="2">
        <f t="shared" si="26"/>
        <v>2.3249999999999975</v>
      </c>
      <c r="G346" s="2">
        <f t="shared" si="27"/>
        <v>34.56</v>
      </c>
      <c r="H346" s="2">
        <f t="shared" si="28"/>
        <v>30</v>
      </c>
      <c r="I346" s="2">
        <f t="shared" si="29"/>
        <v>45</v>
      </c>
    </row>
    <row r="347" spans="1:9" x14ac:dyDescent="0.25">
      <c r="A347">
        <f>IF(D347&lt;5.25,1,0)</f>
        <v>0</v>
      </c>
      <c r="B347" s="1">
        <v>41984</v>
      </c>
      <c r="C347">
        <v>128</v>
      </c>
      <c r="D347" s="2">
        <f t="shared" si="25"/>
        <v>30</v>
      </c>
      <c r="E347" s="2">
        <f t="shared" si="25"/>
        <v>45</v>
      </c>
      <c r="F347" s="2">
        <f t="shared" si="26"/>
        <v>18.48</v>
      </c>
      <c r="G347" s="2">
        <f t="shared" si="27"/>
        <v>45</v>
      </c>
      <c r="H347" s="2">
        <f t="shared" si="28"/>
        <v>18.48</v>
      </c>
      <c r="I347" s="2">
        <f t="shared" si="29"/>
        <v>45</v>
      </c>
    </row>
    <row r="348" spans="1:9" x14ac:dyDescent="0.25">
      <c r="A348">
        <f>IF(D348&lt;5.25,1,0)</f>
        <v>0</v>
      </c>
      <c r="B348" s="1">
        <v>41985</v>
      </c>
      <c r="C348">
        <v>100</v>
      </c>
      <c r="D348" s="2">
        <f t="shared" si="25"/>
        <v>18.48</v>
      </c>
      <c r="E348" s="2">
        <f t="shared" si="25"/>
        <v>45</v>
      </c>
      <c r="F348" s="2">
        <f t="shared" si="26"/>
        <v>9.48</v>
      </c>
      <c r="G348" s="2">
        <f t="shared" si="27"/>
        <v>45</v>
      </c>
      <c r="H348" s="2">
        <f t="shared" si="28"/>
        <v>9.48</v>
      </c>
      <c r="I348" s="2">
        <f t="shared" si="29"/>
        <v>45</v>
      </c>
    </row>
    <row r="349" spans="1:9" x14ac:dyDescent="0.25">
      <c r="A349">
        <f>IF(D349&lt;5.25,1,0)</f>
        <v>0</v>
      </c>
      <c r="B349" s="1">
        <v>41986</v>
      </c>
      <c r="C349">
        <v>78</v>
      </c>
      <c r="D349" s="2">
        <f t="shared" si="25"/>
        <v>9.48</v>
      </c>
      <c r="E349" s="2">
        <f t="shared" si="25"/>
        <v>45</v>
      </c>
      <c r="F349" s="2">
        <f t="shared" si="26"/>
        <v>5.9700000000000006</v>
      </c>
      <c r="G349" s="2">
        <f t="shared" si="27"/>
        <v>42.66</v>
      </c>
      <c r="H349" s="2">
        <f t="shared" si="28"/>
        <v>5.9700000000000006</v>
      </c>
      <c r="I349" s="2">
        <f t="shared" si="29"/>
        <v>42.66</v>
      </c>
    </row>
    <row r="350" spans="1:9" x14ac:dyDescent="0.25">
      <c r="A350">
        <f>IF(D350&lt;5.25,1,0)</f>
        <v>0</v>
      </c>
      <c r="B350" s="1">
        <v>41987</v>
      </c>
      <c r="C350">
        <v>39</v>
      </c>
      <c r="D350" s="2">
        <f t="shared" si="25"/>
        <v>5.9700000000000006</v>
      </c>
      <c r="E350" s="2">
        <f t="shared" si="25"/>
        <v>42.66</v>
      </c>
      <c r="F350" s="2">
        <f t="shared" si="26"/>
        <v>4.2150000000000007</v>
      </c>
      <c r="G350" s="2">
        <f t="shared" si="27"/>
        <v>41.489999999999995</v>
      </c>
      <c r="H350" s="2">
        <f t="shared" si="28"/>
        <v>30</v>
      </c>
      <c r="I350" s="2">
        <f t="shared" si="29"/>
        <v>41.489999999999995</v>
      </c>
    </row>
    <row r="351" spans="1:9" x14ac:dyDescent="0.25">
      <c r="A351">
        <f>IF(D351&lt;5.25,1,0)</f>
        <v>0</v>
      </c>
      <c r="B351" s="1">
        <v>41988</v>
      </c>
      <c r="C351">
        <v>125</v>
      </c>
      <c r="D351" s="2">
        <f t="shared" si="25"/>
        <v>30</v>
      </c>
      <c r="E351" s="2">
        <f t="shared" si="25"/>
        <v>41.489999999999995</v>
      </c>
      <c r="F351" s="2">
        <f t="shared" si="26"/>
        <v>18.75</v>
      </c>
      <c r="G351" s="2">
        <f t="shared" si="27"/>
        <v>41.489999999999995</v>
      </c>
      <c r="H351" s="2">
        <f t="shared" si="28"/>
        <v>18.75</v>
      </c>
      <c r="I351" s="2">
        <f t="shared" si="29"/>
        <v>41.489999999999995</v>
      </c>
    </row>
    <row r="352" spans="1:9" x14ac:dyDescent="0.25">
      <c r="A352">
        <f>IF(D352&lt;5.25,1,0)</f>
        <v>0</v>
      </c>
      <c r="B352" s="1">
        <v>41989</v>
      </c>
      <c r="C352">
        <v>34</v>
      </c>
      <c r="D352" s="2">
        <f t="shared" si="25"/>
        <v>18.75</v>
      </c>
      <c r="E352" s="2">
        <f t="shared" si="25"/>
        <v>41.489999999999995</v>
      </c>
      <c r="F352" s="2">
        <f t="shared" si="26"/>
        <v>15.69</v>
      </c>
      <c r="G352" s="2">
        <f t="shared" si="27"/>
        <v>41.489999999999995</v>
      </c>
      <c r="H352" s="2">
        <f t="shared" si="28"/>
        <v>15.69</v>
      </c>
      <c r="I352" s="2">
        <f t="shared" si="29"/>
        <v>41.489999999999995</v>
      </c>
    </row>
    <row r="353" spans="1:9" x14ac:dyDescent="0.25">
      <c r="A353">
        <f>IF(D353&lt;5.25,1,0)</f>
        <v>0</v>
      </c>
      <c r="B353" s="1">
        <v>41990</v>
      </c>
      <c r="C353">
        <v>129</v>
      </c>
      <c r="D353" s="2">
        <f t="shared" si="25"/>
        <v>15.69</v>
      </c>
      <c r="E353" s="2">
        <f t="shared" si="25"/>
        <v>41.489999999999995</v>
      </c>
      <c r="F353" s="2">
        <f t="shared" si="26"/>
        <v>4.08</v>
      </c>
      <c r="G353" s="2">
        <f t="shared" si="27"/>
        <v>41.489999999999995</v>
      </c>
      <c r="H353" s="2">
        <f t="shared" si="28"/>
        <v>30</v>
      </c>
      <c r="I353" s="2">
        <f t="shared" si="29"/>
        <v>41.489999999999995</v>
      </c>
    </row>
    <row r="354" spans="1:9" x14ac:dyDescent="0.25">
      <c r="A354">
        <f>IF(D354&lt;5.25,1,0)</f>
        <v>0</v>
      </c>
      <c r="B354" s="1">
        <v>41991</v>
      </c>
      <c r="C354">
        <v>112</v>
      </c>
      <c r="D354" s="2">
        <f t="shared" si="25"/>
        <v>30</v>
      </c>
      <c r="E354" s="2">
        <f t="shared" si="25"/>
        <v>41.489999999999995</v>
      </c>
      <c r="F354" s="2">
        <f t="shared" si="26"/>
        <v>19.920000000000002</v>
      </c>
      <c r="G354" s="2">
        <f t="shared" si="27"/>
        <v>41.489999999999995</v>
      </c>
      <c r="H354" s="2">
        <f t="shared" si="28"/>
        <v>19.920000000000002</v>
      </c>
      <c r="I354" s="2">
        <f t="shared" si="29"/>
        <v>41.489999999999995</v>
      </c>
    </row>
    <row r="355" spans="1:9" x14ac:dyDescent="0.25">
      <c r="A355">
        <f>IF(D355&lt;5.25,1,0)</f>
        <v>0</v>
      </c>
      <c r="B355" s="1">
        <v>41992</v>
      </c>
      <c r="C355">
        <v>78</v>
      </c>
      <c r="D355" s="2">
        <f t="shared" si="25"/>
        <v>19.920000000000002</v>
      </c>
      <c r="E355" s="2">
        <f t="shared" si="25"/>
        <v>41.489999999999995</v>
      </c>
      <c r="F355" s="2">
        <f t="shared" si="26"/>
        <v>12.900000000000002</v>
      </c>
      <c r="G355" s="2">
        <f t="shared" si="27"/>
        <v>41.489999999999995</v>
      </c>
      <c r="H355" s="2">
        <f t="shared" si="28"/>
        <v>12.900000000000002</v>
      </c>
      <c r="I355" s="2">
        <f t="shared" si="29"/>
        <v>41.489999999999995</v>
      </c>
    </row>
    <row r="356" spans="1:9" x14ac:dyDescent="0.25">
      <c r="A356">
        <f>IF(D356&lt;5.25,1,0)</f>
        <v>0</v>
      </c>
      <c r="B356" s="1">
        <v>41993</v>
      </c>
      <c r="C356">
        <v>114</v>
      </c>
      <c r="D356" s="2">
        <f t="shared" si="25"/>
        <v>12.900000000000002</v>
      </c>
      <c r="E356" s="2">
        <f t="shared" si="25"/>
        <v>41.489999999999995</v>
      </c>
      <c r="F356" s="2">
        <f t="shared" si="26"/>
        <v>7.7700000000000022</v>
      </c>
      <c r="G356" s="2">
        <f t="shared" si="27"/>
        <v>38.069999999999993</v>
      </c>
      <c r="H356" s="2">
        <f t="shared" si="28"/>
        <v>7.7700000000000022</v>
      </c>
      <c r="I356" s="2">
        <f t="shared" si="29"/>
        <v>38.069999999999993</v>
      </c>
    </row>
    <row r="357" spans="1:9" x14ac:dyDescent="0.25">
      <c r="A357">
        <f>IF(D357&lt;5.25,1,0)</f>
        <v>0</v>
      </c>
      <c r="B357" s="1">
        <v>41994</v>
      </c>
      <c r="C357">
        <v>122</v>
      </c>
      <c r="D357" s="2">
        <f t="shared" si="25"/>
        <v>7.7700000000000022</v>
      </c>
      <c r="E357" s="2">
        <f t="shared" si="25"/>
        <v>38.069999999999993</v>
      </c>
      <c r="F357" s="2">
        <f t="shared" si="26"/>
        <v>2.280000000000002</v>
      </c>
      <c r="G357" s="2">
        <f t="shared" si="27"/>
        <v>34.409999999999997</v>
      </c>
      <c r="H357" s="2">
        <f t="shared" si="28"/>
        <v>30</v>
      </c>
      <c r="I357" s="2">
        <f t="shared" si="29"/>
        <v>34.409999999999997</v>
      </c>
    </row>
    <row r="358" spans="1:9" x14ac:dyDescent="0.25">
      <c r="A358">
        <f>IF(D358&lt;5.25,1,0)</f>
        <v>0</v>
      </c>
      <c r="B358" s="1">
        <v>41995</v>
      </c>
      <c r="C358">
        <v>42</v>
      </c>
      <c r="D358" s="2">
        <f t="shared" si="25"/>
        <v>30</v>
      </c>
      <c r="E358" s="2">
        <f t="shared" si="25"/>
        <v>34.409999999999997</v>
      </c>
      <c r="F358" s="2">
        <f t="shared" si="26"/>
        <v>26.22</v>
      </c>
      <c r="G358" s="2">
        <f t="shared" si="27"/>
        <v>34.409999999999997</v>
      </c>
      <c r="H358" s="2">
        <f t="shared" si="28"/>
        <v>26.22</v>
      </c>
      <c r="I358" s="2">
        <f t="shared" si="29"/>
        <v>34.409999999999997</v>
      </c>
    </row>
    <row r="359" spans="1:9" x14ac:dyDescent="0.25">
      <c r="A359">
        <f>IF(D359&lt;5.25,1,0)</f>
        <v>0</v>
      </c>
      <c r="B359" s="1">
        <v>41996</v>
      </c>
      <c r="C359">
        <v>149</v>
      </c>
      <c r="D359" s="2">
        <f t="shared" si="25"/>
        <v>26.22</v>
      </c>
      <c r="E359" s="2">
        <f t="shared" si="25"/>
        <v>34.409999999999997</v>
      </c>
      <c r="F359" s="2">
        <f t="shared" si="26"/>
        <v>12.809999999999999</v>
      </c>
      <c r="G359" s="2">
        <f t="shared" si="27"/>
        <v>34.409999999999997</v>
      </c>
      <c r="H359" s="2">
        <f t="shared" si="28"/>
        <v>12.809999999999999</v>
      </c>
      <c r="I359" s="2">
        <f t="shared" si="29"/>
        <v>34.409999999999997</v>
      </c>
    </row>
    <row r="360" spans="1:9" x14ac:dyDescent="0.25">
      <c r="A360">
        <f>IF(D360&lt;5.25,1,0)</f>
        <v>0</v>
      </c>
      <c r="B360" s="1">
        <v>41997</v>
      </c>
      <c r="C360">
        <v>113</v>
      </c>
      <c r="D360" s="2">
        <f t="shared" si="25"/>
        <v>12.809999999999999</v>
      </c>
      <c r="E360" s="2">
        <f t="shared" si="25"/>
        <v>34.409999999999997</v>
      </c>
      <c r="F360" s="2">
        <f t="shared" si="26"/>
        <v>7.7249999999999988</v>
      </c>
      <c r="G360" s="2">
        <f t="shared" si="27"/>
        <v>31.019999999999996</v>
      </c>
      <c r="H360" s="2">
        <f t="shared" si="28"/>
        <v>7.7249999999999988</v>
      </c>
      <c r="I360" s="2">
        <f t="shared" si="29"/>
        <v>45</v>
      </c>
    </row>
    <row r="361" spans="1:9" x14ac:dyDescent="0.25">
      <c r="A361">
        <f>IF(D361&lt;5.25,1,0)</f>
        <v>0</v>
      </c>
      <c r="B361" s="1">
        <v>41998</v>
      </c>
      <c r="C361">
        <v>133</v>
      </c>
      <c r="D361" s="2">
        <f t="shared" si="25"/>
        <v>7.7249999999999988</v>
      </c>
      <c r="E361" s="2">
        <f t="shared" si="25"/>
        <v>45</v>
      </c>
      <c r="F361" s="2">
        <f t="shared" si="26"/>
        <v>1.7399999999999984</v>
      </c>
      <c r="G361" s="2">
        <f t="shared" si="27"/>
        <v>41.01</v>
      </c>
      <c r="H361" s="2">
        <f t="shared" si="28"/>
        <v>30</v>
      </c>
      <c r="I361" s="2">
        <f t="shared" si="29"/>
        <v>41.01</v>
      </c>
    </row>
    <row r="362" spans="1:9" x14ac:dyDescent="0.25">
      <c r="A362">
        <f>IF(D362&lt;5.25,1,0)</f>
        <v>0</v>
      </c>
      <c r="B362" s="1">
        <v>41999</v>
      </c>
      <c r="C362">
        <v>57</v>
      </c>
      <c r="D362" s="2">
        <f t="shared" si="25"/>
        <v>30</v>
      </c>
      <c r="E362" s="2">
        <f t="shared" si="25"/>
        <v>41.01</v>
      </c>
      <c r="F362" s="2">
        <f t="shared" si="26"/>
        <v>24.87</v>
      </c>
      <c r="G362" s="2">
        <f t="shared" si="27"/>
        <v>41.01</v>
      </c>
      <c r="H362" s="2">
        <f t="shared" si="28"/>
        <v>24.87</v>
      </c>
      <c r="I362" s="2">
        <f t="shared" si="29"/>
        <v>41.01</v>
      </c>
    </row>
    <row r="363" spans="1:9" x14ac:dyDescent="0.25">
      <c r="A363">
        <f>IF(D363&lt;5.25,1,0)</f>
        <v>0</v>
      </c>
      <c r="B363" s="1">
        <v>42000</v>
      </c>
      <c r="C363">
        <v>27</v>
      </c>
      <c r="D363" s="2">
        <f t="shared" si="25"/>
        <v>24.87</v>
      </c>
      <c r="E363" s="2">
        <f t="shared" si="25"/>
        <v>41.01</v>
      </c>
      <c r="F363" s="2">
        <f t="shared" si="26"/>
        <v>22.44</v>
      </c>
      <c r="G363" s="2">
        <f t="shared" si="27"/>
        <v>41.01</v>
      </c>
      <c r="H363" s="2">
        <f t="shared" si="28"/>
        <v>22.44</v>
      </c>
      <c r="I363" s="2">
        <f t="shared" si="29"/>
        <v>41.01</v>
      </c>
    </row>
    <row r="364" spans="1:9" x14ac:dyDescent="0.25">
      <c r="A364">
        <f>IF(D364&lt;5.25,1,0)</f>
        <v>0</v>
      </c>
      <c r="B364" s="1">
        <v>42001</v>
      </c>
      <c r="C364">
        <v>142</v>
      </c>
      <c r="D364" s="2">
        <f t="shared" si="25"/>
        <v>22.44</v>
      </c>
      <c r="E364" s="2">
        <f t="shared" si="25"/>
        <v>41.01</v>
      </c>
      <c r="F364" s="2">
        <f t="shared" si="26"/>
        <v>9.6600000000000019</v>
      </c>
      <c r="G364" s="2">
        <f t="shared" si="27"/>
        <v>41.01</v>
      </c>
      <c r="H364" s="2">
        <f t="shared" si="28"/>
        <v>9.6600000000000019</v>
      </c>
      <c r="I364" s="2">
        <f t="shared" si="29"/>
        <v>41.01</v>
      </c>
    </row>
    <row r="365" spans="1:9" x14ac:dyDescent="0.25">
      <c r="A365">
        <f>IF(D365&lt;5.25,1,0)</f>
        <v>0</v>
      </c>
      <c r="B365" s="1">
        <v>42002</v>
      </c>
      <c r="C365">
        <v>24</v>
      </c>
      <c r="D365" s="2">
        <f t="shared" si="25"/>
        <v>9.6600000000000019</v>
      </c>
      <c r="E365" s="2">
        <f t="shared" si="25"/>
        <v>41.01</v>
      </c>
      <c r="F365" s="2">
        <f t="shared" si="26"/>
        <v>8.5800000000000018</v>
      </c>
      <c r="G365" s="2">
        <f t="shared" si="27"/>
        <v>40.29</v>
      </c>
      <c r="H365" s="2">
        <f t="shared" si="28"/>
        <v>8.5800000000000018</v>
      </c>
      <c r="I365" s="2">
        <f t="shared" si="29"/>
        <v>40.29</v>
      </c>
    </row>
    <row r="366" spans="1:9" x14ac:dyDescent="0.25">
      <c r="A366">
        <f>IF(D366&lt;5.25,1,0)</f>
        <v>0</v>
      </c>
      <c r="B366" s="1">
        <v>42003</v>
      </c>
      <c r="C366">
        <v>156</v>
      </c>
      <c r="D366" s="2">
        <f t="shared" si="25"/>
        <v>8.5800000000000018</v>
      </c>
      <c r="E366" s="2">
        <f t="shared" si="25"/>
        <v>40.29</v>
      </c>
      <c r="F366" s="2">
        <f t="shared" si="26"/>
        <v>1.5600000000000023</v>
      </c>
      <c r="G366" s="2">
        <f t="shared" si="27"/>
        <v>35.61</v>
      </c>
      <c r="H366" s="2">
        <f t="shared" si="28"/>
        <v>30</v>
      </c>
      <c r="I366" s="2">
        <f t="shared" si="29"/>
        <v>35.61</v>
      </c>
    </row>
    <row r="367" spans="1:9" x14ac:dyDescent="0.25">
      <c r="A367">
        <f>IF(D367&lt;5.25,1,0)</f>
        <v>0</v>
      </c>
      <c r="B367" s="1">
        <v>42004</v>
      </c>
      <c r="C367">
        <v>141</v>
      </c>
      <c r="D367" s="2">
        <f t="shared" si="25"/>
        <v>30</v>
      </c>
      <c r="E367" s="2">
        <f t="shared" si="25"/>
        <v>35.61</v>
      </c>
      <c r="F367" s="2">
        <f t="shared" si="26"/>
        <v>17.310000000000002</v>
      </c>
      <c r="G367" s="2">
        <f t="shared" si="27"/>
        <v>35.61</v>
      </c>
      <c r="H367" s="2">
        <f t="shared" si="28"/>
        <v>17.310000000000002</v>
      </c>
      <c r="I367" s="2">
        <f t="shared" si="29"/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D63D-533C-4F9D-9705-CF12AB816C57}">
  <dimension ref="A1:P367"/>
  <sheetViews>
    <sheetView workbookViewId="0">
      <selection activeCell="L28" sqref="L28"/>
    </sheetView>
  </sheetViews>
  <sheetFormatPr defaultRowHeight="15" x14ac:dyDescent="0.25"/>
  <cols>
    <col min="1" max="1" width="13.7109375" customWidth="1"/>
    <col min="2" max="2" width="15.5703125" customWidth="1"/>
    <col min="3" max="4" width="9.140625" style="2"/>
    <col min="5" max="5" width="13" style="2" customWidth="1"/>
    <col min="6" max="6" width="15.28515625" style="2" customWidth="1"/>
    <col min="7" max="7" width="13.7109375" style="2" customWidth="1"/>
    <col min="8" max="8" width="14.7109375" style="2" customWidth="1"/>
    <col min="11" max="11" width="14.28515625" customWidth="1"/>
    <col min="12" max="12" width="17.42578125" customWidth="1"/>
    <col min="14" max="14" width="13.7109375" style="3" customWidth="1"/>
    <col min="15" max="15" width="9.140625" style="2"/>
    <col min="16" max="16" width="13" style="2" customWidth="1"/>
  </cols>
  <sheetData>
    <row r="1" spans="1:16" x14ac:dyDescent="0.25">
      <c r="A1" t="s">
        <v>0</v>
      </c>
      <c r="B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L1" t="s">
        <v>6</v>
      </c>
      <c r="N1" s="3" t="s">
        <v>20</v>
      </c>
      <c r="O1" s="2" t="s">
        <v>7</v>
      </c>
      <c r="P1" s="2" t="s">
        <v>9</v>
      </c>
    </row>
    <row r="2" spans="1:16" x14ac:dyDescent="0.25">
      <c r="C2" s="2">
        <v>30</v>
      </c>
      <c r="D2" s="2">
        <v>45</v>
      </c>
      <c r="L2">
        <v>6</v>
      </c>
    </row>
    <row r="3" spans="1:16" x14ac:dyDescent="0.25">
      <c r="A3" s="1">
        <v>41640</v>
      </c>
      <c r="B3">
        <v>159</v>
      </c>
      <c r="C3" s="2">
        <v>30</v>
      </c>
      <c r="D3" s="2">
        <v>45</v>
      </c>
      <c r="E3" s="2">
        <f>IF(C3&gt;15,  C3 - $L$3*B3/100, C3 - $L$3*B3/200)</f>
        <v>15.69</v>
      </c>
      <c r="F3" s="2">
        <f>IF(C3&lt;=15, D3 - B3*$L$2/200, D3)</f>
        <v>45</v>
      </c>
      <c r="G3" s="2">
        <f>IF(E3&lt;5,30,E3)</f>
        <v>15.69</v>
      </c>
      <c r="H3" s="2">
        <f>IF(AND(WEEKDAY(A3) = 4, F3&lt;40), 45,F3)</f>
        <v>45</v>
      </c>
      <c r="L3">
        <v>9</v>
      </c>
      <c r="N3" s="3">
        <v>1</v>
      </c>
      <c r="O3" s="2">
        <v>30</v>
      </c>
      <c r="P3" s="2">
        <v>15.69</v>
      </c>
    </row>
    <row r="4" spans="1:16" x14ac:dyDescent="0.25">
      <c r="A4" s="1">
        <v>41641</v>
      </c>
      <c r="B4">
        <v>82</v>
      </c>
      <c r="C4" s="2">
        <f>G3</f>
        <v>15.69</v>
      </c>
      <c r="D4" s="2">
        <f>H3</f>
        <v>45</v>
      </c>
      <c r="E4" s="2">
        <f>IF(C4&gt;15,  C4 - $L$3*B4/100, C4 - $L$3*B4/200)</f>
        <v>8.3099999999999987</v>
      </c>
      <c r="F4" s="2">
        <f>IF(C4&lt;=15, D4 - B4*$L$2/200, D4)</f>
        <v>45</v>
      </c>
      <c r="G4" s="2">
        <f>IF(E4&lt;5,30,E4)</f>
        <v>8.3099999999999987</v>
      </c>
      <c r="H4" s="2">
        <f>IF(AND(WEEKDAY(A4) = 4, F4&lt;40), 45,F4)</f>
        <v>45</v>
      </c>
      <c r="N4" s="3">
        <f>N3+1</f>
        <v>2</v>
      </c>
      <c r="O4" s="2">
        <v>15.69</v>
      </c>
      <c r="P4" s="2">
        <v>8.3099999999999987</v>
      </c>
    </row>
    <row r="5" spans="1:16" x14ac:dyDescent="0.25">
      <c r="A5" s="1">
        <v>41642</v>
      </c>
      <c r="B5">
        <v>108</v>
      </c>
      <c r="C5" s="2">
        <f t="shared" ref="C5:D68" si="0">G4</f>
        <v>8.3099999999999987</v>
      </c>
      <c r="D5" s="2">
        <f t="shared" si="0"/>
        <v>45</v>
      </c>
      <c r="E5" s="2">
        <f>IF(C5&gt;15,  C5 - $L$3*B5/100, C5 - $L$3*B5/200)</f>
        <v>3.4499999999999984</v>
      </c>
      <c r="F5" s="2">
        <f>IF(C5&lt;=15, D5 - B5*$L$2/200, D5)</f>
        <v>41.76</v>
      </c>
      <c r="G5" s="2">
        <f t="shared" ref="G5:G68" si="1">IF(E5&lt;5,30,E5)</f>
        <v>30</v>
      </c>
      <c r="H5" s="2">
        <f>IF(AND(WEEKDAY(A5) = 4, F5&lt;40), 45,F5)</f>
        <v>41.76</v>
      </c>
      <c r="N5" s="3">
        <f t="shared" ref="N5:N33" si="2">N4+1</f>
        <v>3</v>
      </c>
      <c r="O5" s="2">
        <v>8.3099999999999987</v>
      </c>
      <c r="P5" s="2">
        <v>3.4499999999999984</v>
      </c>
    </row>
    <row r="6" spans="1:16" x14ac:dyDescent="0.25">
      <c r="A6" s="1">
        <v>41643</v>
      </c>
      <c r="B6">
        <v>149</v>
      </c>
      <c r="C6" s="2">
        <f t="shared" si="0"/>
        <v>30</v>
      </c>
      <c r="D6" s="2">
        <f t="shared" si="0"/>
        <v>41.76</v>
      </c>
      <c r="E6" s="2">
        <f>IF(C6&gt;15,  C6 - $L$3*B6/100, C6 - $L$3*B6/200)</f>
        <v>16.59</v>
      </c>
      <c r="F6" s="2">
        <f>IF(C6&lt;=15, D6 - B6*$L$2/200, D6)</f>
        <v>41.76</v>
      </c>
      <c r="G6" s="2">
        <f t="shared" si="1"/>
        <v>16.59</v>
      </c>
      <c r="H6" s="2">
        <f>IF(AND(WEEKDAY(A6) = 4, F6&lt;40), 45,F6)</f>
        <v>41.76</v>
      </c>
      <c r="N6" s="3">
        <f t="shared" si="2"/>
        <v>4</v>
      </c>
      <c r="O6" s="2">
        <v>30</v>
      </c>
      <c r="P6" s="2">
        <v>16.59</v>
      </c>
    </row>
    <row r="7" spans="1:16" x14ac:dyDescent="0.25">
      <c r="A7" s="1">
        <v>41644</v>
      </c>
      <c r="B7">
        <v>118</v>
      </c>
      <c r="C7" s="2">
        <f t="shared" si="0"/>
        <v>16.59</v>
      </c>
      <c r="D7" s="2">
        <f t="shared" si="0"/>
        <v>41.76</v>
      </c>
      <c r="E7" s="2">
        <f>IF(C7&gt;15,  C7 - $L$3*B7/100, C7 - $L$3*B7/200)</f>
        <v>5.9700000000000006</v>
      </c>
      <c r="F7" s="2">
        <f>IF(C7&lt;=15, D7 - B7*$L$2/200, D7)</f>
        <v>41.76</v>
      </c>
      <c r="G7" s="2">
        <f t="shared" si="1"/>
        <v>5.9700000000000006</v>
      </c>
      <c r="H7" s="2">
        <f>IF(AND(WEEKDAY(A7) = 4, F7&lt;40), 45,F7)</f>
        <v>41.76</v>
      </c>
      <c r="N7" s="3">
        <f t="shared" si="2"/>
        <v>5</v>
      </c>
      <c r="O7" s="2">
        <v>16.59</v>
      </c>
      <c r="P7" s="2">
        <v>5.9700000000000006</v>
      </c>
    </row>
    <row r="8" spans="1:16" x14ac:dyDescent="0.25">
      <c r="A8" s="1">
        <v>41645</v>
      </c>
      <c r="B8">
        <v>99</v>
      </c>
      <c r="C8" s="2">
        <f t="shared" si="0"/>
        <v>5.9700000000000006</v>
      </c>
      <c r="D8" s="2">
        <f t="shared" si="0"/>
        <v>41.76</v>
      </c>
      <c r="E8" s="2">
        <f>IF(C8&gt;15,  C8 - $L$3*B8/100, C8 - $L$3*B8/200)</f>
        <v>1.5150000000000006</v>
      </c>
      <c r="F8" s="2">
        <f>IF(C8&lt;=15, D8 - B8*$L$2/200, D8)</f>
        <v>38.79</v>
      </c>
      <c r="G8" s="2">
        <f t="shared" si="1"/>
        <v>30</v>
      </c>
      <c r="H8" s="2">
        <f>IF(AND(WEEKDAY(A8) = 4, F8&lt;40), 45,F8)</f>
        <v>38.79</v>
      </c>
      <c r="N8" s="3">
        <f t="shared" si="2"/>
        <v>6</v>
      </c>
      <c r="O8" s="2">
        <v>5.9700000000000006</v>
      </c>
      <c r="P8" s="2">
        <v>1.5150000000000006</v>
      </c>
    </row>
    <row r="9" spans="1:16" x14ac:dyDescent="0.25">
      <c r="A9" s="1">
        <v>41646</v>
      </c>
      <c r="B9">
        <v>67</v>
      </c>
      <c r="C9" s="2">
        <f t="shared" si="0"/>
        <v>30</v>
      </c>
      <c r="D9" s="2">
        <f t="shared" si="0"/>
        <v>38.79</v>
      </c>
      <c r="E9" s="2">
        <f>IF(C9&gt;15,  C9 - $L$3*B9/100, C9 - $L$3*B9/200)</f>
        <v>23.97</v>
      </c>
      <c r="F9" s="2">
        <f>IF(C9&lt;=15, D9 - B9*$L$2/200, D9)</f>
        <v>38.79</v>
      </c>
      <c r="G9" s="2">
        <f t="shared" si="1"/>
        <v>23.97</v>
      </c>
      <c r="H9" s="2">
        <f>IF(AND(WEEKDAY(A9) = 4, F9&lt;40), 45,F9)</f>
        <v>38.79</v>
      </c>
      <c r="N9" s="3">
        <f t="shared" si="2"/>
        <v>7</v>
      </c>
      <c r="O9" s="2">
        <v>30</v>
      </c>
      <c r="P9" s="2">
        <v>23.97</v>
      </c>
    </row>
    <row r="10" spans="1:16" x14ac:dyDescent="0.25">
      <c r="A10" s="1">
        <v>41647</v>
      </c>
      <c r="B10">
        <v>152</v>
      </c>
      <c r="C10" s="2">
        <f t="shared" si="0"/>
        <v>23.97</v>
      </c>
      <c r="D10" s="2">
        <f t="shared" si="0"/>
        <v>38.79</v>
      </c>
      <c r="E10" s="2">
        <f>IF(C10&gt;15,  C10 - $L$3*B10/100, C10 - $L$3*B10/200)</f>
        <v>10.29</v>
      </c>
      <c r="F10" s="2">
        <f>IF(C10&lt;=15, D10 - B10*$L$2/200, D10)</f>
        <v>38.79</v>
      </c>
      <c r="G10" s="2">
        <f t="shared" si="1"/>
        <v>10.29</v>
      </c>
      <c r="H10" s="2">
        <f>IF(AND(WEEKDAY(A10) = 4, F10&lt;40), 45,F10)</f>
        <v>45</v>
      </c>
      <c r="N10" s="3">
        <f t="shared" si="2"/>
        <v>8</v>
      </c>
      <c r="O10" s="2">
        <v>23.97</v>
      </c>
      <c r="P10" s="2">
        <v>10.29</v>
      </c>
    </row>
    <row r="11" spans="1:16" x14ac:dyDescent="0.25">
      <c r="A11" s="1">
        <v>41648</v>
      </c>
      <c r="B11">
        <v>84</v>
      </c>
      <c r="C11" s="2">
        <f t="shared" si="0"/>
        <v>10.29</v>
      </c>
      <c r="D11" s="2">
        <f t="shared" si="0"/>
        <v>45</v>
      </c>
      <c r="E11" s="2">
        <f>IF(C11&gt;15,  C11 - $L$3*B11/100, C11 - $L$3*B11/200)</f>
        <v>6.51</v>
      </c>
      <c r="F11" s="2">
        <f>IF(C11&lt;=15, D11 - B11*$L$2/200, D11)</f>
        <v>42.48</v>
      </c>
      <c r="G11" s="2">
        <f t="shared" si="1"/>
        <v>6.51</v>
      </c>
      <c r="H11" s="2">
        <f>IF(AND(WEEKDAY(A11) = 4, F11&lt;40), 45,F11)</f>
        <v>42.48</v>
      </c>
      <c r="N11" s="3">
        <f t="shared" si="2"/>
        <v>9</v>
      </c>
      <c r="O11" s="2">
        <v>10.29</v>
      </c>
      <c r="P11" s="2">
        <v>6.51</v>
      </c>
    </row>
    <row r="12" spans="1:16" x14ac:dyDescent="0.25">
      <c r="A12" s="1">
        <v>41649</v>
      </c>
      <c r="B12">
        <v>144</v>
      </c>
      <c r="C12" s="2">
        <f t="shared" si="0"/>
        <v>6.51</v>
      </c>
      <c r="D12" s="2">
        <f t="shared" si="0"/>
        <v>42.48</v>
      </c>
      <c r="E12" s="2">
        <f>IF(C12&gt;15,  C12 - $L$3*B12/100, C12 - $L$3*B12/200)</f>
        <v>2.9999999999999361E-2</v>
      </c>
      <c r="F12" s="2">
        <f>IF(C12&lt;=15, D12 - B12*$L$2/200, D12)</f>
        <v>38.159999999999997</v>
      </c>
      <c r="G12" s="2">
        <f t="shared" si="1"/>
        <v>30</v>
      </c>
      <c r="H12" s="2">
        <f>IF(AND(WEEKDAY(A12) = 4, F12&lt;40), 45,F12)</f>
        <v>38.159999999999997</v>
      </c>
      <c r="N12" s="3">
        <f t="shared" si="2"/>
        <v>10</v>
      </c>
      <c r="O12" s="2">
        <v>6.51</v>
      </c>
      <c r="P12" s="2">
        <v>2.9999999999999361E-2</v>
      </c>
    </row>
    <row r="13" spans="1:16" x14ac:dyDescent="0.25">
      <c r="A13" s="1">
        <v>41650</v>
      </c>
      <c r="B13">
        <v>16</v>
      </c>
      <c r="C13" s="2">
        <f t="shared" si="0"/>
        <v>30</v>
      </c>
      <c r="D13" s="2">
        <f t="shared" si="0"/>
        <v>38.159999999999997</v>
      </c>
      <c r="E13" s="2">
        <f>IF(C13&gt;15,  C13 - $L$3*B13/100, C13 - $L$3*B13/200)</f>
        <v>28.56</v>
      </c>
      <c r="F13" s="2">
        <f>IF(C13&lt;=15, D13 - B13*$L$2/200, D13)</f>
        <v>38.159999999999997</v>
      </c>
      <c r="G13" s="2">
        <f t="shared" si="1"/>
        <v>28.56</v>
      </c>
      <c r="H13" s="2">
        <f>IF(AND(WEEKDAY(A13) = 4, F13&lt;40), 45,F13)</f>
        <v>38.159999999999997</v>
      </c>
      <c r="N13" s="3">
        <f t="shared" si="2"/>
        <v>11</v>
      </c>
      <c r="O13" s="2">
        <v>30</v>
      </c>
      <c r="P13" s="2">
        <v>28.56</v>
      </c>
    </row>
    <row r="14" spans="1:16" x14ac:dyDescent="0.25">
      <c r="A14" s="1">
        <v>41651</v>
      </c>
      <c r="B14">
        <v>124</v>
      </c>
      <c r="C14" s="2">
        <f t="shared" si="0"/>
        <v>28.56</v>
      </c>
      <c r="D14" s="2">
        <f t="shared" si="0"/>
        <v>38.159999999999997</v>
      </c>
      <c r="E14" s="2">
        <f>IF(C14&gt;15,  C14 - $L$3*B14/100, C14 - $L$3*B14/200)</f>
        <v>17.399999999999999</v>
      </c>
      <c r="F14" s="2">
        <f>IF(C14&lt;=15, D14 - B14*$L$2/200, D14)</f>
        <v>38.159999999999997</v>
      </c>
      <c r="G14" s="2">
        <f t="shared" si="1"/>
        <v>17.399999999999999</v>
      </c>
      <c r="H14" s="2">
        <f>IF(AND(WEEKDAY(A14) = 4, F14&lt;40), 45,F14)</f>
        <v>38.159999999999997</v>
      </c>
      <c r="N14" s="3">
        <f t="shared" si="2"/>
        <v>12</v>
      </c>
      <c r="O14" s="2">
        <v>28.56</v>
      </c>
      <c r="P14" s="2">
        <v>17.399999999999999</v>
      </c>
    </row>
    <row r="15" spans="1:16" x14ac:dyDescent="0.25">
      <c r="A15" s="1">
        <v>41652</v>
      </c>
      <c r="B15">
        <v>65</v>
      </c>
      <c r="C15" s="2">
        <f t="shared" si="0"/>
        <v>17.399999999999999</v>
      </c>
      <c r="D15" s="2">
        <f t="shared" si="0"/>
        <v>38.159999999999997</v>
      </c>
      <c r="E15" s="2">
        <f>IF(C15&gt;15,  C15 - $L$3*B15/100, C15 - $L$3*B15/200)</f>
        <v>11.549999999999999</v>
      </c>
      <c r="F15" s="2">
        <f>IF(C15&lt;=15, D15 - B15*$L$2/200, D15)</f>
        <v>38.159999999999997</v>
      </c>
      <c r="G15" s="2">
        <f t="shared" si="1"/>
        <v>11.549999999999999</v>
      </c>
      <c r="H15" s="2">
        <f>IF(AND(WEEKDAY(A15) = 4, F15&lt;40), 45,F15)</f>
        <v>38.159999999999997</v>
      </c>
      <c r="N15" s="3">
        <f t="shared" si="2"/>
        <v>13</v>
      </c>
      <c r="O15" s="2">
        <v>17.399999999999999</v>
      </c>
      <c r="P15" s="2">
        <v>11.549999999999999</v>
      </c>
    </row>
    <row r="16" spans="1:16" x14ac:dyDescent="0.25">
      <c r="A16" s="1">
        <v>41653</v>
      </c>
      <c r="B16">
        <v>101</v>
      </c>
      <c r="C16" s="2">
        <f t="shared" si="0"/>
        <v>11.549999999999999</v>
      </c>
      <c r="D16" s="2">
        <f t="shared" si="0"/>
        <v>38.159999999999997</v>
      </c>
      <c r="E16" s="2">
        <f>IF(C16&gt;15,  C16 - $L$3*B16/100, C16 - $L$3*B16/200)</f>
        <v>7.004999999999999</v>
      </c>
      <c r="F16" s="2">
        <f>IF(C16&lt;=15, D16 - B16*$L$2/200, D16)</f>
        <v>35.129999999999995</v>
      </c>
      <c r="G16" s="2">
        <f t="shared" si="1"/>
        <v>7.004999999999999</v>
      </c>
      <c r="H16" s="2">
        <f>IF(AND(WEEKDAY(A16) = 4, F16&lt;40), 45,F16)</f>
        <v>35.129999999999995</v>
      </c>
      <c r="N16" s="3">
        <f t="shared" si="2"/>
        <v>14</v>
      </c>
      <c r="O16" s="2">
        <v>11.549999999999999</v>
      </c>
      <c r="P16" s="2">
        <v>7.004999999999999</v>
      </c>
    </row>
    <row r="17" spans="1:16" x14ac:dyDescent="0.25">
      <c r="A17" s="1">
        <v>41654</v>
      </c>
      <c r="B17">
        <v>19</v>
      </c>
      <c r="C17" s="2">
        <f t="shared" si="0"/>
        <v>7.004999999999999</v>
      </c>
      <c r="D17" s="2">
        <f t="shared" si="0"/>
        <v>35.129999999999995</v>
      </c>
      <c r="E17" s="2">
        <f>IF(C17&gt;15,  C17 - $L$3*B17/100, C17 - $L$3*B17/200)</f>
        <v>6.1499999999999986</v>
      </c>
      <c r="F17" s="2">
        <f>IF(C17&lt;=15, D17 - B17*$L$2/200, D17)</f>
        <v>34.559999999999995</v>
      </c>
      <c r="G17" s="2">
        <f t="shared" si="1"/>
        <v>6.1499999999999986</v>
      </c>
      <c r="H17" s="2">
        <f>IF(AND(WEEKDAY(A17) = 4, F17&lt;40), 45,F17)</f>
        <v>45</v>
      </c>
      <c r="N17" s="3">
        <f t="shared" si="2"/>
        <v>15</v>
      </c>
      <c r="O17" s="2">
        <v>7.004999999999999</v>
      </c>
      <c r="P17" s="2">
        <v>6.1499999999999986</v>
      </c>
    </row>
    <row r="18" spans="1:16" x14ac:dyDescent="0.25">
      <c r="A18" s="1">
        <v>41655</v>
      </c>
      <c r="B18">
        <v>31</v>
      </c>
      <c r="C18" s="2">
        <f t="shared" si="0"/>
        <v>6.1499999999999986</v>
      </c>
      <c r="D18" s="2">
        <f t="shared" si="0"/>
        <v>45</v>
      </c>
      <c r="E18" s="2">
        <f>IF(C18&gt;15,  C18 - $L$3*B18/100, C18 - $L$3*B18/200)</f>
        <v>4.754999999999999</v>
      </c>
      <c r="F18" s="2">
        <f>IF(C18&lt;=15, D18 - B18*$L$2/200, D18)</f>
        <v>44.07</v>
      </c>
      <c r="G18" s="2">
        <f t="shared" si="1"/>
        <v>30</v>
      </c>
      <c r="H18" s="2">
        <f>IF(AND(WEEKDAY(A18) = 4, F18&lt;40), 45,F18)</f>
        <v>44.07</v>
      </c>
      <c r="N18" s="3">
        <f t="shared" si="2"/>
        <v>16</v>
      </c>
      <c r="O18" s="2">
        <v>6.1499999999999986</v>
      </c>
      <c r="P18" s="2">
        <v>4.754999999999999</v>
      </c>
    </row>
    <row r="19" spans="1:16" x14ac:dyDescent="0.25">
      <c r="A19" s="1">
        <v>41656</v>
      </c>
      <c r="B19">
        <v>109</v>
      </c>
      <c r="C19" s="2">
        <f t="shared" si="0"/>
        <v>30</v>
      </c>
      <c r="D19" s="2">
        <f t="shared" si="0"/>
        <v>44.07</v>
      </c>
      <c r="E19" s="2">
        <f>IF(C19&gt;15,  C19 - $L$3*B19/100, C19 - $L$3*B19/200)</f>
        <v>20.189999999999998</v>
      </c>
      <c r="F19" s="2">
        <f>IF(C19&lt;=15, D19 - B19*$L$2/200, D19)</f>
        <v>44.07</v>
      </c>
      <c r="G19" s="2">
        <f t="shared" si="1"/>
        <v>20.189999999999998</v>
      </c>
      <c r="H19" s="2">
        <f>IF(AND(WEEKDAY(A19) = 4, F19&lt;40), 45,F19)</f>
        <v>44.07</v>
      </c>
      <c r="N19" s="3">
        <f t="shared" si="2"/>
        <v>17</v>
      </c>
      <c r="O19" s="2">
        <v>30</v>
      </c>
      <c r="P19" s="2">
        <v>20.189999999999998</v>
      </c>
    </row>
    <row r="20" spans="1:16" x14ac:dyDescent="0.25">
      <c r="A20" s="1">
        <v>41657</v>
      </c>
      <c r="B20">
        <v>40</v>
      </c>
      <c r="C20" s="2">
        <f t="shared" si="0"/>
        <v>20.189999999999998</v>
      </c>
      <c r="D20" s="2">
        <f t="shared" si="0"/>
        <v>44.07</v>
      </c>
      <c r="E20" s="2">
        <f>IF(C20&gt;15,  C20 - $L$3*B20/100, C20 - $L$3*B20/200)</f>
        <v>16.589999999999996</v>
      </c>
      <c r="F20" s="2">
        <f>IF(C20&lt;=15, D20 - B20*$L$2/200, D20)</f>
        <v>44.07</v>
      </c>
      <c r="G20" s="2">
        <f t="shared" si="1"/>
        <v>16.589999999999996</v>
      </c>
      <c r="H20" s="2">
        <f>IF(AND(WEEKDAY(A20) = 4, F20&lt;40), 45,F20)</f>
        <v>44.07</v>
      </c>
      <c r="N20" s="3">
        <f t="shared" si="2"/>
        <v>18</v>
      </c>
      <c r="O20" s="2">
        <v>20.189999999999998</v>
      </c>
      <c r="P20" s="2">
        <v>16.589999999999996</v>
      </c>
    </row>
    <row r="21" spans="1:16" x14ac:dyDescent="0.25">
      <c r="A21" s="1">
        <v>41658</v>
      </c>
      <c r="B21">
        <v>70</v>
      </c>
      <c r="C21" s="2">
        <f t="shared" si="0"/>
        <v>16.589999999999996</v>
      </c>
      <c r="D21" s="2">
        <f t="shared" si="0"/>
        <v>44.07</v>
      </c>
      <c r="E21" s="2">
        <f>IF(C21&gt;15,  C21 - $L$3*B21/100, C21 - $L$3*B21/200)</f>
        <v>10.289999999999996</v>
      </c>
      <c r="F21" s="2">
        <f>IF(C21&lt;=15, D21 - B21*$L$2/200, D21)</f>
        <v>44.07</v>
      </c>
      <c r="G21" s="2">
        <f t="shared" si="1"/>
        <v>10.289999999999996</v>
      </c>
      <c r="H21" s="2">
        <f>IF(AND(WEEKDAY(A21) = 4, F21&lt;40), 45,F21)</f>
        <v>44.07</v>
      </c>
      <c r="N21" s="3">
        <f t="shared" si="2"/>
        <v>19</v>
      </c>
      <c r="O21" s="2">
        <v>16.589999999999996</v>
      </c>
      <c r="P21" s="2">
        <v>10.289999999999996</v>
      </c>
    </row>
    <row r="22" spans="1:16" x14ac:dyDescent="0.25">
      <c r="A22" s="1">
        <v>41659</v>
      </c>
      <c r="B22">
        <v>34</v>
      </c>
      <c r="C22" s="2">
        <f t="shared" si="0"/>
        <v>10.289999999999996</v>
      </c>
      <c r="D22" s="2">
        <f t="shared" si="0"/>
        <v>44.07</v>
      </c>
      <c r="E22" s="2">
        <f>IF(C22&gt;15,  C22 - $L$3*B22/100, C22 - $L$3*B22/200)</f>
        <v>8.7599999999999962</v>
      </c>
      <c r="F22" s="2">
        <f>IF(C22&lt;=15, D22 - B22*$L$2/200, D22)</f>
        <v>43.05</v>
      </c>
      <c r="G22" s="2">
        <f t="shared" si="1"/>
        <v>8.7599999999999962</v>
      </c>
      <c r="H22" s="2">
        <f>IF(AND(WEEKDAY(A22) = 4, F22&lt;40), 45,F22)</f>
        <v>43.05</v>
      </c>
      <c r="N22" s="3">
        <f t="shared" si="2"/>
        <v>20</v>
      </c>
      <c r="O22" s="2">
        <v>10.289999999999996</v>
      </c>
      <c r="P22" s="2">
        <v>8.7599999999999962</v>
      </c>
    </row>
    <row r="23" spans="1:16" x14ac:dyDescent="0.25">
      <c r="A23" s="1">
        <v>41660</v>
      </c>
      <c r="B23">
        <v>111</v>
      </c>
      <c r="C23" s="2">
        <f t="shared" si="0"/>
        <v>8.7599999999999962</v>
      </c>
      <c r="D23" s="2">
        <f t="shared" si="0"/>
        <v>43.05</v>
      </c>
      <c r="E23" s="2">
        <f>IF(C23&gt;15,  C23 - $L$3*B23/100, C23 - $L$3*B23/200)</f>
        <v>3.7649999999999961</v>
      </c>
      <c r="F23" s="2">
        <f>IF(C23&lt;=15, D23 - B23*$L$2/200, D23)</f>
        <v>39.72</v>
      </c>
      <c r="G23" s="2">
        <f t="shared" si="1"/>
        <v>30</v>
      </c>
      <c r="H23" s="2">
        <f>IF(AND(WEEKDAY(A23) = 4, F23&lt;40), 45,F23)</f>
        <v>39.72</v>
      </c>
      <c r="N23" s="3">
        <f t="shared" si="2"/>
        <v>21</v>
      </c>
      <c r="O23" s="2">
        <v>8.7599999999999962</v>
      </c>
      <c r="P23" s="2">
        <v>3.7649999999999961</v>
      </c>
    </row>
    <row r="24" spans="1:16" x14ac:dyDescent="0.25">
      <c r="A24" s="1">
        <v>41661</v>
      </c>
      <c r="B24">
        <v>125</v>
      </c>
      <c r="C24" s="2">
        <f t="shared" si="0"/>
        <v>30</v>
      </c>
      <c r="D24" s="2">
        <f t="shared" si="0"/>
        <v>39.72</v>
      </c>
      <c r="E24" s="2">
        <f>IF(C24&gt;15,  C24 - $L$3*B24/100, C24 - $L$3*B24/200)</f>
        <v>18.75</v>
      </c>
      <c r="F24" s="2">
        <f>IF(C24&lt;=15, D24 - B24*$L$2/200, D24)</f>
        <v>39.72</v>
      </c>
      <c r="G24" s="2">
        <f t="shared" si="1"/>
        <v>18.75</v>
      </c>
      <c r="H24" s="2">
        <f>IF(AND(WEEKDAY(A24) = 4, F24&lt;40), 45,F24)</f>
        <v>45</v>
      </c>
      <c r="N24" s="3">
        <f t="shared" si="2"/>
        <v>22</v>
      </c>
      <c r="O24" s="2">
        <v>30</v>
      </c>
      <c r="P24" s="2">
        <v>18.75</v>
      </c>
    </row>
    <row r="25" spans="1:16" x14ac:dyDescent="0.25">
      <c r="A25" s="1">
        <v>41662</v>
      </c>
      <c r="B25">
        <v>76</v>
      </c>
      <c r="C25" s="2">
        <f t="shared" si="0"/>
        <v>18.75</v>
      </c>
      <c r="D25" s="2">
        <f t="shared" si="0"/>
        <v>45</v>
      </c>
      <c r="E25" s="2">
        <f>IF(C25&gt;15,  C25 - $L$3*B25/100, C25 - $L$3*B25/200)</f>
        <v>11.91</v>
      </c>
      <c r="F25" s="2">
        <f>IF(C25&lt;=15, D25 - B25*$L$2/200, D25)</f>
        <v>45</v>
      </c>
      <c r="G25" s="2">
        <f t="shared" si="1"/>
        <v>11.91</v>
      </c>
      <c r="H25" s="2">
        <f>IF(AND(WEEKDAY(A25) = 4, F25&lt;40), 45,F25)</f>
        <v>45</v>
      </c>
      <c r="N25" s="3">
        <f t="shared" si="2"/>
        <v>23</v>
      </c>
      <c r="O25" s="2">
        <v>18.75</v>
      </c>
      <c r="P25" s="2">
        <v>11.91</v>
      </c>
    </row>
    <row r="26" spans="1:16" x14ac:dyDescent="0.25">
      <c r="A26" s="1">
        <v>41663</v>
      </c>
      <c r="B26">
        <v>125</v>
      </c>
      <c r="C26" s="2">
        <f t="shared" si="0"/>
        <v>11.91</v>
      </c>
      <c r="D26" s="2">
        <f t="shared" si="0"/>
        <v>45</v>
      </c>
      <c r="E26" s="2">
        <f>IF(C26&gt;15,  C26 - $L$3*B26/100, C26 - $L$3*B26/200)</f>
        <v>6.2850000000000001</v>
      </c>
      <c r="F26" s="2">
        <f>IF(C26&lt;=15, D26 - B26*$L$2/200, D26)</f>
        <v>41.25</v>
      </c>
      <c r="G26" s="2">
        <f t="shared" si="1"/>
        <v>6.2850000000000001</v>
      </c>
      <c r="H26" s="2">
        <f>IF(AND(WEEKDAY(A26) = 4, F26&lt;40), 45,F26)</f>
        <v>41.25</v>
      </c>
      <c r="N26" s="3">
        <f t="shared" si="2"/>
        <v>24</v>
      </c>
      <c r="O26" s="2">
        <v>11.91</v>
      </c>
      <c r="P26" s="2">
        <v>6.2850000000000001</v>
      </c>
    </row>
    <row r="27" spans="1:16" x14ac:dyDescent="0.25">
      <c r="A27" s="1">
        <v>41664</v>
      </c>
      <c r="B27">
        <v>23</v>
      </c>
      <c r="C27" s="2">
        <f t="shared" si="0"/>
        <v>6.2850000000000001</v>
      </c>
      <c r="D27" s="2">
        <f t="shared" si="0"/>
        <v>41.25</v>
      </c>
      <c r="E27" s="2">
        <f>IF(C27&gt;15,  C27 - $L$3*B27/100, C27 - $L$3*B27/200)</f>
        <v>5.25</v>
      </c>
      <c r="F27" s="2">
        <f>IF(C27&lt;=15, D27 - B27*$L$2/200, D27)</f>
        <v>40.56</v>
      </c>
      <c r="G27" s="2">
        <f t="shared" si="1"/>
        <v>5.25</v>
      </c>
      <c r="H27" s="2">
        <f>IF(AND(WEEKDAY(A27) = 4, F27&lt;40), 45,F27)</f>
        <v>40.56</v>
      </c>
      <c r="N27" s="3">
        <f t="shared" si="2"/>
        <v>25</v>
      </c>
      <c r="O27" s="2">
        <v>6.2850000000000001</v>
      </c>
      <c r="P27" s="2">
        <v>5.25</v>
      </c>
    </row>
    <row r="28" spans="1:16" x14ac:dyDescent="0.25">
      <c r="A28" s="1">
        <v>41665</v>
      </c>
      <c r="B28">
        <v>93</v>
      </c>
      <c r="C28" s="2">
        <f t="shared" si="0"/>
        <v>5.25</v>
      </c>
      <c r="D28" s="2">
        <f t="shared" si="0"/>
        <v>40.56</v>
      </c>
      <c r="E28" s="2">
        <f>IF(C28&gt;15,  C28 - $L$3*B28/100, C28 - $L$3*B28/200)</f>
        <v>1.0650000000000004</v>
      </c>
      <c r="F28" s="2">
        <f>IF(C28&lt;=15, D28 - B28*$L$2/200, D28)</f>
        <v>37.770000000000003</v>
      </c>
      <c r="G28" s="2">
        <f t="shared" si="1"/>
        <v>30</v>
      </c>
      <c r="H28" s="2">
        <f>IF(AND(WEEKDAY(A28) = 4, F28&lt;40), 45,F28)</f>
        <v>37.770000000000003</v>
      </c>
      <c r="N28" s="3">
        <f t="shared" si="2"/>
        <v>26</v>
      </c>
      <c r="O28" s="2">
        <v>5.25</v>
      </c>
      <c r="P28" s="2">
        <v>1.0650000000000004</v>
      </c>
    </row>
    <row r="29" spans="1:16" x14ac:dyDescent="0.25">
      <c r="A29" s="1">
        <v>41666</v>
      </c>
      <c r="B29">
        <v>111</v>
      </c>
      <c r="C29" s="2">
        <f t="shared" si="0"/>
        <v>30</v>
      </c>
      <c r="D29" s="2">
        <f t="shared" si="0"/>
        <v>37.770000000000003</v>
      </c>
      <c r="E29" s="2">
        <f>IF(C29&gt;15,  C29 - $L$3*B29/100, C29 - $L$3*B29/200)</f>
        <v>20.009999999999998</v>
      </c>
      <c r="F29" s="2">
        <f>IF(C29&lt;=15, D29 - B29*$L$2/200, D29)</f>
        <v>37.770000000000003</v>
      </c>
      <c r="G29" s="2">
        <f t="shared" si="1"/>
        <v>20.009999999999998</v>
      </c>
      <c r="H29" s="2">
        <f>IF(AND(WEEKDAY(A29) = 4, F29&lt;40), 45,F29)</f>
        <v>37.770000000000003</v>
      </c>
      <c r="N29" s="3">
        <f t="shared" si="2"/>
        <v>27</v>
      </c>
      <c r="O29" s="2">
        <v>30</v>
      </c>
      <c r="P29" s="2">
        <v>20.009999999999998</v>
      </c>
    </row>
    <row r="30" spans="1:16" x14ac:dyDescent="0.25">
      <c r="A30" s="1">
        <v>41667</v>
      </c>
      <c r="B30">
        <v>52</v>
      </c>
      <c r="C30" s="2">
        <f t="shared" si="0"/>
        <v>20.009999999999998</v>
      </c>
      <c r="D30" s="2">
        <f t="shared" si="0"/>
        <v>37.770000000000003</v>
      </c>
      <c r="E30" s="2">
        <f>IF(C30&gt;15,  C30 - $L$3*B30/100, C30 - $L$3*B30/200)</f>
        <v>15.329999999999998</v>
      </c>
      <c r="F30" s="2">
        <f>IF(C30&lt;=15, D30 - B30*$L$2/200, D30)</f>
        <v>37.770000000000003</v>
      </c>
      <c r="G30" s="2">
        <f t="shared" si="1"/>
        <v>15.329999999999998</v>
      </c>
      <c r="H30" s="2">
        <f>IF(AND(WEEKDAY(A30) = 4, F30&lt;40), 45,F30)</f>
        <v>37.770000000000003</v>
      </c>
      <c r="N30" s="3">
        <f t="shared" si="2"/>
        <v>28</v>
      </c>
      <c r="O30" s="2">
        <v>20.009999999999998</v>
      </c>
      <c r="P30" s="2">
        <v>15.329999999999998</v>
      </c>
    </row>
    <row r="31" spans="1:16" x14ac:dyDescent="0.25">
      <c r="A31" s="1">
        <v>41668</v>
      </c>
      <c r="B31">
        <v>65</v>
      </c>
      <c r="C31" s="2">
        <f t="shared" si="0"/>
        <v>15.329999999999998</v>
      </c>
      <c r="D31" s="2">
        <f t="shared" si="0"/>
        <v>37.770000000000003</v>
      </c>
      <c r="E31" s="2">
        <f>IF(C31&gt;15,  C31 - $L$3*B31/100, C31 - $L$3*B31/200)</f>
        <v>9.4799999999999986</v>
      </c>
      <c r="F31" s="2">
        <f>IF(C31&lt;=15, D31 - B31*$L$2/200, D31)</f>
        <v>37.770000000000003</v>
      </c>
      <c r="G31" s="2">
        <f t="shared" si="1"/>
        <v>9.4799999999999986</v>
      </c>
      <c r="H31" s="2">
        <f>IF(AND(WEEKDAY(A31) = 4, F31&lt;40), 45,F31)</f>
        <v>45</v>
      </c>
      <c r="N31" s="3">
        <f t="shared" si="2"/>
        <v>29</v>
      </c>
      <c r="O31" s="2">
        <v>15.329999999999998</v>
      </c>
      <c r="P31" s="2">
        <v>9.4799999999999986</v>
      </c>
    </row>
    <row r="32" spans="1:16" x14ac:dyDescent="0.25">
      <c r="A32" s="1">
        <v>41669</v>
      </c>
      <c r="B32">
        <v>120</v>
      </c>
      <c r="C32" s="2">
        <f t="shared" si="0"/>
        <v>9.4799999999999986</v>
      </c>
      <c r="D32" s="2">
        <f t="shared" si="0"/>
        <v>45</v>
      </c>
      <c r="E32" s="2">
        <f>IF(C32&gt;15,  C32 - $L$3*B32/100, C32 - $L$3*B32/200)</f>
        <v>4.0799999999999983</v>
      </c>
      <c r="F32" s="2">
        <f>IF(C32&lt;=15, D32 - B32*$L$2/200, D32)</f>
        <v>41.4</v>
      </c>
      <c r="G32" s="2">
        <f t="shared" si="1"/>
        <v>30</v>
      </c>
      <c r="H32" s="2">
        <f>IF(AND(WEEKDAY(A32) = 4, F32&lt;40), 45,F32)</f>
        <v>41.4</v>
      </c>
      <c r="N32" s="3">
        <f t="shared" si="2"/>
        <v>30</v>
      </c>
      <c r="O32" s="2">
        <v>9.4799999999999986</v>
      </c>
      <c r="P32" s="2">
        <v>4.0799999999999983</v>
      </c>
    </row>
    <row r="33" spans="1:16" x14ac:dyDescent="0.25">
      <c r="A33" s="1">
        <v>41670</v>
      </c>
      <c r="B33">
        <v>113</v>
      </c>
      <c r="C33" s="2">
        <f t="shared" si="0"/>
        <v>30</v>
      </c>
      <c r="D33" s="2">
        <f t="shared" si="0"/>
        <v>41.4</v>
      </c>
      <c r="E33" s="2">
        <f>IF(C33&gt;15,  C33 - $L$3*B33/100, C33 - $L$3*B33/200)</f>
        <v>19.829999999999998</v>
      </c>
      <c r="F33" s="2">
        <f>IF(C33&lt;=15, D33 - B33*$L$2/200, D33)</f>
        <v>41.4</v>
      </c>
      <c r="G33" s="2">
        <f t="shared" si="1"/>
        <v>19.829999999999998</v>
      </c>
      <c r="H33" s="2">
        <f>IF(AND(WEEKDAY(A33) = 4, F33&lt;40), 45,F33)</f>
        <v>41.4</v>
      </c>
      <c r="N33" s="3">
        <f t="shared" si="2"/>
        <v>31</v>
      </c>
      <c r="O33" s="2">
        <v>30</v>
      </c>
      <c r="P33" s="2">
        <v>19.829999999999998</v>
      </c>
    </row>
    <row r="34" spans="1:16" x14ac:dyDescent="0.25">
      <c r="A34" s="1">
        <v>41671</v>
      </c>
      <c r="B34">
        <v>110</v>
      </c>
      <c r="C34" s="2">
        <f t="shared" si="0"/>
        <v>19.829999999999998</v>
      </c>
      <c r="D34" s="2">
        <f t="shared" si="0"/>
        <v>41.4</v>
      </c>
      <c r="E34" s="2">
        <f>IF(C34&gt;15,  C34 - $L$3*B34/100, C34 - $L$3*B34/200)</f>
        <v>9.9299999999999979</v>
      </c>
      <c r="F34" s="2">
        <f>IF(C34&lt;=15, D34 - B34*$L$2/200, D34)</f>
        <v>41.4</v>
      </c>
      <c r="G34" s="2">
        <f t="shared" si="1"/>
        <v>9.9299999999999979</v>
      </c>
      <c r="H34" s="2">
        <f>IF(AND(WEEKDAY(A34) = 4, F34&lt;40), 45,F34)</f>
        <v>41.4</v>
      </c>
    </row>
    <row r="35" spans="1:16" x14ac:dyDescent="0.25">
      <c r="A35" s="1">
        <v>41672</v>
      </c>
      <c r="B35">
        <v>135</v>
      </c>
      <c r="C35" s="2">
        <f t="shared" si="0"/>
        <v>9.9299999999999979</v>
      </c>
      <c r="D35" s="2">
        <f t="shared" si="0"/>
        <v>41.4</v>
      </c>
      <c r="E35" s="2">
        <f>IF(C35&gt;15,  C35 - $L$3*B35/100, C35 - $L$3*B35/200)</f>
        <v>3.8549999999999978</v>
      </c>
      <c r="F35" s="2">
        <f>IF(C35&lt;=15, D35 - B35*$L$2/200, D35)</f>
        <v>37.35</v>
      </c>
      <c r="G35" s="2">
        <f t="shared" si="1"/>
        <v>30</v>
      </c>
      <c r="H35" s="2">
        <f>IF(AND(WEEKDAY(A35) = 4, F35&lt;40), 45,F35)</f>
        <v>37.35</v>
      </c>
    </row>
    <row r="36" spans="1:16" x14ac:dyDescent="0.25">
      <c r="A36" s="1">
        <v>41673</v>
      </c>
      <c r="B36">
        <v>37</v>
      </c>
      <c r="C36" s="2">
        <f t="shared" si="0"/>
        <v>30</v>
      </c>
      <c r="D36" s="2">
        <f t="shared" si="0"/>
        <v>37.35</v>
      </c>
      <c r="E36" s="2">
        <f>IF(C36&gt;15,  C36 - $L$3*B36/100, C36 - $L$3*B36/200)</f>
        <v>26.67</v>
      </c>
      <c r="F36" s="2">
        <f>IF(C36&lt;=15, D36 - B36*$L$2/200, D36)</f>
        <v>37.35</v>
      </c>
      <c r="G36" s="2">
        <f t="shared" si="1"/>
        <v>26.67</v>
      </c>
      <c r="H36" s="2">
        <f>IF(AND(WEEKDAY(A36) = 4, F36&lt;40), 45,F36)</f>
        <v>37.35</v>
      </c>
    </row>
    <row r="37" spans="1:16" x14ac:dyDescent="0.25">
      <c r="A37" s="1">
        <v>41674</v>
      </c>
      <c r="B37">
        <v>113</v>
      </c>
      <c r="C37" s="2">
        <f t="shared" si="0"/>
        <v>26.67</v>
      </c>
      <c r="D37" s="2">
        <f t="shared" si="0"/>
        <v>37.35</v>
      </c>
      <c r="E37" s="2">
        <f>IF(C37&gt;15,  C37 - $L$3*B37/100, C37 - $L$3*B37/200)</f>
        <v>16.5</v>
      </c>
      <c r="F37" s="2">
        <f>IF(C37&lt;=15, D37 - B37*$L$2/200, D37)</f>
        <v>37.35</v>
      </c>
      <c r="G37" s="2">
        <f t="shared" si="1"/>
        <v>16.5</v>
      </c>
      <c r="H37" s="2">
        <f>IF(AND(WEEKDAY(A37) = 4, F37&lt;40), 45,F37)</f>
        <v>37.35</v>
      </c>
    </row>
    <row r="38" spans="1:16" x14ac:dyDescent="0.25">
      <c r="A38" s="1">
        <v>41675</v>
      </c>
      <c r="B38">
        <v>79</v>
      </c>
      <c r="C38" s="2">
        <f t="shared" si="0"/>
        <v>16.5</v>
      </c>
      <c r="D38" s="2">
        <f t="shared" si="0"/>
        <v>37.35</v>
      </c>
      <c r="E38" s="2">
        <f>IF(C38&gt;15,  C38 - $L$3*B38/100, C38 - $L$3*B38/200)</f>
        <v>9.39</v>
      </c>
      <c r="F38" s="2">
        <f>IF(C38&lt;=15, D38 - B38*$L$2/200, D38)</f>
        <v>37.35</v>
      </c>
      <c r="G38" s="2">
        <f t="shared" si="1"/>
        <v>9.39</v>
      </c>
      <c r="H38" s="2">
        <f>IF(AND(WEEKDAY(A38) = 4, F38&lt;40), 45,F38)</f>
        <v>45</v>
      </c>
    </row>
    <row r="39" spans="1:16" x14ac:dyDescent="0.25">
      <c r="A39" s="1">
        <v>41676</v>
      </c>
      <c r="B39">
        <v>94</v>
      </c>
      <c r="C39" s="2">
        <f t="shared" si="0"/>
        <v>9.39</v>
      </c>
      <c r="D39" s="2">
        <f t="shared" si="0"/>
        <v>45</v>
      </c>
      <c r="E39" s="2">
        <f>IF(C39&gt;15,  C39 - $L$3*B39/100, C39 - $L$3*B39/200)</f>
        <v>5.16</v>
      </c>
      <c r="F39" s="2">
        <f>IF(C39&lt;=15, D39 - B39*$L$2/200, D39)</f>
        <v>42.18</v>
      </c>
      <c r="G39" s="2">
        <f t="shared" si="1"/>
        <v>5.16</v>
      </c>
      <c r="H39" s="2">
        <f>IF(AND(WEEKDAY(A39) = 4, F39&lt;40), 45,F39)</f>
        <v>42.18</v>
      </c>
    </row>
    <row r="40" spans="1:16" x14ac:dyDescent="0.25">
      <c r="A40" s="1">
        <v>41677</v>
      </c>
      <c r="B40">
        <v>35</v>
      </c>
      <c r="C40" s="2">
        <f t="shared" si="0"/>
        <v>5.16</v>
      </c>
      <c r="D40" s="2">
        <f t="shared" si="0"/>
        <v>42.18</v>
      </c>
      <c r="E40" s="2">
        <f>IF(C40&gt;15,  C40 - $L$3*B40/100, C40 - $L$3*B40/200)</f>
        <v>3.585</v>
      </c>
      <c r="F40" s="2">
        <f>IF(C40&lt;=15, D40 - B40*$L$2/200, D40)</f>
        <v>41.13</v>
      </c>
      <c r="G40" s="2">
        <f t="shared" si="1"/>
        <v>30</v>
      </c>
      <c r="H40" s="2">
        <f>IF(AND(WEEKDAY(A40) = 4, F40&lt;40), 45,F40)</f>
        <v>41.13</v>
      </c>
    </row>
    <row r="41" spans="1:16" x14ac:dyDescent="0.25">
      <c r="A41" s="1">
        <v>41678</v>
      </c>
      <c r="B41">
        <v>54</v>
      </c>
      <c r="C41" s="2">
        <f t="shared" si="0"/>
        <v>30</v>
      </c>
      <c r="D41" s="2">
        <f t="shared" si="0"/>
        <v>41.13</v>
      </c>
      <c r="E41" s="2">
        <f>IF(C41&gt;15,  C41 - $L$3*B41/100, C41 - $L$3*B41/200)</f>
        <v>25.14</v>
      </c>
      <c r="F41" s="2">
        <f>IF(C41&lt;=15, D41 - B41*$L$2/200, D41)</f>
        <v>41.13</v>
      </c>
      <c r="G41" s="2">
        <f t="shared" si="1"/>
        <v>25.14</v>
      </c>
      <c r="H41" s="2">
        <f>IF(AND(WEEKDAY(A41) = 4, F41&lt;40), 45,F41)</f>
        <v>41.13</v>
      </c>
    </row>
    <row r="42" spans="1:16" x14ac:dyDescent="0.25">
      <c r="A42" s="1">
        <v>41679</v>
      </c>
      <c r="B42">
        <v>57</v>
      </c>
      <c r="C42" s="2">
        <f t="shared" si="0"/>
        <v>25.14</v>
      </c>
      <c r="D42" s="2">
        <f t="shared" si="0"/>
        <v>41.13</v>
      </c>
      <c r="E42" s="2">
        <f>IF(C42&gt;15,  C42 - $L$3*B42/100, C42 - $L$3*B42/200)</f>
        <v>20.010000000000002</v>
      </c>
      <c r="F42" s="2">
        <f>IF(C42&lt;=15, D42 - B42*$L$2/200, D42)</f>
        <v>41.13</v>
      </c>
      <c r="G42" s="2">
        <f t="shared" si="1"/>
        <v>20.010000000000002</v>
      </c>
      <c r="H42" s="2">
        <f>IF(AND(WEEKDAY(A42) = 4, F42&lt;40), 45,F42)</f>
        <v>41.13</v>
      </c>
    </row>
    <row r="43" spans="1:16" x14ac:dyDescent="0.25">
      <c r="A43" s="1">
        <v>41680</v>
      </c>
      <c r="B43">
        <v>147</v>
      </c>
      <c r="C43" s="2">
        <f t="shared" si="0"/>
        <v>20.010000000000002</v>
      </c>
      <c r="D43" s="2">
        <f t="shared" si="0"/>
        <v>41.13</v>
      </c>
      <c r="E43" s="2">
        <f>IF(C43&gt;15,  C43 - $L$3*B43/100, C43 - $L$3*B43/200)</f>
        <v>6.7800000000000011</v>
      </c>
      <c r="F43" s="2">
        <f>IF(C43&lt;=15, D43 - B43*$L$2/200, D43)</f>
        <v>41.13</v>
      </c>
      <c r="G43" s="2">
        <f t="shared" si="1"/>
        <v>6.7800000000000011</v>
      </c>
      <c r="H43" s="2">
        <f>IF(AND(WEEKDAY(A43) = 4, F43&lt;40), 45,F43)</f>
        <v>41.13</v>
      </c>
    </row>
    <row r="44" spans="1:16" x14ac:dyDescent="0.25">
      <c r="A44" s="1">
        <v>41681</v>
      </c>
      <c r="B44">
        <v>144</v>
      </c>
      <c r="C44" s="2">
        <f t="shared" si="0"/>
        <v>6.7800000000000011</v>
      </c>
      <c r="D44" s="2">
        <f t="shared" si="0"/>
        <v>41.13</v>
      </c>
      <c r="E44" s="2">
        <f>IF(C44&gt;15,  C44 - $L$3*B44/100, C44 - $L$3*B44/200)</f>
        <v>0.30000000000000071</v>
      </c>
      <c r="F44" s="2">
        <f>IF(C44&lt;=15, D44 - B44*$L$2/200, D44)</f>
        <v>36.81</v>
      </c>
      <c r="G44" s="2">
        <f t="shared" si="1"/>
        <v>30</v>
      </c>
      <c r="H44" s="2">
        <f>IF(AND(WEEKDAY(A44) = 4, F44&lt;40), 45,F44)</f>
        <v>36.81</v>
      </c>
    </row>
    <row r="45" spans="1:16" x14ac:dyDescent="0.25">
      <c r="A45" s="1">
        <v>41682</v>
      </c>
      <c r="B45">
        <v>50</v>
      </c>
      <c r="C45" s="2">
        <f t="shared" si="0"/>
        <v>30</v>
      </c>
      <c r="D45" s="2">
        <f t="shared" si="0"/>
        <v>36.81</v>
      </c>
      <c r="E45" s="2">
        <f>IF(C45&gt;15,  C45 - $L$3*B45/100, C45 - $L$3*B45/200)</f>
        <v>25.5</v>
      </c>
      <c r="F45" s="2">
        <f>IF(C45&lt;=15, D45 - B45*$L$2/200, D45)</f>
        <v>36.81</v>
      </c>
      <c r="G45" s="2">
        <f t="shared" si="1"/>
        <v>25.5</v>
      </c>
      <c r="H45" s="2">
        <f>IF(AND(WEEKDAY(A45) = 4, F45&lt;40), 45,F45)</f>
        <v>45</v>
      </c>
    </row>
    <row r="46" spans="1:16" x14ac:dyDescent="0.25">
      <c r="A46" s="1">
        <v>41683</v>
      </c>
      <c r="B46">
        <v>129</v>
      </c>
      <c r="C46" s="2">
        <f t="shared" si="0"/>
        <v>25.5</v>
      </c>
      <c r="D46" s="2">
        <f t="shared" si="0"/>
        <v>45</v>
      </c>
      <c r="E46" s="2">
        <f>IF(C46&gt;15,  C46 - $L$3*B46/100, C46 - $L$3*B46/200)</f>
        <v>13.89</v>
      </c>
      <c r="F46" s="2">
        <f>IF(C46&lt;=15, D46 - B46*$L$2/200, D46)</f>
        <v>45</v>
      </c>
      <c r="G46" s="2">
        <f t="shared" si="1"/>
        <v>13.89</v>
      </c>
      <c r="H46" s="2">
        <f>IF(AND(WEEKDAY(A46) = 4, F46&lt;40), 45,F46)</f>
        <v>45</v>
      </c>
    </row>
    <row r="47" spans="1:16" x14ac:dyDescent="0.25">
      <c r="A47" s="1">
        <v>41684</v>
      </c>
      <c r="B47">
        <v>71</v>
      </c>
      <c r="C47" s="2">
        <f t="shared" si="0"/>
        <v>13.89</v>
      </c>
      <c r="D47" s="2">
        <f t="shared" si="0"/>
        <v>45</v>
      </c>
      <c r="E47" s="2">
        <f>IF(C47&gt;15,  C47 - $L$3*B47/100, C47 - $L$3*B47/200)</f>
        <v>10.695</v>
      </c>
      <c r="F47" s="2">
        <f>IF(C47&lt;=15, D47 - B47*$L$2/200, D47)</f>
        <v>42.87</v>
      </c>
      <c r="G47" s="2">
        <f t="shared" si="1"/>
        <v>10.695</v>
      </c>
      <c r="H47" s="2">
        <f>IF(AND(WEEKDAY(A47) = 4, F47&lt;40), 45,F47)</f>
        <v>42.87</v>
      </c>
    </row>
    <row r="48" spans="1:16" x14ac:dyDescent="0.25">
      <c r="A48" s="1">
        <v>41685</v>
      </c>
      <c r="B48">
        <v>125</v>
      </c>
      <c r="C48" s="2">
        <f t="shared" si="0"/>
        <v>10.695</v>
      </c>
      <c r="D48" s="2">
        <f t="shared" si="0"/>
        <v>42.87</v>
      </c>
      <c r="E48" s="2">
        <f>IF(C48&gt;15,  C48 - $L$3*B48/100, C48 - $L$3*B48/200)</f>
        <v>5.07</v>
      </c>
      <c r="F48" s="2">
        <f>IF(C48&lt;=15, D48 - B48*$L$2/200, D48)</f>
        <v>39.119999999999997</v>
      </c>
      <c r="G48" s="2">
        <f t="shared" si="1"/>
        <v>5.07</v>
      </c>
      <c r="H48" s="2">
        <f>IF(AND(WEEKDAY(A48) = 4, F48&lt;40), 45,F48)</f>
        <v>39.119999999999997</v>
      </c>
    </row>
    <row r="49" spans="1:8" x14ac:dyDescent="0.25">
      <c r="A49" s="1">
        <v>41686</v>
      </c>
      <c r="B49">
        <v>97</v>
      </c>
      <c r="C49" s="2">
        <f t="shared" si="0"/>
        <v>5.07</v>
      </c>
      <c r="D49" s="2">
        <f t="shared" si="0"/>
        <v>39.119999999999997</v>
      </c>
      <c r="E49" s="2">
        <f>IF(C49&gt;15,  C49 - $L$3*B49/100, C49 - $L$3*B49/200)</f>
        <v>0.70500000000000007</v>
      </c>
      <c r="F49" s="2">
        <f>IF(C49&lt;=15, D49 - B49*$L$2/200, D49)</f>
        <v>36.209999999999994</v>
      </c>
      <c r="G49" s="2">
        <f t="shared" si="1"/>
        <v>30</v>
      </c>
      <c r="H49" s="2">
        <f>IF(AND(WEEKDAY(A49) = 4, F49&lt;40), 45,F49)</f>
        <v>36.209999999999994</v>
      </c>
    </row>
    <row r="50" spans="1:8" x14ac:dyDescent="0.25">
      <c r="A50" s="1">
        <v>41687</v>
      </c>
      <c r="B50">
        <v>104</v>
      </c>
      <c r="C50" s="2">
        <f t="shared" si="0"/>
        <v>30</v>
      </c>
      <c r="D50" s="2">
        <f t="shared" si="0"/>
        <v>36.209999999999994</v>
      </c>
      <c r="E50" s="2">
        <f>IF(C50&gt;15,  C50 - $L$3*B50/100, C50 - $L$3*B50/200)</f>
        <v>20.64</v>
      </c>
      <c r="F50" s="2">
        <f>IF(C50&lt;=15, D50 - B50*$L$2/200, D50)</f>
        <v>36.209999999999994</v>
      </c>
      <c r="G50" s="2">
        <f t="shared" si="1"/>
        <v>20.64</v>
      </c>
      <c r="H50" s="2">
        <f>IF(AND(WEEKDAY(A50) = 4, F50&lt;40), 45,F50)</f>
        <v>36.209999999999994</v>
      </c>
    </row>
    <row r="51" spans="1:8" x14ac:dyDescent="0.25">
      <c r="A51" s="1">
        <v>41688</v>
      </c>
      <c r="B51">
        <v>108</v>
      </c>
      <c r="C51" s="2">
        <f t="shared" si="0"/>
        <v>20.64</v>
      </c>
      <c r="D51" s="2">
        <f t="shared" si="0"/>
        <v>36.209999999999994</v>
      </c>
      <c r="E51" s="2">
        <f>IF(C51&gt;15,  C51 - $L$3*B51/100, C51 - $L$3*B51/200)</f>
        <v>10.92</v>
      </c>
      <c r="F51" s="2">
        <f>IF(C51&lt;=15, D51 - B51*$L$2/200, D51)</f>
        <v>36.209999999999994</v>
      </c>
      <c r="G51" s="2">
        <f t="shared" si="1"/>
        <v>10.92</v>
      </c>
      <c r="H51" s="2">
        <f>IF(AND(WEEKDAY(A51) = 4, F51&lt;40), 45,F51)</f>
        <v>36.209999999999994</v>
      </c>
    </row>
    <row r="52" spans="1:8" x14ac:dyDescent="0.25">
      <c r="A52" s="1">
        <v>41689</v>
      </c>
      <c r="B52">
        <v>61</v>
      </c>
      <c r="C52" s="2">
        <f t="shared" si="0"/>
        <v>10.92</v>
      </c>
      <c r="D52" s="2">
        <f t="shared" si="0"/>
        <v>36.209999999999994</v>
      </c>
      <c r="E52" s="2">
        <f>IF(C52&gt;15,  C52 - $L$3*B52/100, C52 - $L$3*B52/200)</f>
        <v>8.1750000000000007</v>
      </c>
      <c r="F52" s="2">
        <f>IF(C52&lt;=15, D52 - B52*$L$2/200, D52)</f>
        <v>34.379999999999995</v>
      </c>
      <c r="G52" s="2">
        <f t="shared" si="1"/>
        <v>8.1750000000000007</v>
      </c>
      <c r="H52" s="2">
        <f>IF(AND(WEEKDAY(A52) = 4, F52&lt;40), 45,F52)</f>
        <v>45</v>
      </c>
    </row>
    <row r="53" spans="1:8" x14ac:dyDescent="0.25">
      <c r="A53" s="1">
        <v>41690</v>
      </c>
      <c r="B53">
        <v>35</v>
      </c>
      <c r="C53" s="2">
        <f t="shared" si="0"/>
        <v>8.1750000000000007</v>
      </c>
      <c r="D53" s="2">
        <f t="shared" si="0"/>
        <v>45</v>
      </c>
      <c r="E53" s="2">
        <f>IF(C53&gt;15,  C53 - $L$3*B53/100, C53 - $L$3*B53/200)</f>
        <v>6.6000000000000005</v>
      </c>
      <c r="F53" s="2">
        <f>IF(C53&lt;=15, D53 - B53*$L$2/200, D53)</f>
        <v>43.95</v>
      </c>
      <c r="G53" s="2">
        <f t="shared" si="1"/>
        <v>6.6000000000000005</v>
      </c>
      <c r="H53" s="2">
        <f>IF(AND(WEEKDAY(A53) = 4, F53&lt;40), 45,F53)</f>
        <v>43.95</v>
      </c>
    </row>
    <row r="54" spans="1:8" x14ac:dyDescent="0.25">
      <c r="A54" s="1">
        <v>41691</v>
      </c>
      <c r="B54">
        <v>40</v>
      </c>
      <c r="C54" s="2">
        <f t="shared" si="0"/>
        <v>6.6000000000000005</v>
      </c>
      <c r="D54" s="2">
        <f t="shared" si="0"/>
        <v>43.95</v>
      </c>
      <c r="E54" s="2">
        <f>IF(C54&gt;15,  C54 - $L$3*B54/100, C54 - $L$3*B54/200)</f>
        <v>4.8000000000000007</v>
      </c>
      <c r="F54" s="2">
        <f>IF(C54&lt;=15, D54 - B54*$L$2/200, D54)</f>
        <v>42.75</v>
      </c>
      <c r="G54" s="2">
        <f t="shared" si="1"/>
        <v>30</v>
      </c>
      <c r="H54" s="2">
        <f>IF(AND(WEEKDAY(A54) = 4, F54&lt;40), 45,F54)</f>
        <v>42.75</v>
      </c>
    </row>
    <row r="55" spans="1:8" x14ac:dyDescent="0.25">
      <c r="A55" s="1">
        <v>41692</v>
      </c>
      <c r="B55">
        <v>23</v>
      </c>
      <c r="C55" s="2">
        <f t="shared" si="0"/>
        <v>30</v>
      </c>
      <c r="D55" s="2">
        <f t="shared" si="0"/>
        <v>42.75</v>
      </c>
      <c r="E55" s="2">
        <f>IF(C55&gt;15,  C55 - $L$3*B55/100, C55 - $L$3*B55/200)</f>
        <v>27.93</v>
      </c>
      <c r="F55" s="2">
        <f>IF(C55&lt;=15, D55 - B55*$L$2/200, D55)</f>
        <v>42.75</v>
      </c>
      <c r="G55" s="2">
        <f t="shared" si="1"/>
        <v>27.93</v>
      </c>
      <c r="H55" s="2">
        <f>IF(AND(WEEKDAY(A55) = 4, F55&lt;40), 45,F55)</f>
        <v>42.75</v>
      </c>
    </row>
    <row r="56" spans="1:8" x14ac:dyDescent="0.25">
      <c r="A56" s="1">
        <v>41693</v>
      </c>
      <c r="B56">
        <v>116</v>
      </c>
      <c r="C56" s="2">
        <f t="shared" si="0"/>
        <v>27.93</v>
      </c>
      <c r="D56" s="2">
        <f t="shared" si="0"/>
        <v>42.75</v>
      </c>
      <c r="E56" s="2">
        <f>IF(C56&gt;15,  C56 - $L$3*B56/100, C56 - $L$3*B56/200)</f>
        <v>17.490000000000002</v>
      </c>
      <c r="F56" s="2">
        <f>IF(C56&lt;=15, D56 - B56*$L$2/200, D56)</f>
        <v>42.75</v>
      </c>
      <c r="G56" s="2">
        <f t="shared" si="1"/>
        <v>17.490000000000002</v>
      </c>
      <c r="H56" s="2">
        <f>IF(AND(WEEKDAY(A56) = 4, F56&lt;40), 45,F56)</f>
        <v>42.75</v>
      </c>
    </row>
    <row r="57" spans="1:8" x14ac:dyDescent="0.25">
      <c r="A57" s="1">
        <v>41694</v>
      </c>
      <c r="B57">
        <v>77</v>
      </c>
      <c r="C57" s="2">
        <f t="shared" si="0"/>
        <v>17.490000000000002</v>
      </c>
      <c r="D57" s="2">
        <f t="shared" si="0"/>
        <v>42.75</v>
      </c>
      <c r="E57" s="2">
        <f>IF(C57&gt;15,  C57 - $L$3*B57/100, C57 - $L$3*B57/200)</f>
        <v>10.560000000000002</v>
      </c>
      <c r="F57" s="2">
        <f>IF(C57&lt;=15, D57 - B57*$L$2/200, D57)</f>
        <v>42.75</v>
      </c>
      <c r="G57" s="2">
        <f t="shared" si="1"/>
        <v>10.560000000000002</v>
      </c>
      <c r="H57" s="2">
        <f>IF(AND(WEEKDAY(A57) = 4, F57&lt;40), 45,F57)</f>
        <v>42.75</v>
      </c>
    </row>
    <row r="58" spans="1:8" x14ac:dyDescent="0.25">
      <c r="A58" s="1">
        <v>41695</v>
      </c>
      <c r="B58">
        <v>126</v>
      </c>
      <c r="C58" s="2">
        <f t="shared" si="0"/>
        <v>10.560000000000002</v>
      </c>
      <c r="D58" s="2">
        <f t="shared" si="0"/>
        <v>42.75</v>
      </c>
      <c r="E58" s="2">
        <f>IF(C58&gt;15,  C58 - $L$3*B58/100, C58 - $L$3*B58/200)</f>
        <v>4.8900000000000023</v>
      </c>
      <c r="F58" s="2">
        <f>IF(C58&lt;=15, D58 - B58*$L$2/200, D58)</f>
        <v>38.97</v>
      </c>
      <c r="G58" s="2">
        <f t="shared" si="1"/>
        <v>30</v>
      </c>
      <c r="H58" s="2">
        <f>IF(AND(WEEKDAY(A58) = 4, F58&lt;40), 45,F58)</f>
        <v>38.97</v>
      </c>
    </row>
    <row r="59" spans="1:8" x14ac:dyDescent="0.25">
      <c r="A59" s="1">
        <v>41696</v>
      </c>
      <c r="B59">
        <v>123</v>
      </c>
      <c r="C59" s="2">
        <f t="shared" si="0"/>
        <v>30</v>
      </c>
      <c r="D59" s="2">
        <f t="shared" si="0"/>
        <v>38.97</v>
      </c>
      <c r="E59" s="2">
        <f>IF(C59&gt;15,  C59 - $L$3*B59/100, C59 - $L$3*B59/200)</f>
        <v>18.93</v>
      </c>
      <c r="F59" s="2">
        <f>IF(C59&lt;=15, D59 - B59*$L$2/200, D59)</f>
        <v>38.97</v>
      </c>
      <c r="G59" s="2">
        <f t="shared" si="1"/>
        <v>18.93</v>
      </c>
      <c r="H59" s="2">
        <f>IF(AND(WEEKDAY(A59) = 4, F59&lt;40), 45,F59)</f>
        <v>45</v>
      </c>
    </row>
    <row r="60" spans="1:8" x14ac:dyDescent="0.25">
      <c r="A60" s="1">
        <v>41697</v>
      </c>
      <c r="B60">
        <v>33</v>
      </c>
      <c r="C60" s="2">
        <f t="shared" si="0"/>
        <v>18.93</v>
      </c>
      <c r="D60" s="2">
        <f t="shared" si="0"/>
        <v>45</v>
      </c>
      <c r="E60" s="2">
        <f>IF(C60&gt;15,  C60 - $L$3*B60/100, C60 - $L$3*B60/200)</f>
        <v>15.959999999999999</v>
      </c>
      <c r="F60" s="2">
        <f>IF(C60&lt;=15, D60 - B60*$L$2/200, D60)</f>
        <v>45</v>
      </c>
      <c r="G60" s="2">
        <f t="shared" si="1"/>
        <v>15.959999999999999</v>
      </c>
      <c r="H60" s="2">
        <f>IF(AND(WEEKDAY(A60) = 4, F60&lt;40), 45,F60)</f>
        <v>45</v>
      </c>
    </row>
    <row r="61" spans="1:8" x14ac:dyDescent="0.25">
      <c r="A61" s="1">
        <v>41698</v>
      </c>
      <c r="B61">
        <v>34</v>
      </c>
      <c r="C61" s="2">
        <f t="shared" si="0"/>
        <v>15.959999999999999</v>
      </c>
      <c r="D61" s="2">
        <f t="shared" si="0"/>
        <v>45</v>
      </c>
      <c r="E61" s="2">
        <f>IF(C61&gt;15,  C61 - $L$3*B61/100, C61 - $L$3*B61/200)</f>
        <v>12.899999999999999</v>
      </c>
      <c r="F61" s="2">
        <f>IF(C61&lt;=15, D61 - B61*$L$2/200, D61)</f>
        <v>45</v>
      </c>
      <c r="G61" s="2">
        <f t="shared" si="1"/>
        <v>12.899999999999999</v>
      </c>
      <c r="H61" s="2">
        <f>IF(AND(WEEKDAY(A61) = 4, F61&lt;40), 45,F61)</f>
        <v>45</v>
      </c>
    </row>
    <row r="62" spans="1:8" x14ac:dyDescent="0.25">
      <c r="A62" s="1">
        <v>41699</v>
      </c>
      <c r="B62">
        <v>137</v>
      </c>
      <c r="C62" s="2">
        <f t="shared" si="0"/>
        <v>12.899999999999999</v>
      </c>
      <c r="D62" s="2">
        <f t="shared" si="0"/>
        <v>45</v>
      </c>
      <c r="E62" s="2">
        <f>IF(C62&gt;15,  C62 - $L$3*B62/100, C62 - $L$3*B62/200)</f>
        <v>6.7349999999999985</v>
      </c>
      <c r="F62" s="2">
        <f>IF(C62&lt;=15, D62 - B62*$L$2/200, D62)</f>
        <v>40.89</v>
      </c>
      <c r="G62" s="2">
        <f t="shared" si="1"/>
        <v>6.7349999999999985</v>
      </c>
      <c r="H62" s="2">
        <f>IF(AND(WEEKDAY(A62) = 4, F62&lt;40), 45,F62)</f>
        <v>40.89</v>
      </c>
    </row>
    <row r="63" spans="1:8" x14ac:dyDescent="0.25">
      <c r="A63" s="1">
        <v>41700</v>
      </c>
      <c r="B63">
        <v>39</v>
      </c>
      <c r="C63" s="2">
        <f t="shared" si="0"/>
        <v>6.7349999999999985</v>
      </c>
      <c r="D63" s="2">
        <f t="shared" si="0"/>
        <v>40.89</v>
      </c>
      <c r="E63" s="2">
        <f>IF(C63&gt;15,  C63 - $L$3*B63/100, C63 - $L$3*B63/200)</f>
        <v>4.9799999999999986</v>
      </c>
      <c r="F63" s="2">
        <f>IF(C63&lt;=15, D63 - B63*$L$2/200, D63)</f>
        <v>39.72</v>
      </c>
      <c r="G63" s="2">
        <f t="shared" si="1"/>
        <v>30</v>
      </c>
      <c r="H63" s="2">
        <f>IF(AND(WEEKDAY(A63) = 4, F63&lt;40), 45,F63)</f>
        <v>39.72</v>
      </c>
    </row>
    <row r="64" spans="1:8" x14ac:dyDescent="0.25">
      <c r="A64" s="1">
        <v>41701</v>
      </c>
      <c r="B64">
        <v>99</v>
      </c>
      <c r="C64" s="2">
        <f t="shared" si="0"/>
        <v>30</v>
      </c>
      <c r="D64" s="2">
        <f t="shared" si="0"/>
        <v>39.72</v>
      </c>
      <c r="E64" s="2">
        <f>IF(C64&gt;15,  C64 - $L$3*B64/100, C64 - $L$3*B64/200)</f>
        <v>21.09</v>
      </c>
      <c r="F64" s="2">
        <f>IF(C64&lt;=15, D64 - B64*$L$2/200, D64)</f>
        <v>39.72</v>
      </c>
      <c r="G64" s="2">
        <f t="shared" si="1"/>
        <v>21.09</v>
      </c>
      <c r="H64" s="2">
        <f>IF(AND(WEEKDAY(A64) = 4, F64&lt;40), 45,F64)</f>
        <v>39.72</v>
      </c>
    </row>
    <row r="65" spans="1:8" x14ac:dyDescent="0.25">
      <c r="A65" s="1">
        <v>41702</v>
      </c>
      <c r="B65">
        <v>65</v>
      </c>
      <c r="C65" s="2">
        <f t="shared" si="0"/>
        <v>21.09</v>
      </c>
      <c r="D65" s="2">
        <f t="shared" si="0"/>
        <v>39.72</v>
      </c>
      <c r="E65" s="2">
        <f>IF(C65&gt;15,  C65 - $L$3*B65/100, C65 - $L$3*B65/200)</f>
        <v>15.24</v>
      </c>
      <c r="F65" s="2">
        <f>IF(C65&lt;=15, D65 - B65*$L$2/200, D65)</f>
        <v>39.72</v>
      </c>
      <c r="G65" s="2">
        <f t="shared" si="1"/>
        <v>15.24</v>
      </c>
      <c r="H65" s="2">
        <f>IF(AND(WEEKDAY(A65) = 4, F65&lt;40), 45,F65)</f>
        <v>39.72</v>
      </c>
    </row>
    <row r="66" spans="1:8" x14ac:dyDescent="0.25">
      <c r="A66" s="1">
        <v>41703</v>
      </c>
      <c r="B66">
        <v>81</v>
      </c>
      <c r="C66" s="2">
        <f t="shared" si="0"/>
        <v>15.24</v>
      </c>
      <c r="D66" s="2">
        <f t="shared" si="0"/>
        <v>39.72</v>
      </c>
      <c r="E66" s="2">
        <f>IF(C66&gt;15,  C66 - $L$3*B66/100, C66 - $L$3*B66/200)</f>
        <v>7.95</v>
      </c>
      <c r="F66" s="2">
        <f>IF(C66&lt;=15, D66 - B66*$L$2/200, D66)</f>
        <v>39.72</v>
      </c>
      <c r="G66" s="2">
        <f t="shared" si="1"/>
        <v>7.95</v>
      </c>
      <c r="H66" s="2">
        <f>IF(AND(WEEKDAY(A66) = 4, F66&lt;40), 45,F66)</f>
        <v>45</v>
      </c>
    </row>
    <row r="67" spans="1:8" x14ac:dyDescent="0.25">
      <c r="A67" s="1">
        <v>41704</v>
      </c>
      <c r="B67">
        <v>42</v>
      </c>
      <c r="C67" s="2">
        <f t="shared" si="0"/>
        <v>7.95</v>
      </c>
      <c r="D67" s="2">
        <f t="shared" si="0"/>
        <v>45</v>
      </c>
      <c r="E67" s="2">
        <f>IF(C67&gt;15,  C67 - $L$3*B67/100, C67 - $L$3*B67/200)</f>
        <v>6.0600000000000005</v>
      </c>
      <c r="F67" s="2">
        <f>IF(C67&lt;=15, D67 - B67*$L$2/200, D67)</f>
        <v>43.74</v>
      </c>
      <c r="G67" s="2">
        <f t="shared" si="1"/>
        <v>6.0600000000000005</v>
      </c>
      <c r="H67" s="2">
        <f>IF(AND(WEEKDAY(A67) = 4, F67&lt;40), 45,F67)</f>
        <v>43.74</v>
      </c>
    </row>
    <row r="68" spans="1:8" x14ac:dyDescent="0.25">
      <c r="A68" s="1">
        <v>41705</v>
      </c>
      <c r="B68">
        <v>73</v>
      </c>
      <c r="C68" s="2">
        <f t="shared" si="0"/>
        <v>6.0600000000000005</v>
      </c>
      <c r="D68" s="2">
        <f t="shared" si="0"/>
        <v>43.74</v>
      </c>
      <c r="E68" s="2">
        <f>IF(C68&gt;15,  C68 - $L$3*B68/100, C68 - $L$3*B68/200)</f>
        <v>2.7750000000000004</v>
      </c>
      <c r="F68" s="2">
        <f>IF(C68&lt;=15, D68 - B68*$L$2/200, D68)</f>
        <v>41.550000000000004</v>
      </c>
      <c r="G68" s="2">
        <f t="shared" si="1"/>
        <v>30</v>
      </c>
      <c r="H68" s="2">
        <f>IF(AND(WEEKDAY(A68) = 4, F68&lt;40), 45,F68)</f>
        <v>41.550000000000004</v>
      </c>
    </row>
    <row r="69" spans="1:8" x14ac:dyDescent="0.25">
      <c r="A69" s="1">
        <v>41706</v>
      </c>
      <c r="B69">
        <v>95</v>
      </c>
      <c r="C69" s="2">
        <f t="shared" ref="C69:D132" si="3">G68</f>
        <v>30</v>
      </c>
      <c r="D69" s="2">
        <f t="shared" si="3"/>
        <v>41.550000000000004</v>
      </c>
      <c r="E69" s="2">
        <f>IF(C69&gt;15,  C69 - $L$3*B69/100, C69 - $L$3*B69/200)</f>
        <v>21.45</v>
      </c>
      <c r="F69" s="2">
        <f>IF(C69&lt;=15, D69 - B69*$L$2/200, D69)</f>
        <v>41.550000000000004</v>
      </c>
      <c r="G69" s="2">
        <f t="shared" ref="G69:G132" si="4">IF(E69&lt;5,30,E69)</f>
        <v>21.45</v>
      </c>
      <c r="H69" s="2">
        <f>IF(AND(WEEKDAY(A69) = 4, F69&lt;40), 45,F69)</f>
        <v>41.550000000000004</v>
      </c>
    </row>
    <row r="70" spans="1:8" x14ac:dyDescent="0.25">
      <c r="A70" s="1">
        <v>41707</v>
      </c>
      <c r="B70">
        <v>70</v>
      </c>
      <c r="C70" s="2">
        <f t="shared" si="3"/>
        <v>21.45</v>
      </c>
      <c r="D70" s="2">
        <f t="shared" si="3"/>
        <v>41.550000000000004</v>
      </c>
      <c r="E70" s="2">
        <f>IF(C70&gt;15,  C70 - $L$3*B70/100, C70 - $L$3*B70/200)</f>
        <v>15.149999999999999</v>
      </c>
      <c r="F70" s="2">
        <f>IF(C70&lt;=15, D70 - B70*$L$2/200, D70)</f>
        <v>41.550000000000004</v>
      </c>
      <c r="G70" s="2">
        <f t="shared" si="4"/>
        <v>15.149999999999999</v>
      </c>
      <c r="H70" s="2">
        <f>IF(AND(WEEKDAY(A70) = 4, F70&lt;40), 45,F70)</f>
        <v>41.550000000000004</v>
      </c>
    </row>
    <row r="71" spans="1:8" x14ac:dyDescent="0.25">
      <c r="A71" s="1">
        <v>41708</v>
      </c>
      <c r="B71">
        <v>18</v>
      </c>
      <c r="C71" s="2">
        <f t="shared" si="3"/>
        <v>15.149999999999999</v>
      </c>
      <c r="D71" s="2">
        <f t="shared" si="3"/>
        <v>41.550000000000004</v>
      </c>
      <c r="E71" s="2">
        <f>IF(C71&gt;15,  C71 - $L$3*B71/100, C71 - $L$3*B71/200)</f>
        <v>13.529999999999998</v>
      </c>
      <c r="F71" s="2">
        <f>IF(C71&lt;=15, D71 - B71*$L$2/200, D71)</f>
        <v>41.550000000000004</v>
      </c>
      <c r="G71" s="2">
        <f t="shared" si="4"/>
        <v>13.529999999999998</v>
      </c>
      <c r="H71" s="2">
        <f>IF(AND(WEEKDAY(A71) = 4, F71&lt;40), 45,F71)</f>
        <v>41.550000000000004</v>
      </c>
    </row>
    <row r="72" spans="1:8" x14ac:dyDescent="0.25">
      <c r="A72" s="1">
        <v>41709</v>
      </c>
      <c r="B72">
        <v>140</v>
      </c>
      <c r="C72" s="2">
        <f t="shared" si="3"/>
        <v>13.529999999999998</v>
      </c>
      <c r="D72" s="2">
        <f t="shared" si="3"/>
        <v>41.550000000000004</v>
      </c>
      <c r="E72" s="2">
        <f>IF(C72&gt;15,  C72 - $L$3*B72/100, C72 - $L$3*B72/200)</f>
        <v>7.2299999999999978</v>
      </c>
      <c r="F72" s="2">
        <f>IF(C72&lt;=15, D72 - B72*$L$2/200, D72)</f>
        <v>37.35</v>
      </c>
      <c r="G72" s="2">
        <f t="shared" si="4"/>
        <v>7.2299999999999978</v>
      </c>
      <c r="H72" s="2">
        <f>IF(AND(WEEKDAY(A72) = 4, F72&lt;40), 45,F72)</f>
        <v>37.35</v>
      </c>
    </row>
    <row r="73" spans="1:8" x14ac:dyDescent="0.25">
      <c r="A73" s="1">
        <v>41710</v>
      </c>
      <c r="B73">
        <v>35</v>
      </c>
      <c r="C73" s="2">
        <f t="shared" si="3"/>
        <v>7.2299999999999978</v>
      </c>
      <c r="D73" s="2">
        <f t="shared" si="3"/>
        <v>37.35</v>
      </c>
      <c r="E73" s="2">
        <f>IF(C73&gt;15,  C73 - $L$3*B73/100, C73 - $L$3*B73/200)</f>
        <v>5.6549999999999976</v>
      </c>
      <c r="F73" s="2">
        <f>IF(C73&lt;=15, D73 - B73*$L$2/200, D73)</f>
        <v>36.300000000000004</v>
      </c>
      <c r="G73" s="2">
        <f t="shared" si="4"/>
        <v>5.6549999999999976</v>
      </c>
      <c r="H73" s="2">
        <f>IF(AND(WEEKDAY(A73) = 4, F73&lt;40), 45,F73)</f>
        <v>45</v>
      </c>
    </row>
    <row r="74" spans="1:8" x14ac:dyDescent="0.25">
      <c r="A74" s="1">
        <v>41711</v>
      </c>
      <c r="B74">
        <v>65</v>
      </c>
      <c r="C74" s="2">
        <f t="shared" si="3"/>
        <v>5.6549999999999976</v>
      </c>
      <c r="D74" s="2">
        <f t="shared" si="3"/>
        <v>45</v>
      </c>
      <c r="E74" s="2">
        <f>IF(C74&gt;15,  C74 - $L$3*B74/100, C74 - $L$3*B74/200)</f>
        <v>2.7299999999999978</v>
      </c>
      <c r="F74" s="2">
        <f>IF(C74&lt;=15, D74 - B74*$L$2/200, D74)</f>
        <v>43.05</v>
      </c>
      <c r="G74" s="2">
        <f t="shared" si="4"/>
        <v>30</v>
      </c>
      <c r="H74" s="2">
        <f>IF(AND(WEEKDAY(A74) = 4, F74&lt;40), 45,F74)</f>
        <v>43.05</v>
      </c>
    </row>
    <row r="75" spans="1:8" x14ac:dyDescent="0.25">
      <c r="A75" s="1">
        <v>41712</v>
      </c>
      <c r="B75">
        <v>225</v>
      </c>
      <c r="C75" s="2">
        <f t="shared" si="3"/>
        <v>30</v>
      </c>
      <c r="D75" s="2">
        <f t="shared" si="3"/>
        <v>43.05</v>
      </c>
      <c r="E75" s="2">
        <f>IF(C75&gt;15,  C75 - $L$3*B75/100, C75 - $L$3*B75/200)</f>
        <v>9.75</v>
      </c>
      <c r="F75" s="2">
        <f>IF(C75&lt;=15, D75 - B75*$L$2/200, D75)</f>
        <v>43.05</v>
      </c>
      <c r="G75" s="2">
        <f t="shared" si="4"/>
        <v>9.75</v>
      </c>
      <c r="H75" s="2">
        <f>IF(AND(WEEKDAY(A75) = 4, F75&lt;40), 45,F75)</f>
        <v>43.05</v>
      </c>
    </row>
    <row r="76" spans="1:8" x14ac:dyDescent="0.25">
      <c r="A76" s="1">
        <v>41713</v>
      </c>
      <c r="B76">
        <v>138</v>
      </c>
      <c r="C76" s="2">
        <f t="shared" si="3"/>
        <v>9.75</v>
      </c>
      <c r="D76" s="2">
        <f t="shared" si="3"/>
        <v>43.05</v>
      </c>
      <c r="E76" s="2">
        <f>IF(C76&gt;15,  C76 - $L$3*B76/100, C76 - $L$3*B76/200)</f>
        <v>3.54</v>
      </c>
      <c r="F76" s="2">
        <f>IF(C76&lt;=15, D76 - B76*$L$2/200, D76)</f>
        <v>38.909999999999997</v>
      </c>
      <c r="G76" s="2">
        <f t="shared" si="4"/>
        <v>30</v>
      </c>
      <c r="H76" s="2">
        <f>IF(AND(WEEKDAY(A76) = 4, F76&lt;40), 45,F76)</f>
        <v>38.909999999999997</v>
      </c>
    </row>
    <row r="77" spans="1:8" x14ac:dyDescent="0.25">
      <c r="A77" s="1">
        <v>41714</v>
      </c>
      <c r="B77">
        <v>64</v>
      </c>
      <c r="C77" s="2">
        <f t="shared" si="3"/>
        <v>30</v>
      </c>
      <c r="D77" s="2">
        <f t="shared" si="3"/>
        <v>38.909999999999997</v>
      </c>
      <c r="E77" s="2">
        <f>IF(C77&gt;15,  C77 - $L$3*B77/100, C77 - $L$3*B77/200)</f>
        <v>24.240000000000002</v>
      </c>
      <c r="F77" s="2">
        <f>IF(C77&lt;=15, D77 - B77*$L$2/200, D77)</f>
        <v>38.909999999999997</v>
      </c>
      <c r="G77" s="2">
        <f t="shared" si="4"/>
        <v>24.240000000000002</v>
      </c>
      <c r="H77" s="2">
        <f>IF(AND(WEEKDAY(A77) = 4, F77&lt;40), 45,F77)</f>
        <v>38.909999999999997</v>
      </c>
    </row>
    <row r="78" spans="1:8" x14ac:dyDescent="0.25">
      <c r="A78" s="1">
        <v>41715</v>
      </c>
      <c r="B78">
        <v>73</v>
      </c>
      <c r="C78" s="2">
        <f t="shared" si="3"/>
        <v>24.240000000000002</v>
      </c>
      <c r="D78" s="2">
        <f t="shared" si="3"/>
        <v>38.909999999999997</v>
      </c>
      <c r="E78" s="2">
        <f>IF(C78&gt;15,  C78 - $L$3*B78/100, C78 - $L$3*B78/200)</f>
        <v>17.670000000000002</v>
      </c>
      <c r="F78" s="2">
        <f>IF(C78&lt;=15, D78 - B78*$L$2/200, D78)</f>
        <v>38.909999999999997</v>
      </c>
      <c r="G78" s="2">
        <f t="shared" si="4"/>
        <v>17.670000000000002</v>
      </c>
      <c r="H78" s="2">
        <f>IF(AND(WEEKDAY(A78) = 4, F78&lt;40), 45,F78)</f>
        <v>38.909999999999997</v>
      </c>
    </row>
    <row r="79" spans="1:8" x14ac:dyDescent="0.25">
      <c r="A79" s="1">
        <v>41716</v>
      </c>
      <c r="B79">
        <v>109</v>
      </c>
      <c r="C79" s="2">
        <f t="shared" si="3"/>
        <v>17.670000000000002</v>
      </c>
      <c r="D79" s="2">
        <f t="shared" si="3"/>
        <v>38.909999999999997</v>
      </c>
      <c r="E79" s="2">
        <f>IF(C79&gt;15,  C79 - $L$3*B79/100, C79 - $L$3*B79/200)</f>
        <v>7.8600000000000012</v>
      </c>
      <c r="F79" s="2">
        <f>IF(C79&lt;=15, D79 - B79*$L$2/200, D79)</f>
        <v>38.909999999999997</v>
      </c>
      <c r="G79" s="2">
        <f t="shared" si="4"/>
        <v>7.8600000000000012</v>
      </c>
      <c r="H79" s="2">
        <f>IF(AND(WEEKDAY(A79) = 4, F79&lt;40), 45,F79)</f>
        <v>38.909999999999997</v>
      </c>
    </row>
    <row r="80" spans="1:8" x14ac:dyDescent="0.25">
      <c r="A80" s="1">
        <v>41717</v>
      </c>
      <c r="B80">
        <v>69</v>
      </c>
      <c r="C80" s="2">
        <f t="shared" si="3"/>
        <v>7.8600000000000012</v>
      </c>
      <c r="D80" s="2">
        <f t="shared" si="3"/>
        <v>38.909999999999997</v>
      </c>
      <c r="E80" s="2">
        <f>IF(C80&gt;15,  C80 - $L$3*B80/100, C80 - $L$3*B80/200)</f>
        <v>4.7550000000000008</v>
      </c>
      <c r="F80" s="2">
        <f>IF(C80&lt;=15, D80 - B80*$L$2/200, D80)</f>
        <v>36.839999999999996</v>
      </c>
      <c r="G80" s="2">
        <f t="shared" si="4"/>
        <v>30</v>
      </c>
      <c r="H80" s="2">
        <f>IF(AND(WEEKDAY(A80) = 4, F80&lt;40), 45,F80)</f>
        <v>45</v>
      </c>
    </row>
    <row r="81" spans="1:8" x14ac:dyDescent="0.25">
      <c r="A81" s="1">
        <v>41718</v>
      </c>
      <c r="B81">
        <v>21</v>
      </c>
      <c r="C81" s="2">
        <f t="shared" si="3"/>
        <v>30</v>
      </c>
      <c r="D81" s="2">
        <f t="shared" si="3"/>
        <v>45</v>
      </c>
      <c r="E81" s="2">
        <f>IF(C81&gt;15,  C81 - $L$3*B81/100, C81 - $L$3*B81/200)</f>
        <v>28.11</v>
      </c>
      <c r="F81" s="2">
        <f>IF(C81&lt;=15, D81 - B81*$L$2/200, D81)</f>
        <v>45</v>
      </c>
      <c r="G81" s="2">
        <f t="shared" si="4"/>
        <v>28.11</v>
      </c>
      <c r="H81" s="2">
        <f>IF(AND(WEEKDAY(A81) = 4, F81&lt;40), 45,F81)</f>
        <v>45</v>
      </c>
    </row>
    <row r="82" spans="1:8" x14ac:dyDescent="0.25">
      <c r="A82" s="1">
        <v>41719</v>
      </c>
      <c r="B82">
        <v>116</v>
      </c>
      <c r="C82" s="2">
        <f t="shared" si="3"/>
        <v>28.11</v>
      </c>
      <c r="D82" s="2">
        <f t="shared" si="3"/>
        <v>45</v>
      </c>
      <c r="E82" s="2">
        <f>IF(C82&gt;15,  C82 - $L$3*B82/100, C82 - $L$3*B82/200)</f>
        <v>17.670000000000002</v>
      </c>
      <c r="F82" s="2">
        <f>IF(C82&lt;=15, D82 - B82*$L$2/200, D82)</f>
        <v>45</v>
      </c>
      <c r="G82" s="2">
        <f t="shared" si="4"/>
        <v>17.670000000000002</v>
      </c>
      <c r="H82" s="2">
        <f>IF(AND(WEEKDAY(A82) = 4, F82&lt;40), 45,F82)</f>
        <v>45</v>
      </c>
    </row>
    <row r="83" spans="1:8" x14ac:dyDescent="0.25">
      <c r="A83" s="1">
        <v>41720</v>
      </c>
      <c r="B83">
        <v>47</v>
      </c>
      <c r="C83" s="2">
        <f t="shared" si="3"/>
        <v>17.670000000000002</v>
      </c>
      <c r="D83" s="2">
        <f t="shared" si="3"/>
        <v>45</v>
      </c>
      <c r="E83" s="2">
        <f>IF(C83&gt;15,  C83 - $L$3*B83/100, C83 - $L$3*B83/200)</f>
        <v>13.440000000000001</v>
      </c>
      <c r="F83" s="2">
        <f>IF(C83&lt;=15, D83 - B83*$L$2/200, D83)</f>
        <v>45</v>
      </c>
      <c r="G83" s="2">
        <f t="shared" si="4"/>
        <v>13.440000000000001</v>
      </c>
      <c r="H83" s="2">
        <f>IF(AND(WEEKDAY(A83) = 4, F83&lt;40), 45,F83)</f>
        <v>45</v>
      </c>
    </row>
    <row r="84" spans="1:8" x14ac:dyDescent="0.25">
      <c r="A84" s="1">
        <v>41721</v>
      </c>
      <c r="B84">
        <v>59</v>
      </c>
      <c r="C84" s="2">
        <f t="shared" si="3"/>
        <v>13.440000000000001</v>
      </c>
      <c r="D84" s="2">
        <f t="shared" si="3"/>
        <v>45</v>
      </c>
      <c r="E84" s="2">
        <f>IF(C84&gt;15,  C84 - $L$3*B84/100, C84 - $L$3*B84/200)</f>
        <v>10.785000000000002</v>
      </c>
      <c r="F84" s="2">
        <f>IF(C84&lt;=15, D84 - B84*$L$2/200, D84)</f>
        <v>43.23</v>
      </c>
      <c r="G84" s="2">
        <f t="shared" si="4"/>
        <v>10.785000000000002</v>
      </c>
      <c r="H84" s="2">
        <f>IF(AND(WEEKDAY(A84) = 4, F84&lt;40), 45,F84)</f>
        <v>43.23</v>
      </c>
    </row>
    <row r="85" spans="1:8" x14ac:dyDescent="0.25">
      <c r="A85" s="1">
        <v>41722</v>
      </c>
      <c r="B85">
        <v>85</v>
      </c>
      <c r="C85" s="2">
        <f t="shared" si="3"/>
        <v>10.785000000000002</v>
      </c>
      <c r="D85" s="2">
        <f t="shared" si="3"/>
        <v>43.23</v>
      </c>
      <c r="E85" s="2">
        <f>IF(C85&gt;15,  C85 - $L$3*B85/100, C85 - $L$3*B85/200)</f>
        <v>6.9600000000000017</v>
      </c>
      <c r="F85" s="2">
        <f>IF(C85&lt;=15, D85 - B85*$L$2/200, D85)</f>
        <v>40.68</v>
      </c>
      <c r="G85" s="2">
        <f t="shared" si="4"/>
        <v>6.9600000000000017</v>
      </c>
      <c r="H85" s="2">
        <f>IF(AND(WEEKDAY(A85) = 4, F85&lt;40), 45,F85)</f>
        <v>40.68</v>
      </c>
    </row>
    <row r="86" spans="1:8" x14ac:dyDescent="0.25">
      <c r="A86" s="1">
        <v>41723</v>
      </c>
      <c r="B86">
        <v>46</v>
      </c>
      <c r="C86" s="2">
        <f t="shared" si="3"/>
        <v>6.9600000000000017</v>
      </c>
      <c r="D86" s="2">
        <f t="shared" si="3"/>
        <v>40.68</v>
      </c>
      <c r="E86" s="2">
        <f>IF(C86&gt;15,  C86 - $L$3*B86/100, C86 - $L$3*B86/200)</f>
        <v>4.8900000000000023</v>
      </c>
      <c r="F86" s="2">
        <f>IF(C86&lt;=15, D86 - B86*$L$2/200, D86)</f>
        <v>39.299999999999997</v>
      </c>
      <c r="G86" s="2">
        <f t="shared" si="4"/>
        <v>30</v>
      </c>
      <c r="H86" s="2">
        <f>IF(AND(WEEKDAY(A86) = 4, F86&lt;40), 45,F86)</f>
        <v>39.299999999999997</v>
      </c>
    </row>
    <row r="87" spans="1:8" x14ac:dyDescent="0.25">
      <c r="A87" s="1">
        <v>41724</v>
      </c>
      <c r="B87">
        <v>41</v>
      </c>
      <c r="C87" s="2">
        <f t="shared" si="3"/>
        <v>30</v>
      </c>
      <c r="D87" s="2">
        <f t="shared" si="3"/>
        <v>39.299999999999997</v>
      </c>
      <c r="E87" s="2">
        <f>IF(C87&gt;15,  C87 - $L$3*B87/100, C87 - $L$3*B87/200)</f>
        <v>26.31</v>
      </c>
      <c r="F87" s="2">
        <f>IF(C87&lt;=15, D87 - B87*$L$2/200, D87)</f>
        <v>39.299999999999997</v>
      </c>
      <c r="G87" s="2">
        <f t="shared" si="4"/>
        <v>26.31</v>
      </c>
      <c r="H87" s="2">
        <f>IF(AND(WEEKDAY(A87) = 4, F87&lt;40), 45,F87)</f>
        <v>45</v>
      </c>
    </row>
    <row r="88" spans="1:8" x14ac:dyDescent="0.25">
      <c r="A88" s="1">
        <v>41725</v>
      </c>
      <c r="B88">
        <v>102</v>
      </c>
      <c r="C88" s="2">
        <f t="shared" si="3"/>
        <v>26.31</v>
      </c>
      <c r="D88" s="2">
        <f t="shared" si="3"/>
        <v>45</v>
      </c>
      <c r="E88" s="2">
        <f>IF(C88&gt;15,  C88 - $L$3*B88/100, C88 - $L$3*B88/200)</f>
        <v>17.13</v>
      </c>
      <c r="F88" s="2">
        <f>IF(C88&lt;=15, D88 - B88*$L$2/200, D88)</f>
        <v>45</v>
      </c>
      <c r="G88" s="2">
        <f t="shared" si="4"/>
        <v>17.13</v>
      </c>
      <c r="H88" s="2">
        <f>IF(AND(WEEKDAY(A88) = 4, F88&lt;40), 45,F88)</f>
        <v>45</v>
      </c>
    </row>
    <row r="89" spans="1:8" x14ac:dyDescent="0.25">
      <c r="A89" s="1">
        <v>41726</v>
      </c>
      <c r="B89">
        <v>129</v>
      </c>
      <c r="C89" s="2">
        <f t="shared" si="3"/>
        <v>17.13</v>
      </c>
      <c r="D89" s="2">
        <f t="shared" si="3"/>
        <v>45</v>
      </c>
      <c r="E89" s="2">
        <f>IF(C89&gt;15,  C89 - $L$3*B89/100, C89 - $L$3*B89/200)</f>
        <v>5.52</v>
      </c>
      <c r="F89" s="2">
        <f>IF(C89&lt;=15, D89 - B89*$L$2/200, D89)</f>
        <v>45</v>
      </c>
      <c r="G89" s="2">
        <f t="shared" si="4"/>
        <v>5.52</v>
      </c>
      <c r="H89" s="2">
        <f>IF(AND(WEEKDAY(A89) = 4, F89&lt;40), 45,F89)</f>
        <v>45</v>
      </c>
    </row>
    <row r="90" spans="1:8" x14ac:dyDescent="0.25">
      <c r="A90" s="1">
        <v>41727</v>
      </c>
      <c r="B90">
        <v>22</v>
      </c>
      <c r="C90" s="2">
        <f t="shared" si="3"/>
        <v>5.52</v>
      </c>
      <c r="D90" s="2">
        <f t="shared" si="3"/>
        <v>45</v>
      </c>
      <c r="E90" s="2">
        <f>IF(C90&gt;15,  C90 - $L$3*B90/100, C90 - $L$3*B90/200)</f>
        <v>4.5299999999999994</v>
      </c>
      <c r="F90" s="2">
        <f>IF(C90&lt;=15, D90 - B90*$L$2/200, D90)</f>
        <v>44.34</v>
      </c>
      <c r="G90" s="2">
        <f t="shared" si="4"/>
        <v>30</v>
      </c>
      <c r="H90" s="2">
        <f>IF(AND(WEEKDAY(A90) = 4, F90&lt;40), 45,F90)</f>
        <v>44.34</v>
      </c>
    </row>
    <row r="91" spans="1:8" x14ac:dyDescent="0.25">
      <c r="A91" s="1">
        <v>41728</v>
      </c>
      <c r="B91">
        <v>25</v>
      </c>
      <c r="C91" s="2">
        <f t="shared" si="3"/>
        <v>30</v>
      </c>
      <c r="D91" s="2">
        <f t="shared" si="3"/>
        <v>44.34</v>
      </c>
      <c r="E91" s="2">
        <f>IF(C91&gt;15,  C91 - $L$3*B91/100, C91 - $L$3*B91/200)</f>
        <v>27.75</v>
      </c>
      <c r="F91" s="2">
        <f>IF(C91&lt;=15, D91 - B91*$L$2/200, D91)</f>
        <v>44.34</v>
      </c>
      <c r="G91" s="2">
        <f t="shared" si="4"/>
        <v>27.75</v>
      </c>
      <c r="H91" s="2">
        <f>IF(AND(WEEKDAY(A91) = 4, F91&lt;40), 45,F91)</f>
        <v>44.34</v>
      </c>
    </row>
    <row r="92" spans="1:8" x14ac:dyDescent="0.25">
      <c r="A92" s="1">
        <v>41729</v>
      </c>
      <c r="B92">
        <v>26</v>
      </c>
      <c r="C92" s="2">
        <f t="shared" si="3"/>
        <v>27.75</v>
      </c>
      <c r="D92" s="2">
        <f t="shared" si="3"/>
        <v>44.34</v>
      </c>
      <c r="E92" s="2">
        <f>IF(C92&gt;15,  C92 - $L$3*B92/100, C92 - $L$3*B92/200)</f>
        <v>25.41</v>
      </c>
      <c r="F92" s="2">
        <f>IF(C92&lt;=15, D92 - B92*$L$2/200, D92)</f>
        <v>44.34</v>
      </c>
      <c r="G92" s="2">
        <f t="shared" si="4"/>
        <v>25.41</v>
      </c>
      <c r="H92" s="2">
        <f>IF(AND(WEEKDAY(A92) = 4, F92&lt;40), 45,F92)</f>
        <v>44.34</v>
      </c>
    </row>
    <row r="93" spans="1:8" x14ac:dyDescent="0.25">
      <c r="A93" s="1">
        <v>41730</v>
      </c>
      <c r="B93">
        <v>84</v>
      </c>
      <c r="C93" s="2">
        <f t="shared" si="3"/>
        <v>25.41</v>
      </c>
      <c r="D93" s="2">
        <f t="shared" si="3"/>
        <v>44.34</v>
      </c>
      <c r="E93" s="2">
        <f>IF(C93&gt;15,  C93 - $L$3*B93/100, C93 - $L$3*B93/200)</f>
        <v>17.850000000000001</v>
      </c>
      <c r="F93" s="2">
        <f>IF(C93&lt;=15, D93 - B93*$L$2/200, D93)</f>
        <v>44.34</v>
      </c>
      <c r="G93" s="2">
        <f t="shared" si="4"/>
        <v>17.850000000000001</v>
      </c>
      <c r="H93" s="2">
        <f>IF(AND(WEEKDAY(A93) = 4, F93&lt;40), 45,F93)</f>
        <v>44.34</v>
      </c>
    </row>
    <row r="94" spans="1:8" x14ac:dyDescent="0.25">
      <c r="A94" s="1">
        <v>41731</v>
      </c>
      <c r="B94">
        <v>129</v>
      </c>
      <c r="C94" s="2">
        <f t="shared" si="3"/>
        <v>17.850000000000001</v>
      </c>
      <c r="D94" s="2">
        <f t="shared" si="3"/>
        <v>44.34</v>
      </c>
      <c r="E94" s="2">
        <f>IF(C94&gt;15,  C94 - $L$3*B94/100, C94 - $L$3*B94/200)</f>
        <v>6.240000000000002</v>
      </c>
      <c r="F94" s="2">
        <f>IF(C94&lt;=15, D94 - B94*$L$2/200, D94)</f>
        <v>44.34</v>
      </c>
      <c r="G94" s="2">
        <f t="shared" si="4"/>
        <v>6.240000000000002</v>
      </c>
      <c r="H94" s="2">
        <f>IF(AND(WEEKDAY(A94) = 4, F94&lt;40), 45,F94)</f>
        <v>44.34</v>
      </c>
    </row>
    <row r="95" spans="1:8" x14ac:dyDescent="0.25">
      <c r="A95" s="1">
        <v>41732</v>
      </c>
      <c r="B95">
        <v>18</v>
      </c>
      <c r="C95" s="2">
        <f t="shared" si="3"/>
        <v>6.240000000000002</v>
      </c>
      <c r="D95" s="2">
        <f t="shared" si="3"/>
        <v>44.34</v>
      </c>
      <c r="E95" s="2">
        <f>IF(C95&gt;15,  C95 - $L$3*B95/100, C95 - $L$3*B95/200)</f>
        <v>5.4300000000000015</v>
      </c>
      <c r="F95" s="2">
        <f>IF(C95&lt;=15, D95 - B95*$L$2/200, D95)</f>
        <v>43.800000000000004</v>
      </c>
      <c r="G95" s="2">
        <f t="shared" si="4"/>
        <v>5.4300000000000015</v>
      </c>
      <c r="H95" s="2">
        <f>IF(AND(WEEKDAY(A95) = 4, F95&lt;40), 45,F95)</f>
        <v>43.800000000000004</v>
      </c>
    </row>
    <row r="96" spans="1:8" x14ac:dyDescent="0.25">
      <c r="A96" s="1">
        <v>41733</v>
      </c>
      <c r="B96">
        <v>60</v>
      </c>
      <c r="C96" s="2">
        <f t="shared" si="3"/>
        <v>5.4300000000000015</v>
      </c>
      <c r="D96" s="2">
        <f t="shared" si="3"/>
        <v>43.800000000000004</v>
      </c>
      <c r="E96" s="2">
        <f>IF(C96&gt;15,  C96 - $L$3*B96/100, C96 - $L$3*B96/200)</f>
        <v>2.7300000000000013</v>
      </c>
      <c r="F96" s="2">
        <f>IF(C96&lt;=15, D96 - B96*$L$2/200, D96)</f>
        <v>42.000000000000007</v>
      </c>
      <c r="G96" s="2">
        <f t="shared" si="4"/>
        <v>30</v>
      </c>
      <c r="H96" s="2">
        <f>IF(AND(WEEKDAY(A96) = 4, F96&lt;40), 45,F96)</f>
        <v>42.000000000000007</v>
      </c>
    </row>
    <row r="97" spans="1:8" x14ac:dyDescent="0.25">
      <c r="A97" s="1">
        <v>41734</v>
      </c>
      <c r="B97">
        <v>25</v>
      </c>
      <c r="C97" s="2">
        <f t="shared" si="3"/>
        <v>30</v>
      </c>
      <c r="D97" s="2">
        <f t="shared" si="3"/>
        <v>42.000000000000007</v>
      </c>
      <c r="E97" s="2">
        <f>IF(C97&gt;15,  C97 - $L$3*B97/100, C97 - $L$3*B97/200)</f>
        <v>27.75</v>
      </c>
      <c r="F97" s="2">
        <f>IF(C97&lt;=15, D97 - B97*$L$2/200, D97)</f>
        <v>42.000000000000007</v>
      </c>
      <c r="G97" s="2">
        <f t="shared" si="4"/>
        <v>27.75</v>
      </c>
      <c r="H97" s="2">
        <f>IF(AND(WEEKDAY(A97) = 4, F97&lt;40), 45,F97)</f>
        <v>42.000000000000007</v>
      </c>
    </row>
    <row r="98" spans="1:8" x14ac:dyDescent="0.25">
      <c r="A98" s="1">
        <v>41735</v>
      </c>
      <c r="B98">
        <v>126</v>
      </c>
      <c r="C98" s="2">
        <f t="shared" si="3"/>
        <v>27.75</v>
      </c>
      <c r="D98" s="2">
        <f t="shared" si="3"/>
        <v>42.000000000000007</v>
      </c>
      <c r="E98" s="2">
        <f>IF(C98&gt;15,  C98 - $L$3*B98/100, C98 - $L$3*B98/200)</f>
        <v>16.41</v>
      </c>
      <c r="F98" s="2">
        <f>IF(C98&lt;=15, D98 - B98*$L$2/200, D98)</f>
        <v>42.000000000000007</v>
      </c>
      <c r="G98" s="2">
        <f t="shared" si="4"/>
        <v>16.41</v>
      </c>
      <c r="H98" s="2">
        <f>IF(AND(WEEKDAY(A98) = 4, F98&lt;40), 45,F98)</f>
        <v>42.000000000000007</v>
      </c>
    </row>
    <row r="99" spans="1:8" x14ac:dyDescent="0.25">
      <c r="A99" s="1">
        <v>41736</v>
      </c>
      <c r="B99">
        <v>35</v>
      </c>
      <c r="C99" s="2">
        <f t="shared" si="3"/>
        <v>16.41</v>
      </c>
      <c r="D99" s="2">
        <f t="shared" si="3"/>
        <v>42.000000000000007</v>
      </c>
      <c r="E99" s="2">
        <f>IF(C99&gt;15,  C99 - $L$3*B99/100, C99 - $L$3*B99/200)</f>
        <v>13.26</v>
      </c>
      <c r="F99" s="2">
        <f>IF(C99&lt;=15, D99 - B99*$L$2/200, D99)</f>
        <v>42.000000000000007</v>
      </c>
      <c r="G99" s="2">
        <f t="shared" si="4"/>
        <v>13.26</v>
      </c>
      <c r="H99" s="2">
        <f>IF(AND(WEEKDAY(A99) = 4, F99&lt;40), 45,F99)</f>
        <v>42.000000000000007</v>
      </c>
    </row>
    <row r="100" spans="1:8" x14ac:dyDescent="0.25">
      <c r="A100" s="1">
        <v>41737</v>
      </c>
      <c r="B100">
        <v>143</v>
      </c>
      <c r="C100" s="2">
        <f t="shared" si="3"/>
        <v>13.26</v>
      </c>
      <c r="D100" s="2">
        <f t="shared" si="3"/>
        <v>42.000000000000007</v>
      </c>
      <c r="E100" s="2">
        <f>IF(C100&gt;15,  C100 - $L$3*B100/100, C100 - $L$3*B100/200)</f>
        <v>6.8250000000000002</v>
      </c>
      <c r="F100" s="2">
        <f>IF(C100&lt;=15, D100 - B100*$L$2/200, D100)</f>
        <v>37.710000000000008</v>
      </c>
      <c r="G100" s="2">
        <f t="shared" si="4"/>
        <v>6.8250000000000002</v>
      </c>
      <c r="H100" s="2">
        <f>IF(AND(WEEKDAY(A100) = 4, F100&lt;40), 45,F100)</f>
        <v>37.710000000000008</v>
      </c>
    </row>
    <row r="101" spans="1:8" x14ac:dyDescent="0.25">
      <c r="A101" s="1">
        <v>41738</v>
      </c>
      <c r="B101">
        <v>89</v>
      </c>
      <c r="C101" s="2">
        <f t="shared" si="3"/>
        <v>6.8250000000000002</v>
      </c>
      <c r="D101" s="2">
        <f t="shared" si="3"/>
        <v>37.710000000000008</v>
      </c>
      <c r="E101" s="2">
        <f>IF(C101&gt;15,  C101 - $L$3*B101/100, C101 - $L$3*B101/200)</f>
        <v>2.8200000000000003</v>
      </c>
      <c r="F101" s="2">
        <f>IF(C101&lt;=15, D101 - B101*$L$2/200, D101)</f>
        <v>35.040000000000006</v>
      </c>
      <c r="G101" s="2">
        <f t="shared" si="4"/>
        <v>30</v>
      </c>
      <c r="H101" s="2">
        <f>IF(AND(WEEKDAY(A101) = 4, F101&lt;40), 45,F101)</f>
        <v>45</v>
      </c>
    </row>
    <row r="102" spans="1:8" x14ac:dyDescent="0.25">
      <c r="A102" s="1">
        <v>41739</v>
      </c>
      <c r="B102">
        <v>60</v>
      </c>
      <c r="C102" s="2">
        <f t="shared" si="3"/>
        <v>30</v>
      </c>
      <c r="D102" s="2">
        <f t="shared" si="3"/>
        <v>45</v>
      </c>
      <c r="E102" s="2">
        <f>IF(C102&gt;15,  C102 - $L$3*B102/100, C102 - $L$3*B102/200)</f>
        <v>24.6</v>
      </c>
      <c r="F102" s="2">
        <f>IF(C102&lt;=15, D102 - B102*$L$2/200, D102)</f>
        <v>45</v>
      </c>
      <c r="G102" s="2">
        <f t="shared" si="4"/>
        <v>24.6</v>
      </c>
      <c r="H102" s="2">
        <f>IF(AND(WEEKDAY(A102) = 4, F102&lt;40), 45,F102)</f>
        <v>45</v>
      </c>
    </row>
    <row r="103" spans="1:8" x14ac:dyDescent="0.25">
      <c r="A103" s="1">
        <v>41740</v>
      </c>
      <c r="B103">
        <v>52</v>
      </c>
      <c r="C103" s="2">
        <f t="shared" si="3"/>
        <v>24.6</v>
      </c>
      <c r="D103" s="2">
        <f t="shared" si="3"/>
        <v>45</v>
      </c>
      <c r="E103" s="2">
        <f>IF(C103&gt;15,  C103 - $L$3*B103/100, C103 - $L$3*B103/200)</f>
        <v>19.920000000000002</v>
      </c>
      <c r="F103" s="2">
        <f>IF(C103&lt;=15, D103 - B103*$L$2/200, D103)</f>
        <v>45</v>
      </c>
      <c r="G103" s="2">
        <f t="shared" si="4"/>
        <v>19.920000000000002</v>
      </c>
      <c r="H103" s="2">
        <f>IF(AND(WEEKDAY(A103) = 4, F103&lt;40), 45,F103)</f>
        <v>45</v>
      </c>
    </row>
    <row r="104" spans="1:8" x14ac:dyDescent="0.25">
      <c r="A104" s="1">
        <v>41741</v>
      </c>
      <c r="B104">
        <v>24</v>
      </c>
      <c r="C104" s="2">
        <f t="shared" si="3"/>
        <v>19.920000000000002</v>
      </c>
      <c r="D104" s="2">
        <f t="shared" si="3"/>
        <v>45</v>
      </c>
      <c r="E104" s="2">
        <f>IF(C104&gt;15,  C104 - $L$3*B104/100, C104 - $L$3*B104/200)</f>
        <v>17.760000000000002</v>
      </c>
      <c r="F104" s="2">
        <f>IF(C104&lt;=15, D104 - B104*$L$2/200, D104)</f>
        <v>45</v>
      </c>
      <c r="G104" s="2">
        <f t="shared" si="4"/>
        <v>17.760000000000002</v>
      </c>
      <c r="H104" s="2">
        <f>IF(AND(WEEKDAY(A104) = 4, F104&lt;40), 45,F104)</f>
        <v>45</v>
      </c>
    </row>
    <row r="105" spans="1:8" x14ac:dyDescent="0.25">
      <c r="A105" s="1">
        <v>41742</v>
      </c>
      <c r="B105">
        <v>80</v>
      </c>
      <c r="C105" s="2">
        <f t="shared" si="3"/>
        <v>17.760000000000002</v>
      </c>
      <c r="D105" s="2">
        <f t="shared" si="3"/>
        <v>45</v>
      </c>
      <c r="E105" s="2">
        <f>IF(C105&gt;15,  C105 - $L$3*B105/100, C105 - $L$3*B105/200)</f>
        <v>10.560000000000002</v>
      </c>
      <c r="F105" s="2">
        <f>IF(C105&lt;=15, D105 - B105*$L$2/200, D105)</f>
        <v>45</v>
      </c>
      <c r="G105" s="2">
        <f t="shared" si="4"/>
        <v>10.560000000000002</v>
      </c>
      <c r="H105" s="2">
        <f>IF(AND(WEEKDAY(A105) = 4, F105&lt;40), 45,F105)</f>
        <v>45</v>
      </c>
    </row>
    <row r="106" spans="1:8" x14ac:dyDescent="0.25">
      <c r="A106" s="1">
        <v>41743</v>
      </c>
      <c r="B106">
        <v>79</v>
      </c>
      <c r="C106" s="2">
        <f t="shared" si="3"/>
        <v>10.560000000000002</v>
      </c>
      <c r="D106" s="2">
        <f t="shared" si="3"/>
        <v>45</v>
      </c>
      <c r="E106" s="2">
        <f>IF(C106&gt;15,  C106 - $L$3*B106/100, C106 - $L$3*B106/200)</f>
        <v>7.0050000000000026</v>
      </c>
      <c r="F106" s="2">
        <f>IF(C106&lt;=15, D106 - B106*$L$2/200, D106)</f>
        <v>42.63</v>
      </c>
      <c r="G106" s="2">
        <f t="shared" si="4"/>
        <v>7.0050000000000026</v>
      </c>
      <c r="H106" s="2">
        <f>IF(AND(WEEKDAY(A106) = 4, F106&lt;40), 45,F106)</f>
        <v>42.63</v>
      </c>
    </row>
    <row r="107" spans="1:8" x14ac:dyDescent="0.25">
      <c r="A107" s="1">
        <v>41744</v>
      </c>
      <c r="B107">
        <v>115</v>
      </c>
      <c r="C107" s="2">
        <f t="shared" si="3"/>
        <v>7.0050000000000026</v>
      </c>
      <c r="D107" s="2">
        <f t="shared" si="3"/>
        <v>42.63</v>
      </c>
      <c r="E107" s="2">
        <f>IF(C107&gt;15,  C107 - $L$3*B107/100, C107 - $L$3*B107/200)</f>
        <v>1.8300000000000027</v>
      </c>
      <c r="F107" s="2">
        <f>IF(C107&lt;=15, D107 - B107*$L$2/200, D107)</f>
        <v>39.18</v>
      </c>
      <c r="G107" s="2">
        <f t="shared" si="4"/>
        <v>30</v>
      </c>
      <c r="H107" s="2">
        <f>IF(AND(WEEKDAY(A107) = 4, F107&lt;40), 45,F107)</f>
        <v>39.18</v>
      </c>
    </row>
    <row r="108" spans="1:8" x14ac:dyDescent="0.25">
      <c r="A108" s="1">
        <v>41745</v>
      </c>
      <c r="B108">
        <v>55</v>
      </c>
      <c r="C108" s="2">
        <f t="shared" si="3"/>
        <v>30</v>
      </c>
      <c r="D108" s="2">
        <f t="shared" si="3"/>
        <v>39.18</v>
      </c>
      <c r="E108" s="2">
        <f>IF(C108&gt;15,  C108 - $L$3*B108/100, C108 - $L$3*B108/200)</f>
        <v>25.05</v>
      </c>
      <c r="F108" s="2">
        <f>IF(C108&lt;=15, D108 - B108*$L$2/200, D108)</f>
        <v>39.18</v>
      </c>
      <c r="G108" s="2">
        <f t="shared" si="4"/>
        <v>25.05</v>
      </c>
      <c r="H108" s="2">
        <f>IF(AND(WEEKDAY(A108) = 4, F108&lt;40), 45,F108)</f>
        <v>45</v>
      </c>
    </row>
    <row r="109" spans="1:8" x14ac:dyDescent="0.25">
      <c r="A109" s="1">
        <v>41746</v>
      </c>
      <c r="B109">
        <v>124</v>
      </c>
      <c r="C109" s="2">
        <f t="shared" si="3"/>
        <v>25.05</v>
      </c>
      <c r="D109" s="2">
        <f t="shared" si="3"/>
        <v>45</v>
      </c>
      <c r="E109" s="2">
        <f>IF(C109&gt;15,  C109 - $L$3*B109/100, C109 - $L$3*B109/200)</f>
        <v>13.89</v>
      </c>
      <c r="F109" s="2">
        <f>IF(C109&lt;=15, D109 - B109*$L$2/200, D109)</f>
        <v>45</v>
      </c>
      <c r="G109" s="2">
        <f t="shared" si="4"/>
        <v>13.89</v>
      </c>
      <c r="H109" s="2">
        <f>IF(AND(WEEKDAY(A109) = 4, F109&lt;40), 45,F109)</f>
        <v>45</v>
      </c>
    </row>
    <row r="110" spans="1:8" x14ac:dyDescent="0.25">
      <c r="A110" s="1">
        <v>41747</v>
      </c>
      <c r="B110">
        <v>104</v>
      </c>
      <c r="C110" s="2">
        <f t="shared" si="3"/>
        <v>13.89</v>
      </c>
      <c r="D110" s="2">
        <f t="shared" si="3"/>
        <v>45</v>
      </c>
      <c r="E110" s="2">
        <f>IF(C110&gt;15,  C110 - $L$3*B110/100, C110 - $L$3*B110/200)</f>
        <v>9.2100000000000009</v>
      </c>
      <c r="F110" s="2">
        <f>IF(C110&lt;=15, D110 - B110*$L$2/200, D110)</f>
        <v>41.88</v>
      </c>
      <c r="G110" s="2">
        <f t="shared" si="4"/>
        <v>9.2100000000000009</v>
      </c>
      <c r="H110" s="2">
        <f>IF(AND(WEEKDAY(A110) = 4, F110&lt;40), 45,F110)</f>
        <v>41.88</v>
      </c>
    </row>
    <row r="111" spans="1:8" x14ac:dyDescent="0.25">
      <c r="A111" s="1">
        <v>41748</v>
      </c>
      <c r="B111">
        <v>20</v>
      </c>
      <c r="C111" s="2">
        <f t="shared" si="3"/>
        <v>9.2100000000000009</v>
      </c>
      <c r="D111" s="2">
        <f t="shared" si="3"/>
        <v>41.88</v>
      </c>
      <c r="E111" s="2">
        <f>IF(C111&gt;15,  C111 - $L$3*B111/100, C111 - $L$3*B111/200)</f>
        <v>8.31</v>
      </c>
      <c r="F111" s="2">
        <f>IF(C111&lt;=15, D111 - B111*$L$2/200, D111)</f>
        <v>41.28</v>
      </c>
      <c r="G111" s="2">
        <f t="shared" si="4"/>
        <v>8.31</v>
      </c>
      <c r="H111" s="2">
        <f>IF(AND(WEEKDAY(A111) = 4, F111&lt;40), 45,F111)</f>
        <v>41.28</v>
      </c>
    </row>
    <row r="112" spans="1:8" x14ac:dyDescent="0.25">
      <c r="A112" s="1">
        <v>41749</v>
      </c>
      <c r="B112">
        <v>68</v>
      </c>
      <c r="C112" s="2">
        <f t="shared" si="3"/>
        <v>8.31</v>
      </c>
      <c r="D112" s="2">
        <f t="shared" si="3"/>
        <v>41.28</v>
      </c>
      <c r="E112" s="2">
        <f>IF(C112&gt;15,  C112 - $L$3*B112/100, C112 - $L$3*B112/200)</f>
        <v>5.25</v>
      </c>
      <c r="F112" s="2">
        <f>IF(C112&lt;=15, D112 - B112*$L$2/200, D112)</f>
        <v>39.24</v>
      </c>
      <c r="G112" s="2">
        <f t="shared" si="4"/>
        <v>5.25</v>
      </c>
      <c r="H112" s="2">
        <f>IF(AND(WEEKDAY(A112) = 4, F112&lt;40), 45,F112)</f>
        <v>39.24</v>
      </c>
    </row>
    <row r="113" spans="1:8" x14ac:dyDescent="0.25">
      <c r="A113" s="1">
        <v>41750</v>
      </c>
      <c r="B113">
        <v>25</v>
      </c>
      <c r="C113" s="2">
        <f t="shared" si="3"/>
        <v>5.25</v>
      </c>
      <c r="D113" s="2">
        <f t="shared" si="3"/>
        <v>39.24</v>
      </c>
      <c r="E113" s="2">
        <f>IF(C113&gt;15,  C113 - $L$3*B113/100, C113 - $L$3*B113/200)</f>
        <v>4.125</v>
      </c>
      <c r="F113" s="2">
        <f>IF(C113&lt;=15, D113 - B113*$L$2/200, D113)</f>
        <v>38.49</v>
      </c>
      <c r="G113" s="2">
        <f t="shared" si="4"/>
        <v>30</v>
      </c>
      <c r="H113" s="2">
        <f>IF(AND(WEEKDAY(A113) = 4, F113&lt;40), 45,F113)</f>
        <v>38.49</v>
      </c>
    </row>
    <row r="114" spans="1:8" x14ac:dyDescent="0.25">
      <c r="A114" s="1">
        <v>41751</v>
      </c>
      <c r="B114">
        <v>93</v>
      </c>
      <c r="C114" s="2">
        <f t="shared" si="3"/>
        <v>30</v>
      </c>
      <c r="D114" s="2">
        <f t="shared" si="3"/>
        <v>38.49</v>
      </c>
      <c r="E114" s="2">
        <f>IF(C114&gt;15,  C114 - $L$3*B114/100, C114 - $L$3*B114/200)</f>
        <v>21.630000000000003</v>
      </c>
      <c r="F114" s="2">
        <f>IF(C114&lt;=15, D114 - B114*$L$2/200, D114)</f>
        <v>38.49</v>
      </c>
      <c r="G114" s="2">
        <f t="shared" si="4"/>
        <v>21.630000000000003</v>
      </c>
      <c r="H114" s="2">
        <f>IF(AND(WEEKDAY(A114) = 4, F114&lt;40), 45,F114)</f>
        <v>38.49</v>
      </c>
    </row>
    <row r="115" spans="1:8" x14ac:dyDescent="0.25">
      <c r="A115" s="1">
        <v>41752</v>
      </c>
      <c r="B115">
        <v>49</v>
      </c>
      <c r="C115" s="2">
        <f t="shared" si="3"/>
        <v>21.630000000000003</v>
      </c>
      <c r="D115" s="2">
        <f t="shared" si="3"/>
        <v>38.49</v>
      </c>
      <c r="E115" s="2">
        <f>IF(C115&gt;15,  C115 - $L$3*B115/100, C115 - $L$3*B115/200)</f>
        <v>17.220000000000002</v>
      </c>
      <c r="F115" s="2">
        <f>IF(C115&lt;=15, D115 - B115*$L$2/200, D115)</f>
        <v>38.49</v>
      </c>
      <c r="G115" s="2">
        <f t="shared" si="4"/>
        <v>17.220000000000002</v>
      </c>
      <c r="H115" s="2">
        <f>IF(AND(WEEKDAY(A115) = 4, F115&lt;40), 45,F115)</f>
        <v>45</v>
      </c>
    </row>
    <row r="116" spans="1:8" x14ac:dyDescent="0.25">
      <c r="A116" s="1">
        <v>41753</v>
      </c>
      <c r="B116">
        <v>29</v>
      </c>
      <c r="C116" s="2">
        <f t="shared" si="3"/>
        <v>17.220000000000002</v>
      </c>
      <c r="D116" s="2">
        <f t="shared" si="3"/>
        <v>45</v>
      </c>
      <c r="E116" s="2">
        <f>IF(C116&gt;15,  C116 - $L$3*B116/100, C116 - $L$3*B116/200)</f>
        <v>14.610000000000003</v>
      </c>
      <c r="F116" s="2">
        <f>IF(C116&lt;=15, D116 - B116*$L$2/200, D116)</f>
        <v>45</v>
      </c>
      <c r="G116" s="2">
        <f t="shared" si="4"/>
        <v>14.610000000000003</v>
      </c>
      <c r="H116" s="2">
        <f>IF(AND(WEEKDAY(A116) = 4, F116&lt;40), 45,F116)</f>
        <v>45</v>
      </c>
    </row>
    <row r="117" spans="1:8" x14ac:dyDescent="0.25">
      <c r="A117" s="1">
        <v>41754</v>
      </c>
      <c r="B117">
        <v>59</v>
      </c>
      <c r="C117" s="2">
        <f t="shared" si="3"/>
        <v>14.610000000000003</v>
      </c>
      <c r="D117" s="2">
        <f t="shared" si="3"/>
        <v>45</v>
      </c>
      <c r="E117" s="2">
        <f>IF(C117&gt;15,  C117 - $L$3*B117/100, C117 - $L$3*B117/200)</f>
        <v>11.955000000000004</v>
      </c>
      <c r="F117" s="2">
        <f>IF(C117&lt;=15, D117 - B117*$L$2/200, D117)</f>
        <v>43.23</v>
      </c>
      <c r="G117" s="2">
        <f t="shared" si="4"/>
        <v>11.955000000000004</v>
      </c>
      <c r="H117" s="2">
        <f>IF(AND(WEEKDAY(A117) = 4, F117&lt;40), 45,F117)</f>
        <v>43.23</v>
      </c>
    </row>
    <row r="118" spans="1:8" x14ac:dyDescent="0.25">
      <c r="A118" s="1">
        <v>41755</v>
      </c>
      <c r="B118">
        <v>65</v>
      </c>
      <c r="C118" s="2">
        <f t="shared" si="3"/>
        <v>11.955000000000004</v>
      </c>
      <c r="D118" s="2">
        <f t="shared" si="3"/>
        <v>43.23</v>
      </c>
      <c r="E118" s="2">
        <f>IF(C118&gt;15,  C118 - $L$3*B118/100, C118 - $L$3*B118/200)</f>
        <v>9.0300000000000047</v>
      </c>
      <c r="F118" s="2">
        <f>IF(C118&lt;=15, D118 - B118*$L$2/200, D118)</f>
        <v>41.279999999999994</v>
      </c>
      <c r="G118" s="2">
        <f t="shared" si="4"/>
        <v>9.0300000000000047</v>
      </c>
      <c r="H118" s="2">
        <f>IF(AND(WEEKDAY(A118) = 4, F118&lt;40), 45,F118)</f>
        <v>41.279999999999994</v>
      </c>
    </row>
    <row r="119" spans="1:8" x14ac:dyDescent="0.25">
      <c r="A119" s="1">
        <v>41756</v>
      </c>
      <c r="B119">
        <v>25</v>
      </c>
      <c r="C119" s="2">
        <f t="shared" si="3"/>
        <v>9.0300000000000047</v>
      </c>
      <c r="D119" s="2">
        <f t="shared" si="3"/>
        <v>41.279999999999994</v>
      </c>
      <c r="E119" s="2">
        <f>IF(C119&gt;15,  C119 - $L$3*B119/100, C119 - $L$3*B119/200)</f>
        <v>7.9050000000000047</v>
      </c>
      <c r="F119" s="2">
        <f>IF(C119&lt;=15, D119 - B119*$L$2/200, D119)</f>
        <v>40.529999999999994</v>
      </c>
      <c r="G119" s="2">
        <f t="shared" si="4"/>
        <v>7.9050000000000047</v>
      </c>
      <c r="H119" s="2">
        <f>IF(AND(WEEKDAY(A119) = 4, F119&lt;40), 45,F119)</f>
        <v>40.529999999999994</v>
      </c>
    </row>
    <row r="120" spans="1:8" x14ac:dyDescent="0.25">
      <c r="A120" s="1">
        <v>41757</v>
      </c>
      <c r="B120">
        <v>3</v>
      </c>
      <c r="C120" s="2">
        <f t="shared" si="3"/>
        <v>7.9050000000000047</v>
      </c>
      <c r="D120" s="2">
        <f t="shared" si="3"/>
        <v>40.529999999999994</v>
      </c>
      <c r="E120" s="2">
        <f>IF(C120&gt;15,  C120 - $L$3*B120/100, C120 - $L$3*B120/200)</f>
        <v>7.7700000000000049</v>
      </c>
      <c r="F120" s="2">
        <f>IF(C120&lt;=15, D120 - B120*$L$2/200, D120)</f>
        <v>40.439999999999991</v>
      </c>
      <c r="G120" s="2">
        <f t="shared" si="4"/>
        <v>7.7700000000000049</v>
      </c>
      <c r="H120" s="2">
        <f>IF(AND(WEEKDAY(A120) = 4, F120&lt;40), 45,F120)</f>
        <v>40.439999999999991</v>
      </c>
    </row>
    <row r="121" spans="1:8" x14ac:dyDescent="0.25">
      <c r="A121" s="1">
        <v>41758</v>
      </c>
      <c r="B121">
        <v>58</v>
      </c>
      <c r="C121" s="2">
        <f t="shared" si="3"/>
        <v>7.7700000000000049</v>
      </c>
      <c r="D121" s="2">
        <f t="shared" si="3"/>
        <v>40.439999999999991</v>
      </c>
      <c r="E121" s="2">
        <f>IF(C121&gt;15,  C121 - $L$3*B121/100, C121 - $L$3*B121/200)</f>
        <v>5.1600000000000055</v>
      </c>
      <c r="F121" s="2">
        <f>IF(C121&lt;=15, D121 - B121*$L$2/200, D121)</f>
        <v>38.699999999999989</v>
      </c>
      <c r="G121" s="2">
        <f t="shared" si="4"/>
        <v>5.1600000000000055</v>
      </c>
      <c r="H121" s="2">
        <f>IF(AND(WEEKDAY(A121) = 4, F121&lt;40), 45,F121)</f>
        <v>38.699999999999989</v>
      </c>
    </row>
    <row r="122" spans="1:8" x14ac:dyDescent="0.25">
      <c r="A122" s="1">
        <v>41759</v>
      </c>
      <c r="B122">
        <v>35</v>
      </c>
      <c r="C122" s="2">
        <f t="shared" si="3"/>
        <v>5.1600000000000055</v>
      </c>
      <c r="D122" s="2">
        <f t="shared" si="3"/>
        <v>38.699999999999989</v>
      </c>
      <c r="E122" s="2">
        <f>IF(C122&gt;15,  C122 - $L$3*B122/100, C122 - $L$3*B122/200)</f>
        <v>3.5850000000000053</v>
      </c>
      <c r="F122" s="2">
        <f>IF(C122&lt;=15, D122 - B122*$L$2/200, D122)</f>
        <v>37.649999999999991</v>
      </c>
      <c r="G122" s="2">
        <f t="shared" si="4"/>
        <v>30</v>
      </c>
      <c r="H122" s="2">
        <f>IF(AND(WEEKDAY(A122) = 4, F122&lt;40), 45,F122)</f>
        <v>45</v>
      </c>
    </row>
    <row r="123" spans="1:8" x14ac:dyDescent="0.25">
      <c r="A123" s="1">
        <v>41760</v>
      </c>
      <c r="B123">
        <v>146</v>
      </c>
      <c r="C123" s="2">
        <f t="shared" si="3"/>
        <v>30</v>
      </c>
      <c r="D123" s="2">
        <f t="shared" si="3"/>
        <v>45</v>
      </c>
      <c r="E123" s="2">
        <f>IF(C123&gt;15,  C123 - $L$3*B123/100, C123 - $L$3*B123/200)</f>
        <v>16.86</v>
      </c>
      <c r="F123" s="2">
        <f>IF(C123&lt;=15, D123 - B123*$L$2/200, D123)</f>
        <v>45</v>
      </c>
      <c r="G123" s="2">
        <f t="shared" si="4"/>
        <v>16.86</v>
      </c>
      <c r="H123" s="2">
        <f>IF(AND(WEEKDAY(A123) = 4, F123&lt;40), 45,F123)</f>
        <v>45</v>
      </c>
    </row>
    <row r="124" spans="1:8" x14ac:dyDescent="0.25">
      <c r="A124" s="1">
        <v>41761</v>
      </c>
      <c r="B124">
        <v>45</v>
      </c>
      <c r="C124" s="2">
        <f t="shared" si="3"/>
        <v>16.86</v>
      </c>
      <c r="D124" s="2">
        <f t="shared" si="3"/>
        <v>45</v>
      </c>
      <c r="E124" s="2">
        <f>IF(C124&gt;15,  C124 - $L$3*B124/100, C124 - $L$3*B124/200)</f>
        <v>12.809999999999999</v>
      </c>
      <c r="F124" s="2">
        <f>IF(C124&lt;=15, D124 - B124*$L$2/200, D124)</f>
        <v>45</v>
      </c>
      <c r="G124" s="2">
        <f t="shared" si="4"/>
        <v>12.809999999999999</v>
      </c>
      <c r="H124" s="2">
        <f>IF(AND(WEEKDAY(A124) = 4, F124&lt;40), 45,F124)</f>
        <v>45</v>
      </c>
    </row>
    <row r="125" spans="1:8" x14ac:dyDescent="0.25">
      <c r="A125" s="1">
        <v>41762</v>
      </c>
      <c r="B125">
        <v>127</v>
      </c>
      <c r="C125" s="2">
        <f t="shared" si="3"/>
        <v>12.809999999999999</v>
      </c>
      <c r="D125" s="2">
        <f t="shared" si="3"/>
        <v>45</v>
      </c>
      <c r="E125" s="2">
        <f>IF(C125&gt;15,  C125 - $L$3*B125/100, C125 - $L$3*B125/200)</f>
        <v>7.0949999999999989</v>
      </c>
      <c r="F125" s="2">
        <f>IF(C125&lt;=15, D125 - B125*$L$2/200, D125)</f>
        <v>41.19</v>
      </c>
      <c r="G125" s="2">
        <f t="shared" si="4"/>
        <v>7.0949999999999989</v>
      </c>
      <c r="H125" s="2">
        <f>IF(AND(WEEKDAY(A125) = 4, F125&lt;40), 45,F125)</f>
        <v>41.19</v>
      </c>
    </row>
    <row r="126" spans="1:8" x14ac:dyDescent="0.25">
      <c r="A126" s="1">
        <v>41763</v>
      </c>
      <c r="B126">
        <v>48</v>
      </c>
      <c r="C126" s="2">
        <f t="shared" si="3"/>
        <v>7.0949999999999989</v>
      </c>
      <c r="D126" s="2">
        <f t="shared" si="3"/>
        <v>41.19</v>
      </c>
      <c r="E126" s="2">
        <f>IF(C126&gt;15,  C126 - $L$3*B126/100, C126 - $L$3*B126/200)</f>
        <v>4.9349999999999987</v>
      </c>
      <c r="F126" s="2">
        <f>IF(C126&lt;=15, D126 - B126*$L$2/200, D126)</f>
        <v>39.75</v>
      </c>
      <c r="G126" s="2">
        <f t="shared" si="4"/>
        <v>30</v>
      </c>
      <c r="H126" s="2">
        <f>IF(AND(WEEKDAY(A126) = 4, F126&lt;40), 45,F126)</f>
        <v>39.75</v>
      </c>
    </row>
    <row r="127" spans="1:8" x14ac:dyDescent="0.25">
      <c r="A127" s="1">
        <v>41764</v>
      </c>
      <c r="B127">
        <v>128</v>
      </c>
      <c r="C127" s="2">
        <f t="shared" si="3"/>
        <v>30</v>
      </c>
      <c r="D127" s="2">
        <f t="shared" si="3"/>
        <v>39.75</v>
      </c>
      <c r="E127" s="2">
        <f>IF(C127&gt;15,  C127 - $L$3*B127/100, C127 - $L$3*B127/200)</f>
        <v>18.48</v>
      </c>
      <c r="F127" s="2">
        <f>IF(C127&lt;=15, D127 - B127*$L$2/200, D127)</f>
        <v>39.75</v>
      </c>
      <c r="G127" s="2">
        <f t="shared" si="4"/>
        <v>18.48</v>
      </c>
      <c r="H127" s="2">
        <f>IF(AND(WEEKDAY(A127) = 4, F127&lt;40), 45,F127)</f>
        <v>39.75</v>
      </c>
    </row>
    <row r="128" spans="1:8" x14ac:dyDescent="0.25">
      <c r="A128" s="1">
        <v>41765</v>
      </c>
      <c r="B128">
        <v>115</v>
      </c>
      <c r="C128" s="2">
        <f t="shared" si="3"/>
        <v>18.48</v>
      </c>
      <c r="D128" s="2">
        <f t="shared" si="3"/>
        <v>39.75</v>
      </c>
      <c r="E128" s="2">
        <f>IF(C128&gt;15,  C128 - $L$3*B128/100, C128 - $L$3*B128/200)</f>
        <v>8.1300000000000008</v>
      </c>
      <c r="F128" s="2">
        <f>IF(C128&lt;=15, D128 - B128*$L$2/200, D128)</f>
        <v>39.75</v>
      </c>
      <c r="G128" s="2">
        <f t="shared" si="4"/>
        <v>8.1300000000000008</v>
      </c>
      <c r="H128" s="2">
        <f>IF(AND(WEEKDAY(A128) = 4, F128&lt;40), 45,F128)</f>
        <v>39.75</v>
      </c>
    </row>
    <row r="129" spans="1:8" x14ac:dyDescent="0.25">
      <c r="A129" s="1">
        <v>41766</v>
      </c>
      <c r="B129">
        <v>103</v>
      </c>
      <c r="C129" s="2">
        <f t="shared" si="3"/>
        <v>8.1300000000000008</v>
      </c>
      <c r="D129" s="2">
        <f t="shared" si="3"/>
        <v>39.75</v>
      </c>
      <c r="E129" s="2">
        <f>IF(C129&gt;15,  C129 - $L$3*B129/100, C129 - $L$3*B129/200)</f>
        <v>3.495000000000001</v>
      </c>
      <c r="F129" s="2">
        <f>IF(C129&lt;=15, D129 - B129*$L$2/200, D129)</f>
        <v>36.659999999999997</v>
      </c>
      <c r="G129" s="2">
        <f t="shared" si="4"/>
        <v>30</v>
      </c>
      <c r="H129" s="2">
        <f>IF(AND(WEEKDAY(A129) = 4, F129&lt;40), 45,F129)</f>
        <v>45</v>
      </c>
    </row>
    <row r="130" spans="1:8" x14ac:dyDescent="0.25">
      <c r="A130" s="1">
        <v>41767</v>
      </c>
      <c r="B130">
        <v>21</v>
      </c>
      <c r="C130" s="2">
        <f t="shared" si="3"/>
        <v>30</v>
      </c>
      <c r="D130" s="2">
        <f t="shared" si="3"/>
        <v>45</v>
      </c>
      <c r="E130" s="2">
        <f>IF(C130&gt;15,  C130 - $L$3*B130/100, C130 - $L$3*B130/200)</f>
        <v>28.11</v>
      </c>
      <c r="F130" s="2">
        <f>IF(C130&lt;=15, D130 - B130*$L$2/200, D130)</f>
        <v>45</v>
      </c>
      <c r="G130" s="2">
        <f t="shared" si="4"/>
        <v>28.11</v>
      </c>
      <c r="H130" s="2">
        <f>IF(AND(WEEKDAY(A130) = 4, F130&lt;40), 45,F130)</f>
        <v>45</v>
      </c>
    </row>
    <row r="131" spans="1:8" x14ac:dyDescent="0.25">
      <c r="A131" s="1">
        <v>41768</v>
      </c>
      <c r="B131">
        <v>150</v>
      </c>
      <c r="C131" s="2">
        <f t="shared" si="3"/>
        <v>28.11</v>
      </c>
      <c r="D131" s="2">
        <f t="shared" si="3"/>
        <v>45</v>
      </c>
      <c r="E131" s="2">
        <f>IF(C131&gt;15,  C131 - $L$3*B131/100, C131 - $L$3*B131/200)</f>
        <v>14.61</v>
      </c>
      <c r="F131" s="2">
        <f>IF(C131&lt;=15, D131 - B131*$L$2/200, D131)</f>
        <v>45</v>
      </c>
      <c r="G131" s="2">
        <f t="shared" si="4"/>
        <v>14.61</v>
      </c>
      <c r="H131" s="2">
        <f>IF(AND(WEEKDAY(A131) = 4, F131&lt;40), 45,F131)</f>
        <v>45</v>
      </c>
    </row>
    <row r="132" spans="1:8" x14ac:dyDescent="0.25">
      <c r="A132" s="1">
        <v>41769</v>
      </c>
      <c r="B132">
        <v>49</v>
      </c>
      <c r="C132" s="2">
        <f t="shared" si="3"/>
        <v>14.61</v>
      </c>
      <c r="D132" s="2">
        <f t="shared" si="3"/>
        <v>45</v>
      </c>
      <c r="E132" s="2">
        <f>IF(C132&gt;15,  C132 - $L$3*B132/100, C132 - $L$3*B132/200)</f>
        <v>12.404999999999999</v>
      </c>
      <c r="F132" s="2">
        <f>IF(C132&lt;=15, D132 - B132*$L$2/200, D132)</f>
        <v>43.53</v>
      </c>
      <c r="G132" s="2">
        <f t="shared" si="4"/>
        <v>12.404999999999999</v>
      </c>
      <c r="H132" s="2">
        <f>IF(AND(WEEKDAY(A132) = 4, F132&lt;40), 45,F132)</f>
        <v>43.53</v>
      </c>
    </row>
    <row r="133" spans="1:8" x14ac:dyDescent="0.25">
      <c r="A133" s="1">
        <v>41770</v>
      </c>
      <c r="B133">
        <v>20</v>
      </c>
      <c r="C133" s="2">
        <f t="shared" ref="C133:D196" si="5">G132</f>
        <v>12.404999999999999</v>
      </c>
      <c r="D133" s="2">
        <f t="shared" si="5"/>
        <v>43.53</v>
      </c>
      <c r="E133" s="2">
        <f>IF(C133&gt;15,  C133 - $L$3*B133/100, C133 - $L$3*B133/200)</f>
        <v>11.504999999999999</v>
      </c>
      <c r="F133" s="2">
        <f>IF(C133&lt;=15, D133 - B133*$L$2/200, D133)</f>
        <v>42.93</v>
      </c>
      <c r="G133" s="2">
        <f t="shared" ref="G133:G196" si="6">IF(E133&lt;5,30,E133)</f>
        <v>11.504999999999999</v>
      </c>
      <c r="H133" s="2">
        <f>IF(AND(WEEKDAY(A133) = 4, F133&lt;40), 45,F133)</f>
        <v>42.93</v>
      </c>
    </row>
    <row r="134" spans="1:8" x14ac:dyDescent="0.25">
      <c r="A134" s="1">
        <v>41771</v>
      </c>
      <c r="B134">
        <v>120</v>
      </c>
      <c r="C134" s="2">
        <f t="shared" si="5"/>
        <v>11.504999999999999</v>
      </c>
      <c r="D134" s="2">
        <f t="shared" si="5"/>
        <v>42.93</v>
      </c>
      <c r="E134" s="2">
        <f>IF(C134&gt;15,  C134 - $L$3*B134/100, C134 - $L$3*B134/200)</f>
        <v>6.1049999999999986</v>
      </c>
      <c r="F134" s="2">
        <f>IF(C134&lt;=15, D134 - B134*$L$2/200, D134)</f>
        <v>39.33</v>
      </c>
      <c r="G134" s="2">
        <f t="shared" si="6"/>
        <v>6.1049999999999986</v>
      </c>
      <c r="H134" s="2">
        <f>IF(AND(WEEKDAY(A134) = 4, F134&lt;40), 45,F134)</f>
        <v>39.33</v>
      </c>
    </row>
    <row r="135" spans="1:8" x14ac:dyDescent="0.25">
      <c r="A135" s="1">
        <v>41772</v>
      </c>
      <c r="B135">
        <v>39</v>
      </c>
      <c r="C135" s="2">
        <f t="shared" si="5"/>
        <v>6.1049999999999986</v>
      </c>
      <c r="D135" s="2">
        <f t="shared" si="5"/>
        <v>39.33</v>
      </c>
      <c r="E135" s="2">
        <f>IF(C135&gt;15,  C135 - $L$3*B135/100, C135 - $L$3*B135/200)</f>
        <v>4.3499999999999988</v>
      </c>
      <c r="F135" s="2">
        <f>IF(C135&lt;=15, D135 - B135*$L$2/200, D135)</f>
        <v>38.159999999999997</v>
      </c>
      <c r="G135" s="2">
        <f t="shared" si="6"/>
        <v>30</v>
      </c>
      <c r="H135" s="2">
        <f>IF(AND(WEEKDAY(A135) = 4, F135&lt;40), 45,F135)</f>
        <v>38.159999999999997</v>
      </c>
    </row>
    <row r="136" spans="1:8" x14ac:dyDescent="0.25">
      <c r="A136" s="1">
        <v>41773</v>
      </c>
      <c r="B136">
        <v>15</v>
      </c>
      <c r="C136" s="2">
        <f t="shared" si="5"/>
        <v>30</v>
      </c>
      <c r="D136" s="2">
        <f t="shared" si="5"/>
        <v>38.159999999999997</v>
      </c>
      <c r="E136" s="2">
        <f>IF(C136&gt;15,  C136 - $L$3*B136/100, C136 - $L$3*B136/200)</f>
        <v>28.65</v>
      </c>
      <c r="F136" s="2">
        <f>IF(C136&lt;=15, D136 - B136*$L$2/200, D136)</f>
        <v>38.159999999999997</v>
      </c>
      <c r="G136" s="2">
        <f t="shared" si="6"/>
        <v>28.65</v>
      </c>
      <c r="H136" s="2">
        <f>IF(AND(WEEKDAY(A136) = 4, F136&lt;40), 45,F136)</f>
        <v>45</v>
      </c>
    </row>
    <row r="137" spans="1:8" x14ac:dyDescent="0.25">
      <c r="A137" s="1">
        <v>41774</v>
      </c>
      <c r="B137">
        <v>118</v>
      </c>
      <c r="C137" s="2">
        <f t="shared" si="5"/>
        <v>28.65</v>
      </c>
      <c r="D137" s="2">
        <f t="shared" si="5"/>
        <v>45</v>
      </c>
      <c r="E137" s="2">
        <f>IF(C137&gt;15,  C137 - $L$3*B137/100, C137 - $L$3*B137/200)</f>
        <v>18.03</v>
      </c>
      <c r="F137" s="2">
        <f>IF(C137&lt;=15, D137 - B137*$L$2/200, D137)</f>
        <v>45</v>
      </c>
      <c r="G137" s="2">
        <f t="shared" si="6"/>
        <v>18.03</v>
      </c>
      <c r="H137" s="2">
        <f>IF(AND(WEEKDAY(A137) = 4, F137&lt;40), 45,F137)</f>
        <v>45</v>
      </c>
    </row>
    <row r="138" spans="1:8" x14ac:dyDescent="0.25">
      <c r="A138" s="1">
        <v>41775</v>
      </c>
      <c r="B138">
        <v>37</v>
      </c>
      <c r="C138" s="2">
        <f t="shared" si="5"/>
        <v>18.03</v>
      </c>
      <c r="D138" s="2">
        <f t="shared" si="5"/>
        <v>45</v>
      </c>
      <c r="E138" s="2">
        <f>IF(C138&gt;15,  C138 - $L$3*B138/100, C138 - $L$3*B138/200)</f>
        <v>14.700000000000001</v>
      </c>
      <c r="F138" s="2">
        <f>IF(C138&lt;=15, D138 - B138*$L$2/200, D138)</f>
        <v>45</v>
      </c>
      <c r="G138" s="2">
        <f t="shared" si="6"/>
        <v>14.700000000000001</v>
      </c>
      <c r="H138" s="2">
        <f>IF(AND(WEEKDAY(A138) = 4, F138&lt;40), 45,F138)</f>
        <v>45</v>
      </c>
    </row>
    <row r="139" spans="1:8" x14ac:dyDescent="0.25">
      <c r="A139" s="1">
        <v>41776</v>
      </c>
      <c r="B139">
        <v>107</v>
      </c>
      <c r="C139" s="2">
        <f t="shared" si="5"/>
        <v>14.700000000000001</v>
      </c>
      <c r="D139" s="2">
        <f t="shared" si="5"/>
        <v>45</v>
      </c>
      <c r="E139" s="2">
        <f>IF(C139&gt;15,  C139 - $L$3*B139/100, C139 - $L$3*B139/200)</f>
        <v>9.8850000000000016</v>
      </c>
      <c r="F139" s="2">
        <f>IF(C139&lt;=15, D139 - B139*$L$2/200, D139)</f>
        <v>41.79</v>
      </c>
      <c r="G139" s="2">
        <f t="shared" si="6"/>
        <v>9.8850000000000016</v>
      </c>
      <c r="H139" s="2">
        <f>IF(AND(WEEKDAY(A139) = 4, F139&lt;40), 45,F139)</f>
        <v>41.79</v>
      </c>
    </row>
    <row r="140" spans="1:8" x14ac:dyDescent="0.25">
      <c r="A140" s="1">
        <v>41777</v>
      </c>
      <c r="B140">
        <v>51</v>
      </c>
      <c r="C140" s="2">
        <f t="shared" si="5"/>
        <v>9.8850000000000016</v>
      </c>
      <c r="D140" s="2">
        <f t="shared" si="5"/>
        <v>41.79</v>
      </c>
      <c r="E140" s="2">
        <f>IF(C140&gt;15,  C140 - $L$3*B140/100, C140 - $L$3*B140/200)</f>
        <v>7.5900000000000016</v>
      </c>
      <c r="F140" s="2">
        <f>IF(C140&lt;=15, D140 - B140*$L$2/200, D140)</f>
        <v>40.26</v>
      </c>
      <c r="G140" s="2">
        <f t="shared" si="6"/>
        <v>7.5900000000000016</v>
      </c>
      <c r="H140" s="2">
        <f>IF(AND(WEEKDAY(A140) = 4, F140&lt;40), 45,F140)</f>
        <v>40.26</v>
      </c>
    </row>
    <row r="141" spans="1:8" x14ac:dyDescent="0.25">
      <c r="A141" s="1">
        <v>41778</v>
      </c>
      <c r="B141">
        <v>76</v>
      </c>
      <c r="C141" s="2">
        <f t="shared" si="5"/>
        <v>7.5900000000000016</v>
      </c>
      <c r="D141" s="2">
        <f t="shared" si="5"/>
        <v>40.26</v>
      </c>
      <c r="E141" s="2">
        <f>IF(C141&gt;15,  C141 - $L$3*B141/100, C141 - $L$3*B141/200)</f>
        <v>4.1700000000000017</v>
      </c>
      <c r="F141" s="2">
        <f>IF(C141&lt;=15, D141 - B141*$L$2/200, D141)</f>
        <v>37.979999999999997</v>
      </c>
      <c r="G141" s="2">
        <f t="shared" si="6"/>
        <v>30</v>
      </c>
      <c r="H141" s="2">
        <f>IF(AND(WEEKDAY(A141) = 4, F141&lt;40), 45,F141)</f>
        <v>37.979999999999997</v>
      </c>
    </row>
    <row r="142" spans="1:8" x14ac:dyDescent="0.25">
      <c r="A142" s="1">
        <v>41779</v>
      </c>
      <c r="B142">
        <v>41</v>
      </c>
      <c r="C142" s="2">
        <f t="shared" si="5"/>
        <v>30</v>
      </c>
      <c r="D142" s="2">
        <f t="shared" si="5"/>
        <v>37.979999999999997</v>
      </c>
      <c r="E142" s="2">
        <f>IF(C142&gt;15,  C142 - $L$3*B142/100, C142 - $L$3*B142/200)</f>
        <v>26.31</v>
      </c>
      <c r="F142" s="2">
        <f>IF(C142&lt;=15, D142 - B142*$L$2/200, D142)</f>
        <v>37.979999999999997</v>
      </c>
      <c r="G142" s="2">
        <f t="shared" si="6"/>
        <v>26.31</v>
      </c>
      <c r="H142" s="2">
        <f>IF(AND(WEEKDAY(A142) = 4, F142&lt;40), 45,F142)</f>
        <v>37.979999999999997</v>
      </c>
    </row>
    <row r="143" spans="1:8" x14ac:dyDescent="0.25">
      <c r="A143" s="1">
        <v>41780</v>
      </c>
      <c r="B143">
        <v>149</v>
      </c>
      <c r="C143" s="2">
        <f t="shared" si="5"/>
        <v>26.31</v>
      </c>
      <c r="D143" s="2">
        <f t="shared" si="5"/>
        <v>37.979999999999997</v>
      </c>
      <c r="E143" s="2">
        <f>IF(C143&gt;15,  C143 - $L$3*B143/100, C143 - $L$3*B143/200)</f>
        <v>12.899999999999999</v>
      </c>
      <c r="F143" s="2">
        <f>IF(C143&lt;=15, D143 - B143*$L$2/200, D143)</f>
        <v>37.979999999999997</v>
      </c>
      <c r="G143" s="2">
        <f t="shared" si="6"/>
        <v>12.899999999999999</v>
      </c>
      <c r="H143" s="2">
        <f>IF(AND(WEEKDAY(A143) = 4, F143&lt;40), 45,F143)</f>
        <v>45</v>
      </c>
    </row>
    <row r="144" spans="1:8" x14ac:dyDescent="0.25">
      <c r="A144" s="1">
        <v>41781</v>
      </c>
      <c r="B144">
        <v>72</v>
      </c>
      <c r="C144" s="2">
        <f t="shared" si="5"/>
        <v>12.899999999999999</v>
      </c>
      <c r="D144" s="2">
        <f t="shared" si="5"/>
        <v>45</v>
      </c>
      <c r="E144" s="2">
        <f>IF(C144&gt;15,  C144 - $L$3*B144/100, C144 - $L$3*B144/200)</f>
        <v>9.6599999999999984</v>
      </c>
      <c r="F144" s="2">
        <f>IF(C144&lt;=15, D144 - B144*$L$2/200, D144)</f>
        <v>42.84</v>
      </c>
      <c r="G144" s="2">
        <f t="shared" si="6"/>
        <v>9.6599999999999984</v>
      </c>
      <c r="H144" s="2">
        <f>IF(AND(WEEKDAY(A144) = 4, F144&lt;40), 45,F144)</f>
        <v>42.84</v>
      </c>
    </row>
    <row r="145" spans="1:8" x14ac:dyDescent="0.25">
      <c r="A145" s="1">
        <v>41782</v>
      </c>
      <c r="B145">
        <v>83</v>
      </c>
      <c r="C145" s="2">
        <f t="shared" si="5"/>
        <v>9.6599999999999984</v>
      </c>
      <c r="D145" s="2">
        <f t="shared" si="5"/>
        <v>42.84</v>
      </c>
      <c r="E145" s="2">
        <f>IF(C145&gt;15,  C145 - $L$3*B145/100, C145 - $L$3*B145/200)</f>
        <v>5.9249999999999989</v>
      </c>
      <c r="F145" s="2">
        <f>IF(C145&lt;=15, D145 - B145*$L$2/200, D145)</f>
        <v>40.35</v>
      </c>
      <c r="G145" s="2">
        <f t="shared" si="6"/>
        <v>5.9249999999999989</v>
      </c>
      <c r="H145" s="2">
        <f>IF(AND(WEEKDAY(A145) = 4, F145&lt;40), 45,F145)</f>
        <v>40.35</v>
      </c>
    </row>
    <row r="146" spans="1:8" x14ac:dyDescent="0.25">
      <c r="A146" s="1">
        <v>41783</v>
      </c>
      <c r="B146">
        <v>101</v>
      </c>
      <c r="C146" s="2">
        <f t="shared" si="5"/>
        <v>5.9249999999999989</v>
      </c>
      <c r="D146" s="2">
        <f t="shared" si="5"/>
        <v>40.35</v>
      </c>
      <c r="E146" s="2">
        <f>IF(C146&gt;15,  C146 - $L$3*B146/100, C146 - $L$3*B146/200)</f>
        <v>1.379999999999999</v>
      </c>
      <c r="F146" s="2">
        <f>IF(C146&lt;=15, D146 - B146*$L$2/200, D146)</f>
        <v>37.32</v>
      </c>
      <c r="G146" s="2">
        <f t="shared" si="6"/>
        <v>30</v>
      </c>
      <c r="H146" s="2">
        <f>IF(AND(WEEKDAY(A146) = 4, F146&lt;40), 45,F146)</f>
        <v>37.32</v>
      </c>
    </row>
    <row r="147" spans="1:8" x14ac:dyDescent="0.25">
      <c r="A147" s="1">
        <v>41784</v>
      </c>
      <c r="B147">
        <v>43</v>
      </c>
      <c r="C147" s="2">
        <f t="shared" si="5"/>
        <v>30</v>
      </c>
      <c r="D147" s="2">
        <f t="shared" si="5"/>
        <v>37.32</v>
      </c>
      <c r="E147" s="2">
        <f>IF(C147&gt;15,  C147 - $L$3*B147/100, C147 - $L$3*B147/200)</f>
        <v>26.13</v>
      </c>
      <c r="F147" s="2">
        <f>IF(C147&lt;=15, D147 - B147*$L$2/200, D147)</f>
        <v>37.32</v>
      </c>
      <c r="G147" s="2">
        <f t="shared" si="6"/>
        <v>26.13</v>
      </c>
      <c r="H147" s="2">
        <f>IF(AND(WEEKDAY(A147) = 4, F147&lt;40), 45,F147)</f>
        <v>37.32</v>
      </c>
    </row>
    <row r="148" spans="1:8" x14ac:dyDescent="0.25">
      <c r="A148" s="1">
        <v>41785</v>
      </c>
      <c r="B148">
        <v>59</v>
      </c>
      <c r="C148" s="2">
        <f t="shared" si="5"/>
        <v>26.13</v>
      </c>
      <c r="D148" s="2">
        <f t="shared" si="5"/>
        <v>37.32</v>
      </c>
      <c r="E148" s="2">
        <f>IF(C148&gt;15,  C148 - $L$3*B148/100, C148 - $L$3*B148/200)</f>
        <v>20.82</v>
      </c>
      <c r="F148" s="2">
        <f>IF(C148&lt;=15, D148 - B148*$L$2/200, D148)</f>
        <v>37.32</v>
      </c>
      <c r="G148" s="2">
        <f t="shared" si="6"/>
        <v>20.82</v>
      </c>
      <c r="H148" s="2">
        <f>IF(AND(WEEKDAY(A148) = 4, F148&lt;40), 45,F148)</f>
        <v>37.32</v>
      </c>
    </row>
    <row r="149" spans="1:8" x14ac:dyDescent="0.25">
      <c r="A149" s="1">
        <v>41786</v>
      </c>
      <c r="B149">
        <v>81</v>
      </c>
      <c r="C149" s="2">
        <f t="shared" si="5"/>
        <v>20.82</v>
      </c>
      <c r="D149" s="2">
        <f t="shared" si="5"/>
        <v>37.32</v>
      </c>
      <c r="E149" s="2">
        <f>IF(C149&gt;15,  C149 - $L$3*B149/100, C149 - $L$3*B149/200)</f>
        <v>13.530000000000001</v>
      </c>
      <c r="F149" s="2">
        <f>IF(C149&lt;=15, D149 - B149*$L$2/200, D149)</f>
        <v>37.32</v>
      </c>
      <c r="G149" s="2">
        <f t="shared" si="6"/>
        <v>13.530000000000001</v>
      </c>
      <c r="H149" s="2">
        <f>IF(AND(WEEKDAY(A149) = 4, F149&lt;40), 45,F149)</f>
        <v>37.32</v>
      </c>
    </row>
    <row r="150" spans="1:8" x14ac:dyDescent="0.25">
      <c r="A150" s="1">
        <v>41787</v>
      </c>
      <c r="B150">
        <v>89</v>
      </c>
      <c r="C150" s="2">
        <f t="shared" si="5"/>
        <v>13.530000000000001</v>
      </c>
      <c r="D150" s="2">
        <f t="shared" si="5"/>
        <v>37.32</v>
      </c>
      <c r="E150" s="2">
        <f>IF(C150&gt;15,  C150 - $L$3*B150/100, C150 - $L$3*B150/200)</f>
        <v>9.5250000000000021</v>
      </c>
      <c r="F150" s="2">
        <f>IF(C150&lt;=15, D150 - B150*$L$2/200, D150)</f>
        <v>34.65</v>
      </c>
      <c r="G150" s="2">
        <f t="shared" si="6"/>
        <v>9.5250000000000021</v>
      </c>
      <c r="H150" s="2">
        <f>IF(AND(WEEKDAY(A150) = 4, F150&lt;40), 45,F150)</f>
        <v>45</v>
      </c>
    </row>
    <row r="151" spans="1:8" x14ac:dyDescent="0.25">
      <c r="A151" s="1">
        <v>41788</v>
      </c>
      <c r="B151">
        <v>43</v>
      </c>
      <c r="C151" s="2">
        <f t="shared" si="5"/>
        <v>9.5250000000000021</v>
      </c>
      <c r="D151" s="2">
        <f t="shared" si="5"/>
        <v>45</v>
      </c>
      <c r="E151" s="2">
        <f>IF(C151&gt;15,  C151 - $L$3*B151/100, C151 - $L$3*B151/200)</f>
        <v>7.5900000000000016</v>
      </c>
      <c r="F151" s="2">
        <f>IF(C151&lt;=15, D151 - B151*$L$2/200, D151)</f>
        <v>43.71</v>
      </c>
      <c r="G151" s="2">
        <f t="shared" si="6"/>
        <v>7.5900000000000016</v>
      </c>
      <c r="H151" s="2">
        <f>IF(AND(WEEKDAY(A151) = 4, F151&lt;40), 45,F151)</f>
        <v>43.71</v>
      </c>
    </row>
    <row r="152" spans="1:8" x14ac:dyDescent="0.25">
      <c r="A152" s="1">
        <v>41789</v>
      </c>
      <c r="B152">
        <v>67</v>
      </c>
      <c r="C152" s="2">
        <f t="shared" si="5"/>
        <v>7.5900000000000016</v>
      </c>
      <c r="D152" s="2">
        <f t="shared" si="5"/>
        <v>43.71</v>
      </c>
      <c r="E152" s="2">
        <f>IF(C152&gt;15,  C152 - $L$3*B152/100, C152 - $L$3*B152/200)</f>
        <v>4.5750000000000011</v>
      </c>
      <c r="F152" s="2">
        <f>IF(C152&lt;=15, D152 - B152*$L$2/200, D152)</f>
        <v>41.7</v>
      </c>
      <c r="G152" s="2">
        <f t="shared" si="6"/>
        <v>30</v>
      </c>
      <c r="H152" s="2">
        <f>IF(AND(WEEKDAY(A152) = 4, F152&lt;40), 45,F152)</f>
        <v>41.7</v>
      </c>
    </row>
    <row r="153" spans="1:8" x14ac:dyDescent="0.25">
      <c r="A153" s="1">
        <v>41790</v>
      </c>
      <c r="B153">
        <v>122</v>
      </c>
      <c r="C153" s="2">
        <f t="shared" si="5"/>
        <v>30</v>
      </c>
      <c r="D153" s="2">
        <f t="shared" si="5"/>
        <v>41.7</v>
      </c>
      <c r="E153" s="2">
        <f>IF(C153&gt;15,  C153 - $L$3*B153/100, C153 - $L$3*B153/200)</f>
        <v>19.02</v>
      </c>
      <c r="F153" s="2">
        <f>IF(C153&lt;=15, D153 - B153*$L$2/200, D153)</f>
        <v>41.7</v>
      </c>
      <c r="G153" s="2">
        <f t="shared" si="6"/>
        <v>19.02</v>
      </c>
      <c r="H153" s="2">
        <f>IF(AND(WEEKDAY(A153) = 4, F153&lt;40), 45,F153)</f>
        <v>41.7</v>
      </c>
    </row>
    <row r="154" spans="1:8" x14ac:dyDescent="0.25">
      <c r="A154" s="1">
        <v>41791</v>
      </c>
      <c r="B154">
        <v>100</v>
      </c>
      <c r="C154" s="2">
        <f t="shared" si="5"/>
        <v>19.02</v>
      </c>
      <c r="D154" s="2">
        <f t="shared" si="5"/>
        <v>41.7</v>
      </c>
      <c r="E154" s="2">
        <f>IF(C154&gt;15,  C154 - $L$3*B154/100, C154 - $L$3*B154/200)</f>
        <v>10.02</v>
      </c>
      <c r="F154" s="2">
        <f>IF(C154&lt;=15, D154 - B154*$L$2/200, D154)</f>
        <v>41.7</v>
      </c>
      <c r="G154" s="2">
        <f t="shared" si="6"/>
        <v>10.02</v>
      </c>
      <c r="H154" s="2">
        <f>IF(AND(WEEKDAY(A154) = 4, F154&lt;40), 45,F154)</f>
        <v>41.7</v>
      </c>
    </row>
    <row r="155" spans="1:8" x14ac:dyDescent="0.25">
      <c r="A155" s="1">
        <v>41792</v>
      </c>
      <c r="B155">
        <v>145</v>
      </c>
      <c r="C155" s="2">
        <f t="shared" si="5"/>
        <v>10.02</v>
      </c>
      <c r="D155" s="2">
        <f t="shared" si="5"/>
        <v>41.7</v>
      </c>
      <c r="E155" s="2">
        <f>IF(C155&gt;15,  C155 - $L$3*B155/100, C155 - $L$3*B155/200)</f>
        <v>3.4949999999999992</v>
      </c>
      <c r="F155" s="2">
        <f>IF(C155&lt;=15, D155 - B155*$L$2/200, D155)</f>
        <v>37.35</v>
      </c>
      <c r="G155" s="2">
        <f t="shared" si="6"/>
        <v>30</v>
      </c>
      <c r="H155" s="2">
        <f>IF(AND(WEEKDAY(A155) = 4, F155&lt;40), 45,F155)</f>
        <v>37.35</v>
      </c>
    </row>
    <row r="156" spans="1:8" x14ac:dyDescent="0.25">
      <c r="A156" s="1">
        <v>41793</v>
      </c>
      <c r="B156">
        <v>36</v>
      </c>
      <c r="C156" s="2">
        <f t="shared" si="5"/>
        <v>30</v>
      </c>
      <c r="D156" s="2">
        <f t="shared" si="5"/>
        <v>37.35</v>
      </c>
      <c r="E156" s="2">
        <f>IF(C156&gt;15,  C156 - $L$3*B156/100, C156 - $L$3*B156/200)</f>
        <v>26.759999999999998</v>
      </c>
      <c r="F156" s="2">
        <f>IF(C156&lt;=15, D156 - B156*$L$2/200, D156)</f>
        <v>37.35</v>
      </c>
      <c r="G156" s="2">
        <f t="shared" si="6"/>
        <v>26.759999999999998</v>
      </c>
      <c r="H156" s="2">
        <f>IF(AND(WEEKDAY(A156) = 4, F156&lt;40), 45,F156)</f>
        <v>37.35</v>
      </c>
    </row>
    <row r="157" spans="1:8" x14ac:dyDescent="0.25">
      <c r="A157" s="1">
        <v>41794</v>
      </c>
      <c r="B157">
        <v>75</v>
      </c>
      <c r="C157" s="2">
        <f t="shared" si="5"/>
        <v>26.759999999999998</v>
      </c>
      <c r="D157" s="2">
        <f t="shared" si="5"/>
        <v>37.35</v>
      </c>
      <c r="E157" s="2">
        <f>IF(C157&gt;15,  C157 - $L$3*B157/100, C157 - $L$3*B157/200)</f>
        <v>20.009999999999998</v>
      </c>
      <c r="F157" s="2">
        <f>IF(C157&lt;=15, D157 - B157*$L$2/200, D157)</f>
        <v>37.35</v>
      </c>
      <c r="G157" s="2">
        <f t="shared" si="6"/>
        <v>20.009999999999998</v>
      </c>
      <c r="H157" s="2">
        <f>IF(AND(WEEKDAY(A157) = 4, F157&lt;40), 45,F157)</f>
        <v>45</v>
      </c>
    </row>
    <row r="158" spans="1:8" x14ac:dyDescent="0.25">
      <c r="A158" s="1">
        <v>41795</v>
      </c>
      <c r="B158">
        <v>132</v>
      </c>
      <c r="C158" s="2">
        <f t="shared" si="5"/>
        <v>20.009999999999998</v>
      </c>
      <c r="D158" s="2">
        <f t="shared" si="5"/>
        <v>45</v>
      </c>
      <c r="E158" s="2">
        <f>IF(C158&gt;15,  C158 - $L$3*B158/100, C158 - $L$3*B158/200)</f>
        <v>8.1299999999999972</v>
      </c>
      <c r="F158" s="2">
        <f>IF(C158&lt;=15, D158 - B158*$L$2/200, D158)</f>
        <v>45</v>
      </c>
      <c r="G158" s="2">
        <f t="shared" si="6"/>
        <v>8.1299999999999972</v>
      </c>
      <c r="H158" s="2">
        <f>IF(AND(WEEKDAY(A158) = 4, F158&lt;40), 45,F158)</f>
        <v>45</v>
      </c>
    </row>
    <row r="159" spans="1:8" x14ac:dyDescent="0.25">
      <c r="A159" s="1">
        <v>41796</v>
      </c>
      <c r="B159">
        <v>51</v>
      </c>
      <c r="C159" s="2">
        <f t="shared" si="5"/>
        <v>8.1299999999999972</v>
      </c>
      <c r="D159" s="2">
        <f t="shared" si="5"/>
        <v>45</v>
      </c>
      <c r="E159" s="2">
        <f>IF(C159&gt;15,  C159 - $L$3*B159/100, C159 - $L$3*B159/200)</f>
        <v>5.8349999999999973</v>
      </c>
      <c r="F159" s="2">
        <f>IF(C159&lt;=15, D159 - B159*$L$2/200, D159)</f>
        <v>43.47</v>
      </c>
      <c r="G159" s="2">
        <f t="shared" si="6"/>
        <v>5.8349999999999973</v>
      </c>
      <c r="H159" s="2">
        <f>IF(AND(WEEKDAY(A159) = 4, F159&lt;40), 45,F159)</f>
        <v>43.47</v>
      </c>
    </row>
    <row r="160" spans="1:8" x14ac:dyDescent="0.25">
      <c r="A160" s="1">
        <v>41797</v>
      </c>
      <c r="B160">
        <v>32</v>
      </c>
      <c r="C160" s="2">
        <f t="shared" si="5"/>
        <v>5.8349999999999973</v>
      </c>
      <c r="D160" s="2">
        <f t="shared" si="5"/>
        <v>43.47</v>
      </c>
      <c r="E160" s="2">
        <f>IF(C160&gt;15,  C160 - $L$3*B160/100, C160 - $L$3*B160/200)</f>
        <v>4.3949999999999978</v>
      </c>
      <c r="F160" s="2">
        <f>IF(C160&lt;=15, D160 - B160*$L$2/200, D160)</f>
        <v>42.51</v>
      </c>
      <c r="G160" s="2">
        <f t="shared" si="6"/>
        <v>30</v>
      </c>
      <c r="H160" s="2">
        <f>IF(AND(WEEKDAY(A160) = 4, F160&lt;40), 45,F160)</f>
        <v>42.51</v>
      </c>
    </row>
    <row r="161" spans="1:8" x14ac:dyDescent="0.25">
      <c r="A161" s="1">
        <v>41798</v>
      </c>
      <c r="B161">
        <v>130</v>
      </c>
      <c r="C161" s="2">
        <f t="shared" si="5"/>
        <v>30</v>
      </c>
      <c r="D161" s="2">
        <f t="shared" si="5"/>
        <v>42.51</v>
      </c>
      <c r="E161" s="2">
        <f>IF(C161&gt;15,  C161 - $L$3*B161/100, C161 - $L$3*B161/200)</f>
        <v>18.3</v>
      </c>
      <c r="F161" s="2">
        <f>IF(C161&lt;=15, D161 - B161*$L$2/200, D161)</f>
        <v>42.51</v>
      </c>
      <c r="G161" s="2">
        <f t="shared" si="6"/>
        <v>18.3</v>
      </c>
      <c r="H161" s="2">
        <f>IF(AND(WEEKDAY(A161) = 4, F161&lt;40), 45,F161)</f>
        <v>42.51</v>
      </c>
    </row>
    <row r="162" spans="1:8" x14ac:dyDescent="0.25">
      <c r="A162" s="1">
        <v>41799</v>
      </c>
      <c r="B162">
        <v>25</v>
      </c>
      <c r="C162" s="2">
        <f t="shared" si="5"/>
        <v>18.3</v>
      </c>
      <c r="D162" s="2">
        <f t="shared" si="5"/>
        <v>42.51</v>
      </c>
      <c r="E162" s="2">
        <f>IF(C162&gt;15,  C162 - $L$3*B162/100, C162 - $L$3*B162/200)</f>
        <v>16.05</v>
      </c>
      <c r="F162" s="2">
        <f>IF(C162&lt;=15, D162 - B162*$L$2/200, D162)</f>
        <v>42.51</v>
      </c>
      <c r="G162" s="2">
        <f t="shared" si="6"/>
        <v>16.05</v>
      </c>
      <c r="H162" s="2">
        <f>IF(AND(WEEKDAY(A162) = 4, F162&lt;40), 45,F162)</f>
        <v>42.51</v>
      </c>
    </row>
    <row r="163" spans="1:8" x14ac:dyDescent="0.25">
      <c r="A163" s="1">
        <v>41800</v>
      </c>
      <c r="B163">
        <v>60</v>
      </c>
      <c r="C163" s="2">
        <f t="shared" si="5"/>
        <v>16.05</v>
      </c>
      <c r="D163" s="2">
        <f t="shared" si="5"/>
        <v>42.51</v>
      </c>
      <c r="E163" s="2">
        <f>IF(C163&gt;15,  C163 - $L$3*B163/100, C163 - $L$3*B163/200)</f>
        <v>10.65</v>
      </c>
      <c r="F163" s="2">
        <f>IF(C163&lt;=15, D163 - B163*$L$2/200, D163)</f>
        <v>42.51</v>
      </c>
      <c r="G163" s="2">
        <f t="shared" si="6"/>
        <v>10.65</v>
      </c>
      <c r="H163" s="2">
        <f>IF(AND(WEEKDAY(A163) = 4, F163&lt;40), 45,F163)</f>
        <v>42.51</v>
      </c>
    </row>
    <row r="164" spans="1:8" x14ac:dyDescent="0.25">
      <c r="A164" s="1">
        <v>41801</v>
      </c>
      <c r="B164">
        <v>104</v>
      </c>
      <c r="C164" s="2">
        <f t="shared" si="5"/>
        <v>10.65</v>
      </c>
      <c r="D164" s="2">
        <f t="shared" si="5"/>
        <v>42.51</v>
      </c>
      <c r="E164" s="2">
        <f>IF(C164&gt;15,  C164 - $L$3*B164/100, C164 - $L$3*B164/200)</f>
        <v>5.9700000000000006</v>
      </c>
      <c r="F164" s="2">
        <f>IF(C164&lt;=15, D164 - B164*$L$2/200, D164)</f>
        <v>39.39</v>
      </c>
      <c r="G164" s="2">
        <f t="shared" si="6"/>
        <v>5.9700000000000006</v>
      </c>
      <c r="H164" s="2">
        <f>IF(AND(WEEKDAY(A164) = 4, F164&lt;40), 45,F164)</f>
        <v>45</v>
      </c>
    </row>
    <row r="165" spans="1:8" x14ac:dyDescent="0.25">
      <c r="A165" s="1">
        <v>41802</v>
      </c>
      <c r="B165">
        <v>118</v>
      </c>
      <c r="C165" s="2">
        <f t="shared" si="5"/>
        <v>5.9700000000000006</v>
      </c>
      <c r="D165" s="2">
        <f t="shared" si="5"/>
        <v>45</v>
      </c>
      <c r="E165" s="2">
        <f>IF(C165&gt;15,  C165 - $L$3*B165/100, C165 - $L$3*B165/200)</f>
        <v>0.66000000000000103</v>
      </c>
      <c r="F165" s="2">
        <f>IF(C165&lt;=15, D165 - B165*$L$2/200, D165)</f>
        <v>41.46</v>
      </c>
      <c r="G165" s="2">
        <f t="shared" si="6"/>
        <v>30</v>
      </c>
      <c r="H165" s="2">
        <f>IF(AND(WEEKDAY(A165) = 4, F165&lt;40), 45,F165)</f>
        <v>41.46</v>
      </c>
    </row>
    <row r="166" spans="1:8" x14ac:dyDescent="0.25">
      <c r="A166" s="1">
        <v>41803</v>
      </c>
      <c r="B166">
        <v>35</v>
      </c>
      <c r="C166" s="2">
        <f t="shared" si="5"/>
        <v>30</v>
      </c>
      <c r="D166" s="2">
        <f t="shared" si="5"/>
        <v>41.46</v>
      </c>
      <c r="E166" s="2">
        <f>IF(C166&gt;15,  C166 - $L$3*B166/100, C166 - $L$3*B166/200)</f>
        <v>26.85</v>
      </c>
      <c r="F166" s="2">
        <f>IF(C166&lt;=15, D166 - B166*$L$2/200, D166)</f>
        <v>41.46</v>
      </c>
      <c r="G166" s="2">
        <f t="shared" si="6"/>
        <v>26.85</v>
      </c>
      <c r="H166" s="2">
        <f>IF(AND(WEEKDAY(A166) = 4, F166&lt;40), 45,F166)</f>
        <v>41.46</v>
      </c>
    </row>
    <row r="167" spans="1:8" x14ac:dyDescent="0.25">
      <c r="A167" s="1">
        <v>41804</v>
      </c>
      <c r="B167">
        <v>96</v>
      </c>
      <c r="C167" s="2">
        <f t="shared" si="5"/>
        <v>26.85</v>
      </c>
      <c r="D167" s="2">
        <f t="shared" si="5"/>
        <v>41.46</v>
      </c>
      <c r="E167" s="2">
        <f>IF(C167&gt;15,  C167 - $L$3*B167/100, C167 - $L$3*B167/200)</f>
        <v>18.21</v>
      </c>
      <c r="F167" s="2">
        <f>IF(C167&lt;=15, D167 - B167*$L$2/200, D167)</f>
        <v>41.46</v>
      </c>
      <c r="G167" s="2">
        <f t="shared" si="6"/>
        <v>18.21</v>
      </c>
      <c r="H167" s="2">
        <f>IF(AND(WEEKDAY(A167) = 4, F167&lt;40), 45,F167)</f>
        <v>41.46</v>
      </c>
    </row>
    <row r="168" spans="1:8" x14ac:dyDescent="0.25">
      <c r="A168" s="1">
        <v>41805</v>
      </c>
      <c r="B168">
        <v>23</v>
      </c>
      <c r="C168" s="2">
        <f t="shared" si="5"/>
        <v>18.21</v>
      </c>
      <c r="D168" s="2">
        <f t="shared" si="5"/>
        <v>41.46</v>
      </c>
      <c r="E168" s="2">
        <f>IF(C168&gt;15,  C168 - $L$3*B168/100, C168 - $L$3*B168/200)</f>
        <v>16.14</v>
      </c>
      <c r="F168" s="2">
        <f>IF(C168&lt;=15, D168 - B168*$L$2/200, D168)</f>
        <v>41.46</v>
      </c>
      <c r="G168" s="2">
        <f t="shared" si="6"/>
        <v>16.14</v>
      </c>
      <c r="H168" s="2">
        <f>IF(AND(WEEKDAY(A168) = 4, F168&lt;40), 45,F168)</f>
        <v>41.46</v>
      </c>
    </row>
    <row r="169" spans="1:8" x14ac:dyDescent="0.25">
      <c r="A169" s="1">
        <v>41806</v>
      </c>
      <c r="B169">
        <v>109</v>
      </c>
      <c r="C169" s="2">
        <f t="shared" si="5"/>
        <v>16.14</v>
      </c>
      <c r="D169" s="2">
        <f t="shared" si="5"/>
        <v>41.46</v>
      </c>
      <c r="E169" s="2">
        <f>IF(C169&gt;15,  C169 - $L$3*B169/100, C169 - $L$3*B169/200)</f>
        <v>6.33</v>
      </c>
      <c r="F169" s="2">
        <f>IF(C169&lt;=15, D169 - B169*$L$2/200, D169)</f>
        <v>41.46</v>
      </c>
      <c r="G169" s="2">
        <f t="shared" si="6"/>
        <v>6.33</v>
      </c>
      <c r="H169" s="2">
        <f>IF(AND(WEEKDAY(A169) = 4, F169&lt;40), 45,F169)</f>
        <v>41.46</v>
      </c>
    </row>
    <row r="170" spans="1:8" x14ac:dyDescent="0.25">
      <c r="A170" s="1">
        <v>41807</v>
      </c>
      <c r="B170">
        <v>39</v>
      </c>
      <c r="C170" s="2">
        <f t="shared" si="5"/>
        <v>6.33</v>
      </c>
      <c r="D170" s="2">
        <f t="shared" si="5"/>
        <v>41.46</v>
      </c>
      <c r="E170" s="2">
        <f>IF(C170&gt;15,  C170 - $L$3*B170/100, C170 - $L$3*B170/200)</f>
        <v>4.5750000000000002</v>
      </c>
      <c r="F170" s="2">
        <f>IF(C170&lt;=15, D170 - B170*$L$2/200, D170)</f>
        <v>40.29</v>
      </c>
      <c r="G170" s="2">
        <f t="shared" si="6"/>
        <v>30</v>
      </c>
      <c r="H170" s="2">
        <f>IF(AND(WEEKDAY(A170) = 4, F170&lt;40), 45,F170)</f>
        <v>40.29</v>
      </c>
    </row>
    <row r="171" spans="1:8" x14ac:dyDescent="0.25">
      <c r="A171" s="1">
        <v>41808</v>
      </c>
      <c r="B171">
        <v>136</v>
      </c>
      <c r="C171" s="2">
        <f t="shared" si="5"/>
        <v>30</v>
      </c>
      <c r="D171" s="2">
        <f t="shared" si="5"/>
        <v>40.29</v>
      </c>
      <c r="E171" s="2">
        <f>IF(C171&gt;15,  C171 - $L$3*B171/100, C171 - $L$3*B171/200)</f>
        <v>17.759999999999998</v>
      </c>
      <c r="F171" s="2">
        <f>IF(C171&lt;=15, D171 - B171*$L$2/200, D171)</f>
        <v>40.29</v>
      </c>
      <c r="G171" s="2">
        <f t="shared" si="6"/>
        <v>17.759999999999998</v>
      </c>
      <c r="H171" s="2">
        <f>IF(AND(WEEKDAY(A171) = 4, F171&lt;40), 45,F171)</f>
        <v>40.29</v>
      </c>
    </row>
    <row r="172" spans="1:8" x14ac:dyDescent="0.25">
      <c r="A172" s="1">
        <v>41809</v>
      </c>
      <c r="B172">
        <v>132</v>
      </c>
      <c r="C172" s="2">
        <f t="shared" si="5"/>
        <v>17.759999999999998</v>
      </c>
      <c r="D172" s="2">
        <f t="shared" si="5"/>
        <v>40.29</v>
      </c>
      <c r="E172" s="2">
        <f>IF(C172&gt;15,  C172 - $L$3*B172/100, C172 - $L$3*B172/200)</f>
        <v>5.8799999999999972</v>
      </c>
      <c r="F172" s="2">
        <f>IF(C172&lt;=15, D172 - B172*$L$2/200, D172)</f>
        <v>40.29</v>
      </c>
      <c r="G172" s="2">
        <f t="shared" si="6"/>
        <v>5.8799999999999972</v>
      </c>
      <c r="H172" s="2">
        <f>IF(AND(WEEKDAY(A172) = 4, F172&lt;40), 45,F172)</f>
        <v>40.29</v>
      </c>
    </row>
    <row r="173" spans="1:8" x14ac:dyDescent="0.25">
      <c r="A173" s="1">
        <v>41810</v>
      </c>
      <c r="B173">
        <v>92</v>
      </c>
      <c r="C173" s="2">
        <f t="shared" si="5"/>
        <v>5.8799999999999972</v>
      </c>
      <c r="D173" s="2">
        <f t="shared" si="5"/>
        <v>40.29</v>
      </c>
      <c r="E173" s="2">
        <f>IF(C173&gt;15,  C173 - $L$3*B173/100, C173 - $L$3*B173/200)</f>
        <v>1.7399999999999975</v>
      </c>
      <c r="F173" s="2">
        <f>IF(C173&lt;=15, D173 - B173*$L$2/200, D173)</f>
        <v>37.53</v>
      </c>
      <c r="G173" s="2">
        <f t="shared" si="6"/>
        <v>30</v>
      </c>
      <c r="H173" s="2">
        <f>IF(AND(WEEKDAY(A173) = 4, F173&lt;40), 45,F173)</f>
        <v>37.53</v>
      </c>
    </row>
    <row r="174" spans="1:8" x14ac:dyDescent="0.25">
      <c r="A174" s="1">
        <v>41811</v>
      </c>
      <c r="B174">
        <v>49</v>
      </c>
      <c r="C174" s="2">
        <f t="shared" si="5"/>
        <v>30</v>
      </c>
      <c r="D174" s="2">
        <f t="shared" si="5"/>
        <v>37.53</v>
      </c>
      <c r="E174" s="2">
        <f>IF(C174&gt;15,  C174 - $L$3*B174/100, C174 - $L$3*B174/200)</f>
        <v>25.59</v>
      </c>
      <c r="F174" s="2">
        <f>IF(C174&lt;=15, D174 - B174*$L$2/200, D174)</f>
        <v>37.53</v>
      </c>
      <c r="G174" s="2">
        <f t="shared" si="6"/>
        <v>25.59</v>
      </c>
      <c r="H174" s="2">
        <f>IF(AND(WEEKDAY(A174) = 4, F174&lt;40), 45,F174)</f>
        <v>37.53</v>
      </c>
    </row>
    <row r="175" spans="1:8" x14ac:dyDescent="0.25">
      <c r="A175" s="1">
        <v>41812</v>
      </c>
      <c r="B175">
        <v>146</v>
      </c>
      <c r="C175" s="2">
        <f t="shared" si="5"/>
        <v>25.59</v>
      </c>
      <c r="D175" s="2">
        <f t="shared" si="5"/>
        <v>37.53</v>
      </c>
      <c r="E175" s="2">
        <f>IF(C175&gt;15,  C175 - $L$3*B175/100, C175 - $L$3*B175/200)</f>
        <v>12.45</v>
      </c>
      <c r="F175" s="2">
        <f>IF(C175&lt;=15, D175 - B175*$L$2/200, D175)</f>
        <v>37.53</v>
      </c>
      <c r="G175" s="2">
        <f t="shared" si="6"/>
        <v>12.45</v>
      </c>
      <c r="H175" s="2">
        <f>IF(AND(WEEKDAY(A175) = 4, F175&lt;40), 45,F175)</f>
        <v>37.53</v>
      </c>
    </row>
    <row r="176" spans="1:8" x14ac:dyDescent="0.25">
      <c r="A176" s="1">
        <v>41813</v>
      </c>
      <c r="B176">
        <v>90</v>
      </c>
      <c r="C176" s="2">
        <f t="shared" si="5"/>
        <v>12.45</v>
      </c>
      <c r="D176" s="2">
        <f t="shared" si="5"/>
        <v>37.53</v>
      </c>
      <c r="E176" s="2">
        <f>IF(C176&gt;15,  C176 - $L$3*B176/100, C176 - $L$3*B176/200)</f>
        <v>8.3999999999999986</v>
      </c>
      <c r="F176" s="2">
        <f>IF(C176&lt;=15, D176 - B176*$L$2/200, D176)</f>
        <v>34.83</v>
      </c>
      <c r="G176" s="2">
        <f t="shared" si="6"/>
        <v>8.3999999999999986</v>
      </c>
      <c r="H176" s="2">
        <f>IF(AND(WEEKDAY(A176) = 4, F176&lt;40), 45,F176)</f>
        <v>34.83</v>
      </c>
    </row>
    <row r="177" spans="1:8" x14ac:dyDescent="0.25">
      <c r="A177" s="1">
        <v>41814</v>
      </c>
      <c r="B177">
        <v>74</v>
      </c>
      <c r="C177" s="2">
        <f t="shared" si="5"/>
        <v>8.3999999999999986</v>
      </c>
      <c r="D177" s="2">
        <f t="shared" si="5"/>
        <v>34.83</v>
      </c>
      <c r="E177" s="2">
        <f>IF(C177&gt;15,  C177 - $L$3*B177/100, C177 - $L$3*B177/200)</f>
        <v>5.0699999999999985</v>
      </c>
      <c r="F177" s="2">
        <f>IF(C177&lt;=15, D177 - B177*$L$2/200, D177)</f>
        <v>32.61</v>
      </c>
      <c r="G177" s="2">
        <f t="shared" si="6"/>
        <v>5.0699999999999985</v>
      </c>
      <c r="H177" s="2">
        <f>IF(AND(WEEKDAY(A177) = 4, F177&lt;40), 45,F177)</f>
        <v>32.61</v>
      </c>
    </row>
    <row r="178" spans="1:8" x14ac:dyDescent="0.25">
      <c r="A178" s="1">
        <v>41815</v>
      </c>
      <c r="B178">
        <v>97</v>
      </c>
      <c r="C178" s="2">
        <f t="shared" si="5"/>
        <v>5.0699999999999985</v>
      </c>
      <c r="D178" s="2">
        <f t="shared" si="5"/>
        <v>32.61</v>
      </c>
      <c r="E178" s="2">
        <f>IF(C178&gt;15,  C178 - $L$3*B178/100, C178 - $L$3*B178/200)</f>
        <v>0.70499999999999829</v>
      </c>
      <c r="F178" s="2">
        <f>IF(C178&lt;=15, D178 - B178*$L$2/200, D178)</f>
        <v>29.7</v>
      </c>
      <c r="G178" s="2">
        <f t="shared" si="6"/>
        <v>30</v>
      </c>
      <c r="H178" s="2">
        <f>IF(AND(WEEKDAY(A178) = 4, F178&lt;40), 45,F178)</f>
        <v>45</v>
      </c>
    </row>
    <row r="179" spans="1:8" x14ac:dyDescent="0.25">
      <c r="A179" s="1">
        <v>41816</v>
      </c>
      <c r="B179">
        <v>148</v>
      </c>
      <c r="C179" s="2">
        <f t="shared" si="5"/>
        <v>30</v>
      </c>
      <c r="D179" s="2">
        <f t="shared" si="5"/>
        <v>45</v>
      </c>
      <c r="E179" s="2">
        <f>IF(C179&gt;15,  C179 - $L$3*B179/100, C179 - $L$3*B179/200)</f>
        <v>16.68</v>
      </c>
      <c r="F179" s="2">
        <f>IF(C179&lt;=15, D179 - B179*$L$2/200, D179)</f>
        <v>45</v>
      </c>
      <c r="G179" s="2">
        <f t="shared" si="6"/>
        <v>16.68</v>
      </c>
      <c r="H179" s="2">
        <f>IF(AND(WEEKDAY(A179) = 4, F179&lt;40), 45,F179)</f>
        <v>45</v>
      </c>
    </row>
    <row r="180" spans="1:8" x14ac:dyDescent="0.25">
      <c r="A180" s="1">
        <v>41817</v>
      </c>
      <c r="B180">
        <v>65</v>
      </c>
      <c r="C180" s="2">
        <f t="shared" si="5"/>
        <v>16.68</v>
      </c>
      <c r="D180" s="2">
        <f t="shared" si="5"/>
        <v>45</v>
      </c>
      <c r="E180" s="2">
        <f>IF(C180&gt;15,  C180 - $L$3*B180/100, C180 - $L$3*B180/200)</f>
        <v>10.83</v>
      </c>
      <c r="F180" s="2">
        <f>IF(C180&lt;=15, D180 - B180*$L$2/200, D180)</f>
        <v>45</v>
      </c>
      <c r="G180" s="2">
        <f t="shared" si="6"/>
        <v>10.83</v>
      </c>
      <c r="H180" s="2">
        <f>IF(AND(WEEKDAY(A180) = 4, F180&lt;40), 45,F180)</f>
        <v>45</v>
      </c>
    </row>
    <row r="181" spans="1:8" x14ac:dyDescent="0.25">
      <c r="A181" s="1">
        <v>41818</v>
      </c>
      <c r="B181">
        <v>62</v>
      </c>
      <c r="C181" s="2">
        <f t="shared" si="5"/>
        <v>10.83</v>
      </c>
      <c r="D181" s="2">
        <f t="shared" si="5"/>
        <v>45</v>
      </c>
      <c r="E181" s="2">
        <f>IF(C181&gt;15,  C181 - $L$3*B181/100, C181 - $L$3*B181/200)</f>
        <v>8.0399999999999991</v>
      </c>
      <c r="F181" s="2">
        <f>IF(C181&lt;=15, D181 - B181*$L$2/200, D181)</f>
        <v>43.14</v>
      </c>
      <c r="G181" s="2">
        <f t="shared" si="6"/>
        <v>8.0399999999999991</v>
      </c>
      <c r="H181" s="2">
        <f>IF(AND(WEEKDAY(A181) = 4, F181&lt;40), 45,F181)</f>
        <v>43.14</v>
      </c>
    </row>
    <row r="182" spans="1:8" x14ac:dyDescent="0.25">
      <c r="A182" s="1">
        <v>41819</v>
      </c>
      <c r="B182">
        <v>130</v>
      </c>
      <c r="C182" s="2">
        <f t="shared" si="5"/>
        <v>8.0399999999999991</v>
      </c>
      <c r="D182" s="2">
        <f t="shared" si="5"/>
        <v>43.14</v>
      </c>
      <c r="E182" s="2">
        <f>IF(C182&gt;15,  C182 - $L$3*B182/100, C182 - $L$3*B182/200)</f>
        <v>2.1899999999999995</v>
      </c>
      <c r="F182" s="2">
        <f>IF(C182&lt;=15, D182 - B182*$L$2/200, D182)</f>
        <v>39.24</v>
      </c>
      <c r="G182" s="2">
        <f t="shared" si="6"/>
        <v>30</v>
      </c>
      <c r="H182" s="2">
        <f>IF(AND(WEEKDAY(A182) = 4, F182&lt;40), 45,F182)</f>
        <v>39.24</v>
      </c>
    </row>
    <row r="183" spans="1:8" x14ac:dyDescent="0.25">
      <c r="A183" s="1">
        <v>41820</v>
      </c>
      <c r="B183">
        <v>39</v>
      </c>
      <c r="C183" s="2">
        <f t="shared" si="5"/>
        <v>30</v>
      </c>
      <c r="D183" s="2">
        <f t="shared" si="5"/>
        <v>39.24</v>
      </c>
      <c r="E183" s="2">
        <f>IF(C183&gt;15,  C183 - $L$3*B183/100, C183 - $L$3*B183/200)</f>
        <v>26.490000000000002</v>
      </c>
      <c r="F183" s="2">
        <f>IF(C183&lt;=15, D183 - B183*$L$2/200, D183)</f>
        <v>39.24</v>
      </c>
      <c r="G183" s="2">
        <f t="shared" si="6"/>
        <v>26.490000000000002</v>
      </c>
      <c r="H183" s="2">
        <f>IF(AND(WEEKDAY(A183) = 4, F183&lt;40), 45,F183)</f>
        <v>39.24</v>
      </c>
    </row>
    <row r="184" spans="1:8" x14ac:dyDescent="0.25">
      <c r="A184" s="1">
        <v>41821</v>
      </c>
      <c r="B184">
        <v>95</v>
      </c>
      <c r="C184" s="2">
        <f t="shared" si="5"/>
        <v>26.490000000000002</v>
      </c>
      <c r="D184" s="2">
        <f t="shared" si="5"/>
        <v>39.24</v>
      </c>
      <c r="E184" s="2">
        <f>IF(C184&gt;15,  C184 - $L$3*B184/100, C184 - $L$3*B184/200)</f>
        <v>17.940000000000001</v>
      </c>
      <c r="F184" s="2">
        <f>IF(C184&lt;=15, D184 - B184*$L$2/200, D184)</f>
        <v>39.24</v>
      </c>
      <c r="G184" s="2">
        <f t="shared" si="6"/>
        <v>17.940000000000001</v>
      </c>
      <c r="H184" s="2">
        <f>IF(AND(WEEKDAY(A184) = 4, F184&lt;40), 45,F184)</f>
        <v>39.24</v>
      </c>
    </row>
    <row r="185" spans="1:8" x14ac:dyDescent="0.25">
      <c r="A185" s="1">
        <v>41822</v>
      </c>
      <c r="B185">
        <v>100</v>
      </c>
      <c r="C185" s="2">
        <f t="shared" si="5"/>
        <v>17.940000000000001</v>
      </c>
      <c r="D185" s="2">
        <f t="shared" si="5"/>
        <v>39.24</v>
      </c>
      <c r="E185" s="2">
        <f>IF(C185&gt;15,  C185 - $L$3*B185/100, C185 - $L$3*B185/200)</f>
        <v>8.9400000000000013</v>
      </c>
      <c r="F185" s="2">
        <f>IF(C185&lt;=15, D185 - B185*$L$2/200, D185)</f>
        <v>39.24</v>
      </c>
      <c r="G185" s="2">
        <f t="shared" si="6"/>
        <v>8.9400000000000013</v>
      </c>
      <c r="H185" s="2">
        <f>IF(AND(WEEKDAY(A185) = 4, F185&lt;40), 45,F185)</f>
        <v>45</v>
      </c>
    </row>
    <row r="186" spans="1:8" x14ac:dyDescent="0.25">
      <c r="A186" s="1">
        <v>41823</v>
      </c>
      <c r="B186">
        <v>75</v>
      </c>
      <c r="C186" s="2">
        <f t="shared" si="5"/>
        <v>8.9400000000000013</v>
      </c>
      <c r="D186" s="2">
        <f t="shared" si="5"/>
        <v>45</v>
      </c>
      <c r="E186" s="2">
        <f>IF(C186&gt;15,  C186 - $L$3*B186/100, C186 - $L$3*B186/200)</f>
        <v>5.5650000000000013</v>
      </c>
      <c r="F186" s="2">
        <f>IF(C186&lt;=15, D186 - B186*$L$2/200, D186)</f>
        <v>42.75</v>
      </c>
      <c r="G186" s="2">
        <f t="shared" si="6"/>
        <v>5.5650000000000013</v>
      </c>
      <c r="H186" s="2">
        <f>IF(AND(WEEKDAY(A186) = 4, F186&lt;40), 45,F186)</f>
        <v>42.75</v>
      </c>
    </row>
    <row r="187" spans="1:8" x14ac:dyDescent="0.25">
      <c r="A187" s="1">
        <v>41824</v>
      </c>
      <c r="B187">
        <v>27</v>
      </c>
      <c r="C187" s="2">
        <f t="shared" si="5"/>
        <v>5.5650000000000013</v>
      </c>
      <c r="D187" s="2">
        <f t="shared" si="5"/>
        <v>42.75</v>
      </c>
      <c r="E187" s="2">
        <f>IF(C187&gt;15,  C187 - $L$3*B187/100, C187 - $L$3*B187/200)</f>
        <v>4.3500000000000014</v>
      </c>
      <c r="F187" s="2">
        <f>IF(C187&lt;=15, D187 - B187*$L$2/200, D187)</f>
        <v>41.94</v>
      </c>
      <c r="G187" s="2">
        <f t="shared" si="6"/>
        <v>30</v>
      </c>
      <c r="H187" s="2">
        <f>IF(AND(WEEKDAY(A187) = 4, F187&lt;40), 45,F187)</f>
        <v>41.94</v>
      </c>
    </row>
    <row r="188" spans="1:8" x14ac:dyDescent="0.25">
      <c r="A188" s="1">
        <v>41825</v>
      </c>
      <c r="B188">
        <v>56</v>
      </c>
      <c r="C188" s="2">
        <f t="shared" si="5"/>
        <v>30</v>
      </c>
      <c r="D188" s="2">
        <f t="shared" si="5"/>
        <v>41.94</v>
      </c>
      <c r="E188" s="2">
        <f>IF(C188&gt;15,  C188 - $L$3*B188/100, C188 - $L$3*B188/200)</f>
        <v>24.96</v>
      </c>
      <c r="F188" s="2">
        <f>IF(C188&lt;=15, D188 - B188*$L$2/200, D188)</f>
        <v>41.94</v>
      </c>
      <c r="G188" s="2">
        <f t="shared" si="6"/>
        <v>24.96</v>
      </c>
      <c r="H188" s="2">
        <f>IF(AND(WEEKDAY(A188) = 4, F188&lt;40), 45,F188)</f>
        <v>41.94</v>
      </c>
    </row>
    <row r="189" spans="1:8" x14ac:dyDescent="0.25">
      <c r="A189" s="1">
        <v>41826</v>
      </c>
      <c r="B189">
        <v>141</v>
      </c>
      <c r="C189" s="2">
        <f t="shared" si="5"/>
        <v>24.96</v>
      </c>
      <c r="D189" s="2">
        <f t="shared" si="5"/>
        <v>41.94</v>
      </c>
      <c r="E189" s="2">
        <f>IF(C189&gt;15,  C189 - $L$3*B189/100, C189 - $L$3*B189/200)</f>
        <v>12.270000000000001</v>
      </c>
      <c r="F189" s="2">
        <f>IF(C189&lt;=15, D189 - B189*$L$2/200, D189)</f>
        <v>41.94</v>
      </c>
      <c r="G189" s="2">
        <f t="shared" si="6"/>
        <v>12.270000000000001</v>
      </c>
      <c r="H189" s="2">
        <f>IF(AND(WEEKDAY(A189) = 4, F189&lt;40), 45,F189)</f>
        <v>41.94</v>
      </c>
    </row>
    <row r="190" spans="1:8" x14ac:dyDescent="0.25">
      <c r="A190" s="1">
        <v>41827</v>
      </c>
      <c r="B190">
        <v>120</v>
      </c>
      <c r="C190" s="2">
        <f t="shared" si="5"/>
        <v>12.270000000000001</v>
      </c>
      <c r="D190" s="2">
        <f t="shared" si="5"/>
        <v>41.94</v>
      </c>
      <c r="E190" s="2">
        <f>IF(C190&gt;15,  C190 - $L$3*B190/100, C190 - $L$3*B190/200)</f>
        <v>6.870000000000001</v>
      </c>
      <c r="F190" s="2">
        <f>IF(C190&lt;=15, D190 - B190*$L$2/200, D190)</f>
        <v>38.339999999999996</v>
      </c>
      <c r="G190" s="2">
        <f t="shared" si="6"/>
        <v>6.870000000000001</v>
      </c>
      <c r="H190" s="2">
        <f>IF(AND(WEEKDAY(A190) = 4, F190&lt;40), 45,F190)</f>
        <v>38.339999999999996</v>
      </c>
    </row>
    <row r="191" spans="1:8" x14ac:dyDescent="0.25">
      <c r="A191" s="1">
        <v>41828</v>
      </c>
      <c r="B191">
        <v>95</v>
      </c>
      <c r="C191" s="2">
        <f t="shared" si="5"/>
        <v>6.870000000000001</v>
      </c>
      <c r="D191" s="2">
        <f t="shared" si="5"/>
        <v>38.339999999999996</v>
      </c>
      <c r="E191" s="2">
        <f>IF(C191&gt;15,  C191 - $L$3*B191/100, C191 - $L$3*B191/200)</f>
        <v>2.5950000000000006</v>
      </c>
      <c r="F191" s="2">
        <f>IF(C191&lt;=15, D191 - B191*$L$2/200, D191)</f>
        <v>35.489999999999995</v>
      </c>
      <c r="G191" s="2">
        <f t="shared" si="6"/>
        <v>30</v>
      </c>
      <c r="H191" s="2">
        <f>IF(AND(WEEKDAY(A191) = 4, F191&lt;40), 45,F191)</f>
        <v>35.489999999999995</v>
      </c>
    </row>
    <row r="192" spans="1:8" x14ac:dyDescent="0.25">
      <c r="A192" s="1">
        <v>41829</v>
      </c>
      <c r="B192">
        <v>81</v>
      </c>
      <c r="C192" s="2">
        <f t="shared" si="5"/>
        <v>30</v>
      </c>
      <c r="D192" s="2">
        <f t="shared" si="5"/>
        <v>35.489999999999995</v>
      </c>
      <c r="E192" s="2">
        <f>IF(C192&gt;15,  C192 - $L$3*B192/100, C192 - $L$3*B192/200)</f>
        <v>22.71</v>
      </c>
      <c r="F192" s="2">
        <f>IF(C192&lt;=15, D192 - B192*$L$2/200, D192)</f>
        <v>35.489999999999995</v>
      </c>
      <c r="G192" s="2">
        <f t="shared" si="6"/>
        <v>22.71</v>
      </c>
      <c r="H192" s="2">
        <f>IF(AND(WEEKDAY(A192) = 4, F192&lt;40), 45,F192)</f>
        <v>45</v>
      </c>
    </row>
    <row r="193" spans="1:8" x14ac:dyDescent="0.25">
      <c r="A193" s="1">
        <v>41830</v>
      </c>
      <c r="B193">
        <v>30</v>
      </c>
      <c r="C193" s="2">
        <f t="shared" si="5"/>
        <v>22.71</v>
      </c>
      <c r="D193" s="2">
        <f t="shared" si="5"/>
        <v>45</v>
      </c>
      <c r="E193" s="2">
        <f>IF(C193&gt;15,  C193 - $L$3*B193/100, C193 - $L$3*B193/200)</f>
        <v>20.010000000000002</v>
      </c>
      <c r="F193" s="2">
        <f>IF(C193&lt;=15, D193 - B193*$L$2/200, D193)</f>
        <v>45</v>
      </c>
      <c r="G193" s="2">
        <f t="shared" si="6"/>
        <v>20.010000000000002</v>
      </c>
      <c r="H193" s="2">
        <f>IF(AND(WEEKDAY(A193) = 4, F193&lt;40), 45,F193)</f>
        <v>45</v>
      </c>
    </row>
    <row r="194" spans="1:8" x14ac:dyDescent="0.25">
      <c r="A194" s="1">
        <v>41831</v>
      </c>
      <c r="B194">
        <v>76</v>
      </c>
      <c r="C194" s="2">
        <f t="shared" si="5"/>
        <v>20.010000000000002</v>
      </c>
      <c r="D194" s="2">
        <f t="shared" si="5"/>
        <v>45</v>
      </c>
      <c r="E194" s="2">
        <f>IF(C194&gt;15,  C194 - $L$3*B194/100, C194 - $L$3*B194/200)</f>
        <v>13.170000000000002</v>
      </c>
      <c r="F194" s="2">
        <f>IF(C194&lt;=15, D194 - B194*$L$2/200, D194)</f>
        <v>45</v>
      </c>
      <c r="G194" s="2">
        <f t="shared" si="6"/>
        <v>13.170000000000002</v>
      </c>
      <c r="H194" s="2">
        <f>IF(AND(WEEKDAY(A194) = 4, F194&lt;40), 45,F194)</f>
        <v>45</v>
      </c>
    </row>
    <row r="195" spans="1:8" x14ac:dyDescent="0.25">
      <c r="A195" s="1">
        <v>41832</v>
      </c>
      <c r="B195">
        <v>67</v>
      </c>
      <c r="C195" s="2">
        <f t="shared" si="5"/>
        <v>13.170000000000002</v>
      </c>
      <c r="D195" s="2">
        <f t="shared" si="5"/>
        <v>45</v>
      </c>
      <c r="E195" s="2">
        <f>IF(C195&gt;15,  C195 - $L$3*B195/100, C195 - $L$3*B195/200)</f>
        <v>10.155000000000001</v>
      </c>
      <c r="F195" s="2">
        <f>IF(C195&lt;=15, D195 - B195*$L$2/200, D195)</f>
        <v>42.99</v>
      </c>
      <c r="G195" s="2">
        <f t="shared" si="6"/>
        <v>10.155000000000001</v>
      </c>
      <c r="H195" s="2">
        <f>IF(AND(WEEKDAY(A195) = 4, F195&lt;40), 45,F195)</f>
        <v>42.99</v>
      </c>
    </row>
    <row r="196" spans="1:8" x14ac:dyDescent="0.25">
      <c r="A196" s="1">
        <v>41833</v>
      </c>
      <c r="B196">
        <v>102</v>
      </c>
      <c r="C196" s="2">
        <f t="shared" si="5"/>
        <v>10.155000000000001</v>
      </c>
      <c r="D196" s="2">
        <f t="shared" si="5"/>
        <v>42.99</v>
      </c>
      <c r="E196" s="2">
        <f>IF(C196&gt;15,  C196 - $L$3*B196/100, C196 - $L$3*B196/200)</f>
        <v>5.5650000000000013</v>
      </c>
      <c r="F196" s="2">
        <f>IF(C196&lt;=15, D196 - B196*$L$2/200, D196)</f>
        <v>39.93</v>
      </c>
      <c r="G196" s="2">
        <f t="shared" si="6"/>
        <v>5.5650000000000013</v>
      </c>
      <c r="H196" s="2">
        <f>IF(AND(WEEKDAY(A196) = 4, F196&lt;40), 45,F196)</f>
        <v>39.93</v>
      </c>
    </row>
    <row r="197" spans="1:8" x14ac:dyDescent="0.25">
      <c r="A197" s="1">
        <v>41834</v>
      </c>
      <c r="B197">
        <v>67</v>
      </c>
      <c r="C197" s="2">
        <f t="shared" ref="C197:D260" si="7">G196</f>
        <v>5.5650000000000013</v>
      </c>
      <c r="D197" s="2">
        <f t="shared" si="7"/>
        <v>39.93</v>
      </c>
      <c r="E197" s="2">
        <f>IF(C197&gt;15,  C197 - $L$3*B197/100, C197 - $L$3*B197/200)</f>
        <v>2.5500000000000012</v>
      </c>
      <c r="F197" s="2">
        <f>IF(C197&lt;=15, D197 - B197*$L$2/200, D197)</f>
        <v>37.92</v>
      </c>
      <c r="G197" s="2">
        <f t="shared" ref="G197:G260" si="8">IF(E197&lt;5,30,E197)</f>
        <v>30</v>
      </c>
      <c r="H197" s="2">
        <f>IF(AND(WEEKDAY(A197) = 4, F197&lt;40), 45,F197)</f>
        <v>37.92</v>
      </c>
    </row>
    <row r="198" spans="1:8" x14ac:dyDescent="0.25">
      <c r="A198" s="1">
        <v>41835</v>
      </c>
      <c r="B198">
        <v>25</v>
      </c>
      <c r="C198" s="2">
        <f t="shared" si="7"/>
        <v>30</v>
      </c>
      <c r="D198" s="2">
        <f t="shared" si="7"/>
        <v>37.92</v>
      </c>
      <c r="E198" s="2">
        <f>IF(C198&gt;15,  C198 - $L$3*B198/100, C198 - $L$3*B198/200)</f>
        <v>27.75</v>
      </c>
      <c r="F198" s="2">
        <f>IF(C198&lt;=15, D198 - B198*$L$2/200, D198)</f>
        <v>37.92</v>
      </c>
      <c r="G198" s="2">
        <f t="shared" si="8"/>
        <v>27.75</v>
      </c>
      <c r="H198" s="2">
        <f>IF(AND(WEEKDAY(A198) = 4, F198&lt;40), 45,F198)</f>
        <v>37.92</v>
      </c>
    </row>
    <row r="199" spans="1:8" x14ac:dyDescent="0.25">
      <c r="A199" s="1">
        <v>41836</v>
      </c>
      <c r="B199">
        <v>69</v>
      </c>
      <c r="C199" s="2">
        <f t="shared" si="7"/>
        <v>27.75</v>
      </c>
      <c r="D199" s="2">
        <f t="shared" si="7"/>
        <v>37.92</v>
      </c>
      <c r="E199" s="2">
        <f>IF(C199&gt;15,  C199 - $L$3*B199/100, C199 - $L$3*B199/200)</f>
        <v>21.54</v>
      </c>
      <c r="F199" s="2">
        <f>IF(C199&lt;=15, D199 - B199*$L$2/200, D199)</f>
        <v>37.92</v>
      </c>
      <c r="G199" s="2">
        <f t="shared" si="8"/>
        <v>21.54</v>
      </c>
      <c r="H199" s="2">
        <f>IF(AND(WEEKDAY(A199) = 4, F199&lt;40), 45,F199)</f>
        <v>45</v>
      </c>
    </row>
    <row r="200" spans="1:8" x14ac:dyDescent="0.25">
      <c r="A200" s="1">
        <v>41837</v>
      </c>
      <c r="B200">
        <v>61</v>
      </c>
      <c r="C200" s="2">
        <f t="shared" si="7"/>
        <v>21.54</v>
      </c>
      <c r="D200" s="2">
        <f t="shared" si="7"/>
        <v>45</v>
      </c>
      <c r="E200" s="2">
        <f>IF(C200&gt;15,  C200 - $L$3*B200/100, C200 - $L$3*B200/200)</f>
        <v>16.049999999999997</v>
      </c>
      <c r="F200" s="2">
        <f>IF(C200&lt;=15, D200 - B200*$L$2/200, D200)</f>
        <v>45</v>
      </c>
      <c r="G200" s="2">
        <f t="shared" si="8"/>
        <v>16.049999999999997</v>
      </c>
      <c r="H200" s="2">
        <f>IF(AND(WEEKDAY(A200) = 4, F200&lt;40), 45,F200)</f>
        <v>45</v>
      </c>
    </row>
    <row r="201" spans="1:8" x14ac:dyDescent="0.25">
      <c r="A201" s="1">
        <v>41838</v>
      </c>
      <c r="B201">
        <v>99</v>
      </c>
      <c r="C201" s="2">
        <f t="shared" si="7"/>
        <v>16.049999999999997</v>
      </c>
      <c r="D201" s="2">
        <f t="shared" si="7"/>
        <v>45</v>
      </c>
      <c r="E201" s="2">
        <f>IF(C201&gt;15,  C201 - $L$3*B201/100, C201 - $L$3*B201/200)</f>
        <v>7.139999999999997</v>
      </c>
      <c r="F201" s="2">
        <f>IF(C201&lt;=15, D201 - B201*$L$2/200, D201)</f>
        <v>45</v>
      </c>
      <c r="G201" s="2">
        <f t="shared" si="8"/>
        <v>7.139999999999997</v>
      </c>
      <c r="H201" s="2">
        <f>IF(AND(WEEKDAY(A201) = 4, F201&lt;40), 45,F201)</f>
        <v>45</v>
      </c>
    </row>
    <row r="202" spans="1:8" x14ac:dyDescent="0.25">
      <c r="A202" s="1">
        <v>41839</v>
      </c>
      <c r="B202">
        <v>16</v>
      </c>
      <c r="C202" s="2">
        <f t="shared" si="7"/>
        <v>7.139999999999997</v>
      </c>
      <c r="D202" s="2">
        <f t="shared" si="7"/>
        <v>45</v>
      </c>
      <c r="E202" s="2">
        <f>IF(C202&gt;15,  C202 - $L$3*B202/100, C202 - $L$3*B202/200)</f>
        <v>6.4199999999999973</v>
      </c>
      <c r="F202" s="2">
        <f>IF(C202&lt;=15, D202 - B202*$L$2/200, D202)</f>
        <v>44.52</v>
      </c>
      <c r="G202" s="2">
        <f t="shared" si="8"/>
        <v>6.4199999999999973</v>
      </c>
      <c r="H202" s="2">
        <f>IF(AND(WEEKDAY(A202) = 4, F202&lt;40), 45,F202)</f>
        <v>44.52</v>
      </c>
    </row>
    <row r="203" spans="1:8" x14ac:dyDescent="0.25">
      <c r="A203" s="1">
        <v>41840</v>
      </c>
      <c r="B203">
        <v>102</v>
      </c>
      <c r="C203" s="2">
        <f t="shared" si="7"/>
        <v>6.4199999999999973</v>
      </c>
      <c r="D203" s="2">
        <f t="shared" si="7"/>
        <v>44.52</v>
      </c>
      <c r="E203" s="2">
        <f>IF(C203&gt;15,  C203 - $L$3*B203/100, C203 - $L$3*B203/200)</f>
        <v>1.8299999999999974</v>
      </c>
      <c r="F203" s="2">
        <f>IF(C203&lt;=15, D203 - B203*$L$2/200, D203)</f>
        <v>41.46</v>
      </c>
      <c r="G203" s="2">
        <f t="shared" si="8"/>
        <v>30</v>
      </c>
      <c r="H203" s="2">
        <f>IF(AND(WEEKDAY(A203) = 4, F203&lt;40), 45,F203)</f>
        <v>41.46</v>
      </c>
    </row>
    <row r="204" spans="1:8" x14ac:dyDescent="0.25">
      <c r="A204" s="1">
        <v>41841</v>
      </c>
      <c r="B204">
        <v>67</v>
      </c>
      <c r="C204" s="2">
        <f t="shared" si="7"/>
        <v>30</v>
      </c>
      <c r="D204" s="2">
        <f t="shared" si="7"/>
        <v>41.46</v>
      </c>
      <c r="E204" s="2">
        <f>IF(C204&gt;15,  C204 - $L$3*B204/100, C204 - $L$3*B204/200)</f>
        <v>23.97</v>
      </c>
      <c r="F204" s="2">
        <f>IF(C204&lt;=15, D204 - B204*$L$2/200, D204)</f>
        <v>41.46</v>
      </c>
      <c r="G204" s="2">
        <f t="shared" si="8"/>
        <v>23.97</v>
      </c>
      <c r="H204" s="2">
        <f>IF(AND(WEEKDAY(A204) = 4, F204&lt;40), 45,F204)</f>
        <v>41.46</v>
      </c>
    </row>
    <row r="205" spans="1:8" x14ac:dyDescent="0.25">
      <c r="A205" s="1">
        <v>41842</v>
      </c>
      <c r="B205">
        <v>51</v>
      </c>
      <c r="C205" s="2">
        <f t="shared" si="7"/>
        <v>23.97</v>
      </c>
      <c r="D205" s="2">
        <f t="shared" si="7"/>
        <v>41.46</v>
      </c>
      <c r="E205" s="2">
        <f>IF(C205&gt;15,  C205 - $L$3*B205/100, C205 - $L$3*B205/200)</f>
        <v>19.38</v>
      </c>
      <c r="F205" s="2">
        <f>IF(C205&lt;=15, D205 - B205*$L$2/200, D205)</f>
        <v>41.46</v>
      </c>
      <c r="G205" s="2">
        <f t="shared" si="8"/>
        <v>19.38</v>
      </c>
      <c r="H205" s="2">
        <f>IF(AND(WEEKDAY(A205) = 4, F205&lt;40), 45,F205)</f>
        <v>41.46</v>
      </c>
    </row>
    <row r="206" spans="1:8" x14ac:dyDescent="0.25">
      <c r="A206" s="1">
        <v>41843</v>
      </c>
      <c r="B206">
        <v>34</v>
      </c>
      <c r="C206" s="2">
        <f t="shared" si="7"/>
        <v>19.38</v>
      </c>
      <c r="D206" s="2">
        <f t="shared" si="7"/>
        <v>41.46</v>
      </c>
      <c r="E206" s="2">
        <f>IF(C206&gt;15,  C206 - $L$3*B206/100, C206 - $L$3*B206/200)</f>
        <v>16.32</v>
      </c>
      <c r="F206" s="2">
        <f>IF(C206&lt;=15, D206 - B206*$L$2/200, D206)</f>
        <v>41.46</v>
      </c>
      <c r="G206" s="2">
        <f t="shared" si="8"/>
        <v>16.32</v>
      </c>
      <c r="H206" s="2">
        <f>IF(AND(WEEKDAY(A206) = 4, F206&lt;40), 45,F206)</f>
        <v>41.46</v>
      </c>
    </row>
    <row r="207" spans="1:8" x14ac:dyDescent="0.25">
      <c r="A207" s="1">
        <v>41844</v>
      </c>
      <c r="B207">
        <v>108</v>
      </c>
      <c r="C207" s="2">
        <f t="shared" si="7"/>
        <v>16.32</v>
      </c>
      <c r="D207" s="2">
        <f t="shared" si="7"/>
        <v>41.46</v>
      </c>
      <c r="E207" s="2">
        <f>IF(C207&gt;15,  C207 - $L$3*B207/100, C207 - $L$3*B207/200)</f>
        <v>6.6</v>
      </c>
      <c r="F207" s="2">
        <f>IF(C207&lt;=15, D207 - B207*$L$2/200, D207)</f>
        <v>41.46</v>
      </c>
      <c r="G207" s="2">
        <f t="shared" si="8"/>
        <v>6.6</v>
      </c>
      <c r="H207" s="2">
        <f>IF(AND(WEEKDAY(A207) = 4, F207&lt;40), 45,F207)</f>
        <v>41.46</v>
      </c>
    </row>
    <row r="208" spans="1:8" x14ac:dyDescent="0.25">
      <c r="A208" s="1">
        <v>41845</v>
      </c>
      <c r="B208">
        <v>64</v>
      </c>
      <c r="C208" s="2">
        <f t="shared" si="7"/>
        <v>6.6</v>
      </c>
      <c r="D208" s="2">
        <f t="shared" si="7"/>
        <v>41.46</v>
      </c>
      <c r="E208" s="2">
        <f>IF(C208&gt;15,  C208 - $L$3*B208/100, C208 - $L$3*B208/200)</f>
        <v>3.7199999999999998</v>
      </c>
      <c r="F208" s="2">
        <f>IF(C208&lt;=15, D208 - B208*$L$2/200, D208)</f>
        <v>39.54</v>
      </c>
      <c r="G208" s="2">
        <f t="shared" si="8"/>
        <v>30</v>
      </c>
      <c r="H208" s="2">
        <f>IF(AND(WEEKDAY(A208) = 4, F208&lt;40), 45,F208)</f>
        <v>39.54</v>
      </c>
    </row>
    <row r="209" spans="1:8" x14ac:dyDescent="0.25">
      <c r="A209" s="1">
        <v>41846</v>
      </c>
      <c r="B209">
        <v>53</v>
      </c>
      <c r="C209" s="2">
        <f t="shared" si="7"/>
        <v>30</v>
      </c>
      <c r="D209" s="2">
        <f t="shared" si="7"/>
        <v>39.54</v>
      </c>
      <c r="E209" s="2">
        <f>IF(C209&gt;15,  C209 - $L$3*B209/100, C209 - $L$3*B209/200)</f>
        <v>25.23</v>
      </c>
      <c r="F209" s="2">
        <f>IF(C209&lt;=15, D209 - B209*$L$2/200, D209)</f>
        <v>39.54</v>
      </c>
      <c r="G209" s="2">
        <f t="shared" si="8"/>
        <v>25.23</v>
      </c>
      <c r="H209" s="2">
        <f>IF(AND(WEEKDAY(A209) = 4, F209&lt;40), 45,F209)</f>
        <v>39.54</v>
      </c>
    </row>
    <row r="210" spans="1:8" x14ac:dyDescent="0.25">
      <c r="A210" s="1">
        <v>41847</v>
      </c>
      <c r="B210">
        <v>66</v>
      </c>
      <c r="C210" s="2">
        <f t="shared" si="7"/>
        <v>25.23</v>
      </c>
      <c r="D210" s="2">
        <f t="shared" si="7"/>
        <v>39.54</v>
      </c>
      <c r="E210" s="2">
        <f>IF(C210&gt;15,  C210 - $L$3*B210/100, C210 - $L$3*B210/200)</f>
        <v>19.29</v>
      </c>
      <c r="F210" s="2">
        <f>IF(C210&lt;=15, D210 - B210*$L$2/200, D210)</f>
        <v>39.54</v>
      </c>
      <c r="G210" s="2">
        <f t="shared" si="8"/>
        <v>19.29</v>
      </c>
      <c r="H210" s="2">
        <f>IF(AND(WEEKDAY(A210) = 4, F210&lt;40), 45,F210)</f>
        <v>39.54</v>
      </c>
    </row>
    <row r="211" spans="1:8" x14ac:dyDescent="0.25">
      <c r="A211" s="1">
        <v>41848</v>
      </c>
      <c r="B211">
        <v>109</v>
      </c>
      <c r="C211" s="2">
        <f t="shared" si="7"/>
        <v>19.29</v>
      </c>
      <c r="D211" s="2">
        <f t="shared" si="7"/>
        <v>39.54</v>
      </c>
      <c r="E211" s="2">
        <f>IF(C211&gt;15,  C211 - $L$3*B211/100, C211 - $L$3*B211/200)</f>
        <v>9.4799999999999986</v>
      </c>
      <c r="F211" s="2">
        <f>IF(C211&lt;=15, D211 - B211*$L$2/200, D211)</f>
        <v>39.54</v>
      </c>
      <c r="G211" s="2">
        <f t="shared" si="8"/>
        <v>9.4799999999999986</v>
      </c>
      <c r="H211" s="2">
        <f>IF(AND(WEEKDAY(A211) = 4, F211&lt;40), 45,F211)</f>
        <v>39.54</v>
      </c>
    </row>
    <row r="212" spans="1:8" x14ac:dyDescent="0.25">
      <c r="A212" s="1">
        <v>41849</v>
      </c>
      <c r="B212">
        <v>70</v>
      </c>
      <c r="C212" s="2">
        <f t="shared" si="7"/>
        <v>9.4799999999999986</v>
      </c>
      <c r="D212" s="2">
        <f t="shared" si="7"/>
        <v>39.54</v>
      </c>
      <c r="E212" s="2">
        <f>IF(C212&gt;15,  C212 - $L$3*B212/100, C212 - $L$3*B212/200)</f>
        <v>6.3299999999999983</v>
      </c>
      <c r="F212" s="2">
        <f>IF(C212&lt;=15, D212 - B212*$L$2/200, D212)</f>
        <v>37.44</v>
      </c>
      <c r="G212" s="2">
        <f t="shared" si="8"/>
        <v>6.3299999999999983</v>
      </c>
      <c r="H212" s="2">
        <f>IF(AND(WEEKDAY(A212) = 4, F212&lt;40), 45,F212)</f>
        <v>37.44</v>
      </c>
    </row>
    <row r="213" spans="1:8" x14ac:dyDescent="0.25">
      <c r="A213" s="1">
        <v>41850</v>
      </c>
      <c r="B213">
        <v>29</v>
      </c>
      <c r="C213" s="2">
        <f t="shared" si="7"/>
        <v>6.3299999999999983</v>
      </c>
      <c r="D213" s="2">
        <f t="shared" si="7"/>
        <v>37.44</v>
      </c>
      <c r="E213" s="2">
        <f>IF(C213&gt;15,  C213 - $L$3*B213/100, C213 - $L$3*B213/200)</f>
        <v>5.0249999999999986</v>
      </c>
      <c r="F213" s="2">
        <f>IF(C213&lt;=15, D213 - B213*$L$2/200, D213)</f>
        <v>36.57</v>
      </c>
      <c r="G213" s="2">
        <f t="shared" si="8"/>
        <v>5.0249999999999986</v>
      </c>
      <c r="H213" s="2">
        <f>IF(AND(WEEKDAY(A213) = 4, F213&lt;40), 45,F213)</f>
        <v>45</v>
      </c>
    </row>
    <row r="214" spans="1:8" x14ac:dyDescent="0.25">
      <c r="A214" s="1">
        <v>41851</v>
      </c>
      <c r="B214">
        <v>41</v>
      </c>
      <c r="C214" s="2">
        <f t="shared" si="7"/>
        <v>5.0249999999999986</v>
      </c>
      <c r="D214" s="2">
        <f t="shared" si="7"/>
        <v>45</v>
      </c>
      <c r="E214" s="2">
        <f>IF(C214&gt;15,  C214 - $L$3*B214/100, C214 - $L$3*B214/200)</f>
        <v>3.1799999999999988</v>
      </c>
      <c r="F214" s="2">
        <f>IF(C214&lt;=15, D214 - B214*$L$2/200, D214)</f>
        <v>43.77</v>
      </c>
      <c r="G214" s="2">
        <f t="shared" si="8"/>
        <v>30</v>
      </c>
      <c r="H214" s="2">
        <f>IF(AND(WEEKDAY(A214) = 4, F214&lt;40), 45,F214)</f>
        <v>43.77</v>
      </c>
    </row>
    <row r="215" spans="1:8" x14ac:dyDescent="0.25">
      <c r="A215" s="1">
        <v>41852</v>
      </c>
      <c r="B215">
        <v>41</v>
      </c>
      <c r="C215" s="2">
        <f t="shared" si="7"/>
        <v>30</v>
      </c>
      <c r="D215" s="2">
        <f t="shared" si="7"/>
        <v>43.77</v>
      </c>
      <c r="E215" s="2">
        <f>IF(C215&gt;15,  C215 - $L$3*B215/100, C215 - $L$3*B215/200)</f>
        <v>26.31</v>
      </c>
      <c r="F215" s="2">
        <f>IF(C215&lt;=15, D215 - B215*$L$2/200, D215)</f>
        <v>43.77</v>
      </c>
      <c r="G215" s="2">
        <f t="shared" si="8"/>
        <v>26.31</v>
      </c>
      <c r="H215" s="2">
        <f>IF(AND(WEEKDAY(A215) = 4, F215&lt;40), 45,F215)</f>
        <v>43.77</v>
      </c>
    </row>
    <row r="216" spans="1:8" x14ac:dyDescent="0.25">
      <c r="A216" s="1">
        <v>41853</v>
      </c>
      <c r="B216">
        <v>116</v>
      </c>
      <c r="C216" s="2">
        <f t="shared" si="7"/>
        <v>26.31</v>
      </c>
      <c r="D216" s="2">
        <f t="shared" si="7"/>
        <v>43.77</v>
      </c>
      <c r="E216" s="2">
        <f>IF(C216&gt;15,  C216 - $L$3*B216/100, C216 - $L$3*B216/200)</f>
        <v>15.87</v>
      </c>
      <c r="F216" s="2">
        <f>IF(C216&lt;=15, D216 - B216*$L$2/200, D216)</f>
        <v>43.77</v>
      </c>
      <c r="G216" s="2">
        <f t="shared" si="8"/>
        <v>15.87</v>
      </c>
      <c r="H216" s="2">
        <f>IF(AND(WEEKDAY(A216) = 4, F216&lt;40), 45,F216)</f>
        <v>43.77</v>
      </c>
    </row>
    <row r="217" spans="1:8" x14ac:dyDescent="0.25">
      <c r="A217" s="1">
        <v>41854</v>
      </c>
      <c r="B217">
        <v>128</v>
      </c>
      <c r="C217" s="2">
        <f t="shared" si="7"/>
        <v>15.87</v>
      </c>
      <c r="D217" s="2">
        <f t="shared" si="7"/>
        <v>43.77</v>
      </c>
      <c r="E217" s="2">
        <f>IF(C217&gt;15,  C217 - $L$3*B217/100, C217 - $L$3*B217/200)</f>
        <v>4.3499999999999996</v>
      </c>
      <c r="F217" s="2">
        <f>IF(C217&lt;=15, D217 - B217*$L$2/200, D217)</f>
        <v>43.77</v>
      </c>
      <c r="G217" s="2">
        <f t="shared" si="8"/>
        <v>30</v>
      </c>
      <c r="H217" s="2">
        <f>IF(AND(WEEKDAY(A217) = 4, F217&lt;40), 45,F217)</f>
        <v>43.77</v>
      </c>
    </row>
    <row r="218" spans="1:8" x14ac:dyDescent="0.25">
      <c r="A218" s="1">
        <v>41855</v>
      </c>
      <c r="B218">
        <v>66</v>
      </c>
      <c r="C218" s="2">
        <f t="shared" si="7"/>
        <v>30</v>
      </c>
      <c r="D218" s="2">
        <f t="shared" si="7"/>
        <v>43.77</v>
      </c>
      <c r="E218" s="2">
        <f>IF(C218&gt;15,  C218 - $L$3*B218/100, C218 - $L$3*B218/200)</f>
        <v>24.06</v>
      </c>
      <c r="F218" s="2">
        <f>IF(C218&lt;=15, D218 - B218*$L$2/200, D218)</f>
        <v>43.77</v>
      </c>
      <c r="G218" s="2">
        <f t="shared" si="8"/>
        <v>24.06</v>
      </c>
      <c r="H218" s="2">
        <f>IF(AND(WEEKDAY(A218) = 4, F218&lt;40), 45,F218)</f>
        <v>43.77</v>
      </c>
    </row>
    <row r="219" spans="1:8" x14ac:dyDescent="0.25">
      <c r="A219" s="1">
        <v>41856</v>
      </c>
      <c r="B219">
        <v>129</v>
      </c>
      <c r="C219" s="2">
        <f t="shared" si="7"/>
        <v>24.06</v>
      </c>
      <c r="D219" s="2">
        <f t="shared" si="7"/>
        <v>43.77</v>
      </c>
      <c r="E219" s="2">
        <f>IF(C219&gt;15,  C219 - $L$3*B219/100, C219 - $L$3*B219/200)</f>
        <v>12.45</v>
      </c>
      <c r="F219" s="2">
        <f>IF(C219&lt;=15, D219 - B219*$L$2/200, D219)</f>
        <v>43.77</v>
      </c>
      <c r="G219" s="2">
        <f t="shared" si="8"/>
        <v>12.45</v>
      </c>
      <c r="H219" s="2">
        <f>IF(AND(WEEKDAY(A219) = 4, F219&lt;40), 45,F219)</f>
        <v>43.77</v>
      </c>
    </row>
    <row r="220" spans="1:8" x14ac:dyDescent="0.25">
      <c r="A220" s="1">
        <v>41857</v>
      </c>
      <c r="B220">
        <v>41</v>
      </c>
      <c r="C220" s="2">
        <f t="shared" si="7"/>
        <v>12.45</v>
      </c>
      <c r="D220" s="2">
        <f t="shared" si="7"/>
        <v>43.77</v>
      </c>
      <c r="E220" s="2">
        <f>IF(C220&gt;15,  C220 - $L$3*B220/100, C220 - $L$3*B220/200)</f>
        <v>10.604999999999999</v>
      </c>
      <c r="F220" s="2">
        <f>IF(C220&lt;=15, D220 - B220*$L$2/200, D220)</f>
        <v>42.540000000000006</v>
      </c>
      <c r="G220" s="2">
        <f t="shared" si="8"/>
        <v>10.604999999999999</v>
      </c>
      <c r="H220" s="2">
        <f>IF(AND(WEEKDAY(A220) = 4, F220&lt;40), 45,F220)</f>
        <v>42.540000000000006</v>
      </c>
    </row>
    <row r="221" spans="1:8" x14ac:dyDescent="0.25">
      <c r="A221" s="1">
        <v>41858</v>
      </c>
      <c r="B221">
        <v>51</v>
      </c>
      <c r="C221" s="2">
        <f t="shared" si="7"/>
        <v>10.604999999999999</v>
      </c>
      <c r="D221" s="2">
        <f t="shared" si="7"/>
        <v>42.540000000000006</v>
      </c>
      <c r="E221" s="2">
        <f>IF(C221&gt;15,  C221 - $L$3*B221/100, C221 - $L$3*B221/200)</f>
        <v>8.3099999999999987</v>
      </c>
      <c r="F221" s="2">
        <f>IF(C221&lt;=15, D221 - B221*$L$2/200, D221)</f>
        <v>41.010000000000005</v>
      </c>
      <c r="G221" s="2">
        <f t="shared" si="8"/>
        <v>8.3099999999999987</v>
      </c>
      <c r="H221" s="2">
        <f>IF(AND(WEEKDAY(A221) = 4, F221&lt;40), 45,F221)</f>
        <v>41.010000000000005</v>
      </c>
    </row>
    <row r="222" spans="1:8" x14ac:dyDescent="0.25">
      <c r="A222" s="1">
        <v>41859</v>
      </c>
      <c r="B222">
        <v>72</v>
      </c>
      <c r="C222" s="2">
        <f t="shared" si="7"/>
        <v>8.3099999999999987</v>
      </c>
      <c r="D222" s="2">
        <f t="shared" si="7"/>
        <v>41.010000000000005</v>
      </c>
      <c r="E222" s="2">
        <f>IF(C222&gt;15,  C222 - $L$3*B222/100, C222 - $L$3*B222/200)</f>
        <v>5.0699999999999985</v>
      </c>
      <c r="F222" s="2">
        <f>IF(C222&lt;=15, D222 - B222*$L$2/200, D222)</f>
        <v>38.850000000000009</v>
      </c>
      <c r="G222" s="2">
        <f t="shared" si="8"/>
        <v>5.0699999999999985</v>
      </c>
      <c r="H222" s="2">
        <f>IF(AND(WEEKDAY(A222) = 4, F222&lt;40), 45,F222)</f>
        <v>38.850000000000009</v>
      </c>
    </row>
    <row r="223" spans="1:8" x14ac:dyDescent="0.25">
      <c r="A223" s="1">
        <v>41860</v>
      </c>
      <c r="B223">
        <v>30</v>
      </c>
      <c r="C223" s="2">
        <f t="shared" si="7"/>
        <v>5.0699999999999985</v>
      </c>
      <c r="D223" s="2">
        <f t="shared" si="7"/>
        <v>38.850000000000009</v>
      </c>
      <c r="E223" s="2">
        <f>IF(C223&gt;15,  C223 - $L$3*B223/100, C223 - $L$3*B223/200)</f>
        <v>3.7199999999999984</v>
      </c>
      <c r="F223" s="2">
        <f>IF(C223&lt;=15, D223 - B223*$L$2/200, D223)</f>
        <v>37.95000000000001</v>
      </c>
      <c r="G223" s="2">
        <f t="shared" si="8"/>
        <v>30</v>
      </c>
      <c r="H223" s="2">
        <f>IF(AND(WEEKDAY(A223) = 4, F223&lt;40), 45,F223)</f>
        <v>37.95000000000001</v>
      </c>
    </row>
    <row r="224" spans="1:8" x14ac:dyDescent="0.25">
      <c r="A224" s="1">
        <v>41861</v>
      </c>
      <c r="B224">
        <v>95</v>
      </c>
      <c r="C224" s="2">
        <f t="shared" si="7"/>
        <v>30</v>
      </c>
      <c r="D224" s="2">
        <f t="shared" si="7"/>
        <v>37.95000000000001</v>
      </c>
      <c r="E224" s="2">
        <f>IF(C224&gt;15,  C224 - $L$3*B224/100, C224 - $L$3*B224/200)</f>
        <v>21.45</v>
      </c>
      <c r="F224" s="2">
        <f>IF(C224&lt;=15, D224 - B224*$L$2/200, D224)</f>
        <v>37.95000000000001</v>
      </c>
      <c r="G224" s="2">
        <f t="shared" si="8"/>
        <v>21.45</v>
      </c>
      <c r="H224" s="2">
        <f>IF(AND(WEEKDAY(A224) = 4, F224&lt;40), 45,F224)</f>
        <v>37.95000000000001</v>
      </c>
    </row>
    <row r="225" spans="1:8" x14ac:dyDescent="0.25">
      <c r="A225" s="1">
        <v>41862</v>
      </c>
      <c r="B225">
        <v>104</v>
      </c>
      <c r="C225" s="2">
        <f t="shared" si="7"/>
        <v>21.45</v>
      </c>
      <c r="D225" s="2">
        <f t="shared" si="7"/>
        <v>37.95000000000001</v>
      </c>
      <c r="E225" s="2">
        <f>IF(C225&gt;15,  C225 - $L$3*B225/100, C225 - $L$3*B225/200)</f>
        <v>12.09</v>
      </c>
      <c r="F225" s="2">
        <f>IF(C225&lt;=15, D225 - B225*$L$2/200, D225)</f>
        <v>37.95000000000001</v>
      </c>
      <c r="G225" s="2">
        <f t="shared" si="8"/>
        <v>12.09</v>
      </c>
      <c r="H225" s="2">
        <f>IF(AND(WEEKDAY(A225) = 4, F225&lt;40), 45,F225)</f>
        <v>37.95000000000001</v>
      </c>
    </row>
    <row r="226" spans="1:8" x14ac:dyDescent="0.25">
      <c r="A226" s="1">
        <v>41863</v>
      </c>
      <c r="B226">
        <v>16</v>
      </c>
      <c r="C226" s="2">
        <f t="shared" si="7"/>
        <v>12.09</v>
      </c>
      <c r="D226" s="2">
        <f t="shared" si="7"/>
        <v>37.95000000000001</v>
      </c>
      <c r="E226" s="2">
        <f>IF(C226&gt;15,  C226 - $L$3*B226/100, C226 - $L$3*B226/200)</f>
        <v>11.37</v>
      </c>
      <c r="F226" s="2">
        <f>IF(C226&lt;=15, D226 - B226*$L$2/200, D226)</f>
        <v>37.470000000000013</v>
      </c>
      <c r="G226" s="2">
        <f t="shared" si="8"/>
        <v>11.37</v>
      </c>
      <c r="H226" s="2">
        <f>IF(AND(WEEKDAY(A226) = 4, F226&lt;40), 45,F226)</f>
        <v>37.470000000000013</v>
      </c>
    </row>
    <row r="227" spans="1:8" x14ac:dyDescent="0.25">
      <c r="A227" s="1">
        <v>41864</v>
      </c>
      <c r="B227">
        <v>34</v>
      </c>
      <c r="C227" s="2">
        <f t="shared" si="7"/>
        <v>11.37</v>
      </c>
      <c r="D227" s="2">
        <f t="shared" si="7"/>
        <v>37.470000000000013</v>
      </c>
      <c r="E227" s="2">
        <f>IF(C227&gt;15,  C227 - $L$3*B227/100, C227 - $L$3*B227/200)</f>
        <v>9.84</v>
      </c>
      <c r="F227" s="2">
        <f>IF(C227&lt;=15, D227 - B227*$L$2/200, D227)</f>
        <v>36.45000000000001</v>
      </c>
      <c r="G227" s="2">
        <f t="shared" si="8"/>
        <v>9.84</v>
      </c>
      <c r="H227" s="2">
        <f>IF(AND(WEEKDAY(A227) = 4, F227&lt;40), 45,F227)</f>
        <v>45</v>
      </c>
    </row>
    <row r="228" spans="1:8" x14ac:dyDescent="0.25">
      <c r="A228" s="1">
        <v>41865</v>
      </c>
      <c r="B228">
        <v>39</v>
      </c>
      <c r="C228" s="2">
        <f t="shared" si="7"/>
        <v>9.84</v>
      </c>
      <c r="D228" s="2">
        <f t="shared" si="7"/>
        <v>45</v>
      </c>
      <c r="E228" s="2">
        <f>IF(C228&gt;15,  C228 - $L$3*B228/100, C228 - $L$3*B228/200)</f>
        <v>8.0850000000000009</v>
      </c>
      <c r="F228" s="2">
        <f>IF(C228&lt;=15, D228 - B228*$L$2/200, D228)</f>
        <v>43.83</v>
      </c>
      <c r="G228" s="2">
        <f t="shared" si="8"/>
        <v>8.0850000000000009</v>
      </c>
      <c r="H228" s="2">
        <f>IF(AND(WEEKDAY(A228) = 4, F228&lt;40), 45,F228)</f>
        <v>43.83</v>
      </c>
    </row>
    <row r="229" spans="1:8" x14ac:dyDescent="0.25">
      <c r="A229" s="1">
        <v>41866</v>
      </c>
      <c r="B229">
        <v>133</v>
      </c>
      <c r="C229" s="2">
        <f t="shared" si="7"/>
        <v>8.0850000000000009</v>
      </c>
      <c r="D229" s="2">
        <f t="shared" si="7"/>
        <v>43.83</v>
      </c>
      <c r="E229" s="2">
        <f>IF(C229&gt;15,  C229 - $L$3*B229/100, C229 - $L$3*B229/200)</f>
        <v>2.1000000000000005</v>
      </c>
      <c r="F229" s="2">
        <f>IF(C229&lt;=15, D229 - B229*$L$2/200, D229)</f>
        <v>39.839999999999996</v>
      </c>
      <c r="G229" s="2">
        <f t="shared" si="8"/>
        <v>30</v>
      </c>
      <c r="H229" s="2">
        <f>IF(AND(WEEKDAY(A229) = 4, F229&lt;40), 45,F229)</f>
        <v>39.839999999999996</v>
      </c>
    </row>
    <row r="230" spans="1:8" x14ac:dyDescent="0.25">
      <c r="A230" s="1">
        <v>41867</v>
      </c>
      <c r="B230">
        <v>114</v>
      </c>
      <c r="C230" s="2">
        <f t="shared" si="7"/>
        <v>30</v>
      </c>
      <c r="D230" s="2">
        <f t="shared" si="7"/>
        <v>39.839999999999996</v>
      </c>
      <c r="E230" s="2">
        <f>IF(C230&gt;15,  C230 - $L$3*B230/100, C230 - $L$3*B230/200)</f>
        <v>19.740000000000002</v>
      </c>
      <c r="F230" s="2">
        <f>IF(C230&lt;=15, D230 - B230*$L$2/200, D230)</f>
        <v>39.839999999999996</v>
      </c>
      <c r="G230" s="2">
        <f t="shared" si="8"/>
        <v>19.740000000000002</v>
      </c>
      <c r="H230" s="2">
        <f>IF(AND(WEEKDAY(A230) = 4, F230&lt;40), 45,F230)</f>
        <v>39.839999999999996</v>
      </c>
    </row>
    <row r="231" spans="1:8" x14ac:dyDescent="0.25">
      <c r="A231" s="1">
        <v>41868</v>
      </c>
      <c r="B231">
        <v>37</v>
      </c>
      <c r="C231" s="2">
        <f t="shared" si="7"/>
        <v>19.740000000000002</v>
      </c>
      <c r="D231" s="2">
        <f t="shared" si="7"/>
        <v>39.839999999999996</v>
      </c>
      <c r="E231" s="2">
        <f>IF(C231&gt;15,  C231 - $L$3*B231/100, C231 - $L$3*B231/200)</f>
        <v>16.410000000000004</v>
      </c>
      <c r="F231" s="2">
        <f>IF(C231&lt;=15, D231 - B231*$L$2/200, D231)</f>
        <v>39.839999999999996</v>
      </c>
      <c r="G231" s="2">
        <f t="shared" si="8"/>
        <v>16.410000000000004</v>
      </c>
      <c r="H231" s="2">
        <f>IF(AND(WEEKDAY(A231) = 4, F231&lt;40), 45,F231)</f>
        <v>39.839999999999996</v>
      </c>
    </row>
    <row r="232" spans="1:8" x14ac:dyDescent="0.25">
      <c r="A232" s="1">
        <v>41869</v>
      </c>
      <c r="B232">
        <v>41</v>
      </c>
      <c r="C232" s="2">
        <f t="shared" si="7"/>
        <v>16.410000000000004</v>
      </c>
      <c r="D232" s="2">
        <f t="shared" si="7"/>
        <v>39.839999999999996</v>
      </c>
      <c r="E232" s="2">
        <f>IF(C232&gt;15,  C232 - $L$3*B232/100, C232 - $L$3*B232/200)</f>
        <v>12.720000000000004</v>
      </c>
      <c r="F232" s="2">
        <f>IF(C232&lt;=15, D232 - B232*$L$2/200, D232)</f>
        <v>39.839999999999996</v>
      </c>
      <c r="G232" s="2">
        <f t="shared" si="8"/>
        <v>12.720000000000004</v>
      </c>
      <c r="H232" s="2">
        <f>IF(AND(WEEKDAY(A232) = 4, F232&lt;40), 45,F232)</f>
        <v>39.839999999999996</v>
      </c>
    </row>
    <row r="233" spans="1:8" x14ac:dyDescent="0.25">
      <c r="A233" s="1">
        <v>41870</v>
      </c>
      <c r="B233">
        <v>147</v>
      </c>
      <c r="C233" s="2">
        <f t="shared" si="7"/>
        <v>12.720000000000004</v>
      </c>
      <c r="D233" s="2">
        <f t="shared" si="7"/>
        <v>39.839999999999996</v>
      </c>
      <c r="E233" s="2">
        <f>IF(C233&gt;15,  C233 - $L$3*B233/100, C233 - $L$3*B233/200)</f>
        <v>6.105000000000004</v>
      </c>
      <c r="F233" s="2">
        <f>IF(C233&lt;=15, D233 - B233*$L$2/200, D233)</f>
        <v>35.429999999999993</v>
      </c>
      <c r="G233" s="2">
        <f t="shared" si="8"/>
        <v>6.105000000000004</v>
      </c>
      <c r="H233" s="2">
        <f>IF(AND(WEEKDAY(A233) = 4, F233&lt;40), 45,F233)</f>
        <v>35.429999999999993</v>
      </c>
    </row>
    <row r="234" spans="1:8" x14ac:dyDescent="0.25">
      <c r="A234" s="1">
        <v>41871</v>
      </c>
      <c r="B234">
        <v>78</v>
      </c>
      <c r="C234" s="2">
        <f t="shared" si="7"/>
        <v>6.105000000000004</v>
      </c>
      <c r="D234" s="2">
        <f t="shared" si="7"/>
        <v>35.429999999999993</v>
      </c>
      <c r="E234" s="2">
        <f>IF(C234&gt;15,  C234 - $L$3*B234/100, C234 - $L$3*B234/200)</f>
        <v>2.5950000000000042</v>
      </c>
      <c r="F234" s="2">
        <f>IF(C234&lt;=15, D234 - B234*$L$2/200, D234)</f>
        <v>33.089999999999989</v>
      </c>
      <c r="G234" s="2">
        <f t="shared" si="8"/>
        <v>30</v>
      </c>
      <c r="H234" s="2">
        <f>IF(AND(WEEKDAY(A234) = 4, F234&lt;40), 45,F234)</f>
        <v>45</v>
      </c>
    </row>
    <row r="235" spans="1:8" x14ac:dyDescent="0.25">
      <c r="A235" s="1">
        <v>41872</v>
      </c>
      <c r="B235">
        <v>106</v>
      </c>
      <c r="C235" s="2">
        <f t="shared" si="7"/>
        <v>30</v>
      </c>
      <c r="D235" s="2">
        <f t="shared" si="7"/>
        <v>45</v>
      </c>
      <c r="E235" s="2">
        <f>IF(C235&gt;15,  C235 - $L$3*B235/100, C235 - $L$3*B235/200)</f>
        <v>20.46</v>
      </c>
      <c r="F235" s="2">
        <f>IF(C235&lt;=15, D235 - B235*$L$2/200, D235)</f>
        <v>45</v>
      </c>
      <c r="G235" s="2">
        <f t="shared" si="8"/>
        <v>20.46</v>
      </c>
      <c r="H235" s="2">
        <f>IF(AND(WEEKDAY(A235) = 4, F235&lt;40), 45,F235)</f>
        <v>45</v>
      </c>
    </row>
    <row r="236" spans="1:8" x14ac:dyDescent="0.25">
      <c r="A236" s="1">
        <v>41873</v>
      </c>
      <c r="B236">
        <v>124</v>
      </c>
      <c r="C236" s="2">
        <f t="shared" si="7"/>
        <v>20.46</v>
      </c>
      <c r="D236" s="2">
        <f t="shared" si="7"/>
        <v>45</v>
      </c>
      <c r="E236" s="2">
        <f>IF(C236&gt;15,  C236 - $L$3*B236/100, C236 - $L$3*B236/200)</f>
        <v>9.3000000000000007</v>
      </c>
      <c r="F236" s="2">
        <f>IF(C236&lt;=15, D236 - B236*$L$2/200, D236)</f>
        <v>45</v>
      </c>
      <c r="G236" s="2">
        <f t="shared" si="8"/>
        <v>9.3000000000000007</v>
      </c>
      <c r="H236" s="2">
        <f>IF(AND(WEEKDAY(A236) = 4, F236&lt;40), 45,F236)</f>
        <v>45</v>
      </c>
    </row>
    <row r="237" spans="1:8" x14ac:dyDescent="0.25">
      <c r="A237" s="1">
        <v>41874</v>
      </c>
      <c r="B237">
        <v>97</v>
      </c>
      <c r="C237" s="2">
        <f t="shared" si="7"/>
        <v>9.3000000000000007</v>
      </c>
      <c r="D237" s="2">
        <f t="shared" si="7"/>
        <v>45</v>
      </c>
      <c r="E237" s="2">
        <f>IF(C237&gt;15,  C237 - $L$3*B237/100, C237 - $L$3*B237/200)</f>
        <v>4.9350000000000005</v>
      </c>
      <c r="F237" s="2">
        <f>IF(C237&lt;=15, D237 - B237*$L$2/200, D237)</f>
        <v>42.09</v>
      </c>
      <c r="G237" s="2">
        <f t="shared" si="8"/>
        <v>30</v>
      </c>
      <c r="H237" s="2">
        <f>IF(AND(WEEKDAY(A237) = 4, F237&lt;40), 45,F237)</f>
        <v>42.09</v>
      </c>
    </row>
    <row r="238" spans="1:8" x14ac:dyDescent="0.25">
      <c r="A238" s="1">
        <v>41875</v>
      </c>
      <c r="B238">
        <v>45</v>
      </c>
      <c r="C238" s="2">
        <f t="shared" si="7"/>
        <v>30</v>
      </c>
      <c r="D238" s="2">
        <f t="shared" si="7"/>
        <v>42.09</v>
      </c>
      <c r="E238" s="2">
        <f>IF(C238&gt;15,  C238 - $L$3*B238/100, C238 - $L$3*B238/200)</f>
        <v>25.95</v>
      </c>
      <c r="F238" s="2">
        <f>IF(C238&lt;=15, D238 - B238*$L$2/200, D238)</f>
        <v>42.09</v>
      </c>
      <c r="G238" s="2">
        <f t="shared" si="8"/>
        <v>25.95</v>
      </c>
      <c r="H238" s="2">
        <f>IF(AND(WEEKDAY(A238) = 4, F238&lt;40), 45,F238)</f>
        <v>42.09</v>
      </c>
    </row>
    <row r="239" spans="1:8" x14ac:dyDescent="0.25">
      <c r="A239" s="1">
        <v>41876</v>
      </c>
      <c r="B239">
        <v>132</v>
      </c>
      <c r="C239" s="2">
        <f t="shared" si="7"/>
        <v>25.95</v>
      </c>
      <c r="D239" s="2">
        <f t="shared" si="7"/>
        <v>42.09</v>
      </c>
      <c r="E239" s="2">
        <f>IF(C239&gt;15,  C239 - $L$3*B239/100, C239 - $L$3*B239/200)</f>
        <v>14.069999999999999</v>
      </c>
      <c r="F239" s="2">
        <f>IF(C239&lt;=15, D239 - B239*$L$2/200, D239)</f>
        <v>42.09</v>
      </c>
      <c r="G239" s="2">
        <f t="shared" si="8"/>
        <v>14.069999999999999</v>
      </c>
      <c r="H239" s="2">
        <f>IF(AND(WEEKDAY(A239) = 4, F239&lt;40), 45,F239)</f>
        <v>42.09</v>
      </c>
    </row>
    <row r="240" spans="1:8" x14ac:dyDescent="0.25">
      <c r="A240" s="1">
        <v>41877</v>
      </c>
      <c r="B240">
        <v>107</v>
      </c>
      <c r="C240" s="2">
        <f t="shared" si="7"/>
        <v>14.069999999999999</v>
      </c>
      <c r="D240" s="2">
        <f t="shared" si="7"/>
        <v>42.09</v>
      </c>
      <c r="E240" s="2">
        <f>IF(C240&gt;15,  C240 - $L$3*B240/100, C240 - $L$3*B240/200)</f>
        <v>9.254999999999999</v>
      </c>
      <c r="F240" s="2">
        <f>IF(C240&lt;=15, D240 - B240*$L$2/200, D240)</f>
        <v>38.880000000000003</v>
      </c>
      <c r="G240" s="2">
        <f t="shared" si="8"/>
        <v>9.254999999999999</v>
      </c>
      <c r="H240" s="2">
        <f>IF(AND(WEEKDAY(A240) = 4, F240&lt;40), 45,F240)</f>
        <v>38.880000000000003</v>
      </c>
    </row>
    <row r="241" spans="1:8" x14ac:dyDescent="0.25">
      <c r="A241" s="1">
        <v>41878</v>
      </c>
      <c r="B241">
        <v>54</v>
      </c>
      <c r="C241" s="2">
        <f t="shared" si="7"/>
        <v>9.254999999999999</v>
      </c>
      <c r="D241" s="2">
        <f t="shared" si="7"/>
        <v>38.880000000000003</v>
      </c>
      <c r="E241" s="2">
        <f>IF(C241&gt;15,  C241 - $L$3*B241/100, C241 - $L$3*B241/200)</f>
        <v>6.8249999999999993</v>
      </c>
      <c r="F241" s="2">
        <f>IF(C241&lt;=15, D241 - B241*$L$2/200, D241)</f>
        <v>37.260000000000005</v>
      </c>
      <c r="G241" s="2">
        <f t="shared" si="8"/>
        <v>6.8249999999999993</v>
      </c>
      <c r="H241" s="2">
        <f>IF(AND(WEEKDAY(A241) = 4, F241&lt;40), 45,F241)</f>
        <v>45</v>
      </c>
    </row>
    <row r="242" spans="1:8" x14ac:dyDescent="0.25">
      <c r="A242" s="1">
        <v>41879</v>
      </c>
      <c r="B242">
        <v>116</v>
      </c>
      <c r="C242" s="2">
        <f t="shared" si="7"/>
        <v>6.8249999999999993</v>
      </c>
      <c r="D242" s="2">
        <f t="shared" si="7"/>
        <v>45</v>
      </c>
      <c r="E242" s="2">
        <f>IF(C242&gt;15,  C242 - $L$3*B242/100, C242 - $L$3*B242/200)</f>
        <v>1.6049999999999995</v>
      </c>
      <c r="F242" s="2">
        <f>IF(C242&lt;=15, D242 - B242*$L$2/200, D242)</f>
        <v>41.52</v>
      </c>
      <c r="G242" s="2">
        <f t="shared" si="8"/>
        <v>30</v>
      </c>
      <c r="H242" s="2">
        <f>IF(AND(WEEKDAY(A242) = 4, F242&lt;40), 45,F242)</f>
        <v>41.52</v>
      </c>
    </row>
    <row r="243" spans="1:8" x14ac:dyDescent="0.25">
      <c r="A243" s="1">
        <v>41880</v>
      </c>
      <c r="B243">
        <v>99</v>
      </c>
      <c r="C243" s="2">
        <f t="shared" si="7"/>
        <v>30</v>
      </c>
      <c r="D243" s="2">
        <f t="shared" si="7"/>
        <v>41.52</v>
      </c>
      <c r="E243" s="2">
        <f>IF(C243&gt;15,  C243 - $L$3*B243/100, C243 - $L$3*B243/200)</f>
        <v>21.09</v>
      </c>
      <c r="F243" s="2">
        <f>IF(C243&lt;=15, D243 - B243*$L$2/200, D243)</f>
        <v>41.52</v>
      </c>
      <c r="G243" s="2">
        <f t="shared" si="8"/>
        <v>21.09</v>
      </c>
      <c r="H243" s="2">
        <f>IF(AND(WEEKDAY(A243) = 4, F243&lt;40), 45,F243)</f>
        <v>41.52</v>
      </c>
    </row>
    <row r="244" spans="1:8" x14ac:dyDescent="0.25">
      <c r="A244" s="1">
        <v>41881</v>
      </c>
      <c r="B244">
        <v>29</v>
      </c>
      <c r="C244" s="2">
        <f t="shared" si="7"/>
        <v>21.09</v>
      </c>
      <c r="D244" s="2">
        <f t="shared" si="7"/>
        <v>41.52</v>
      </c>
      <c r="E244" s="2">
        <f>IF(C244&gt;15,  C244 - $L$3*B244/100, C244 - $L$3*B244/200)</f>
        <v>18.48</v>
      </c>
      <c r="F244" s="2">
        <f>IF(C244&lt;=15, D244 - B244*$L$2/200, D244)</f>
        <v>41.52</v>
      </c>
      <c r="G244" s="2">
        <f t="shared" si="8"/>
        <v>18.48</v>
      </c>
      <c r="H244" s="2">
        <f>IF(AND(WEEKDAY(A244) = 4, F244&lt;40), 45,F244)</f>
        <v>41.52</v>
      </c>
    </row>
    <row r="245" spans="1:8" x14ac:dyDescent="0.25">
      <c r="A245" s="1">
        <v>41882</v>
      </c>
      <c r="B245">
        <v>72</v>
      </c>
      <c r="C245" s="2">
        <f t="shared" si="7"/>
        <v>18.48</v>
      </c>
      <c r="D245" s="2">
        <f t="shared" si="7"/>
        <v>41.52</v>
      </c>
      <c r="E245" s="2">
        <f>IF(C245&gt;15,  C245 - $L$3*B245/100, C245 - $L$3*B245/200)</f>
        <v>12</v>
      </c>
      <c r="F245" s="2">
        <f>IF(C245&lt;=15, D245 - B245*$L$2/200, D245)</f>
        <v>41.52</v>
      </c>
      <c r="G245" s="2">
        <f t="shared" si="8"/>
        <v>12</v>
      </c>
      <c r="H245" s="2">
        <f>IF(AND(WEEKDAY(A245) = 4, F245&lt;40), 45,F245)</f>
        <v>41.52</v>
      </c>
    </row>
    <row r="246" spans="1:8" x14ac:dyDescent="0.25">
      <c r="A246" s="1">
        <v>41883</v>
      </c>
      <c r="B246">
        <v>94</v>
      </c>
      <c r="C246" s="2">
        <f t="shared" si="7"/>
        <v>12</v>
      </c>
      <c r="D246" s="2">
        <f t="shared" si="7"/>
        <v>41.52</v>
      </c>
      <c r="E246" s="2">
        <f>IF(C246&gt;15,  C246 - $L$3*B246/100, C246 - $L$3*B246/200)</f>
        <v>7.77</v>
      </c>
      <c r="F246" s="2">
        <f>IF(C246&lt;=15, D246 - B246*$L$2/200, D246)</f>
        <v>38.700000000000003</v>
      </c>
      <c r="G246" s="2">
        <f t="shared" si="8"/>
        <v>7.77</v>
      </c>
      <c r="H246" s="2">
        <f>IF(AND(WEEKDAY(A246) = 4, F246&lt;40), 45,F246)</f>
        <v>38.700000000000003</v>
      </c>
    </row>
    <row r="247" spans="1:8" x14ac:dyDescent="0.25">
      <c r="A247" s="1">
        <v>41884</v>
      </c>
      <c r="B247">
        <v>97</v>
      </c>
      <c r="C247" s="2">
        <f t="shared" si="7"/>
        <v>7.77</v>
      </c>
      <c r="D247" s="2">
        <f t="shared" si="7"/>
        <v>38.700000000000003</v>
      </c>
      <c r="E247" s="2">
        <f>IF(C247&gt;15,  C247 - $L$3*B247/100, C247 - $L$3*B247/200)</f>
        <v>3.4049999999999994</v>
      </c>
      <c r="F247" s="2">
        <f>IF(C247&lt;=15, D247 - B247*$L$2/200, D247)</f>
        <v>35.790000000000006</v>
      </c>
      <c r="G247" s="2">
        <f t="shared" si="8"/>
        <v>30</v>
      </c>
      <c r="H247" s="2">
        <f>IF(AND(WEEKDAY(A247) = 4, F247&lt;40), 45,F247)</f>
        <v>35.790000000000006</v>
      </c>
    </row>
    <row r="248" spans="1:8" x14ac:dyDescent="0.25">
      <c r="A248" s="1">
        <v>41885</v>
      </c>
      <c r="B248">
        <v>138</v>
      </c>
      <c r="C248" s="2">
        <f t="shared" si="7"/>
        <v>30</v>
      </c>
      <c r="D248" s="2">
        <f t="shared" si="7"/>
        <v>35.790000000000006</v>
      </c>
      <c r="E248" s="2">
        <f>IF(C248&gt;15,  C248 - $L$3*B248/100, C248 - $L$3*B248/200)</f>
        <v>17.579999999999998</v>
      </c>
      <c r="F248" s="2">
        <f>IF(C248&lt;=15, D248 - B248*$L$2/200, D248)</f>
        <v>35.790000000000006</v>
      </c>
      <c r="G248" s="2">
        <f t="shared" si="8"/>
        <v>17.579999999999998</v>
      </c>
      <c r="H248" s="2">
        <f>IF(AND(WEEKDAY(A248) = 4, F248&lt;40), 45,F248)</f>
        <v>45</v>
      </c>
    </row>
    <row r="249" spans="1:8" x14ac:dyDescent="0.25">
      <c r="A249" s="1">
        <v>41886</v>
      </c>
      <c r="B249">
        <v>60</v>
      </c>
      <c r="C249" s="2">
        <f t="shared" si="7"/>
        <v>17.579999999999998</v>
      </c>
      <c r="D249" s="2">
        <f t="shared" si="7"/>
        <v>45</v>
      </c>
      <c r="E249" s="2">
        <f>IF(C249&gt;15,  C249 - $L$3*B249/100, C249 - $L$3*B249/200)</f>
        <v>12.179999999999998</v>
      </c>
      <c r="F249" s="2">
        <f>IF(C249&lt;=15, D249 - B249*$L$2/200, D249)</f>
        <v>45</v>
      </c>
      <c r="G249" s="2">
        <f t="shared" si="8"/>
        <v>12.179999999999998</v>
      </c>
      <c r="H249" s="2">
        <f>IF(AND(WEEKDAY(A249) = 4, F249&lt;40), 45,F249)</f>
        <v>45</v>
      </c>
    </row>
    <row r="250" spans="1:8" x14ac:dyDescent="0.25">
      <c r="A250" s="1">
        <v>41887</v>
      </c>
      <c r="B250">
        <v>144</v>
      </c>
      <c r="C250" s="2">
        <f t="shared" si="7"/>
        <v>12.179999999999998</v>
      </c>
      <c r="D250" s="2">
        <f t="shared" si="7"/>
        <v>45</v>
      </c>
      <c r="E250" s="2">
        <f>IF(C250&gt;15,  C250 - $L$3*B250/100, C250 - $L$3*B250/200)</f>
        <v>5.6999999999999975</v>
      </c>
      <c r="F250" s="2">
        <f>IF(C250&lt;=15, D250 - B250*$L$2/200, D250)</f>
        <v>40.68</v>
      </c>
      <c r="G250" s="2">
        <f t="shared" si="8"/>
        <v>5.6999999999999975</v>
      </c>
      <c r="H250" s="2">
        <f>IF(AND(WEEKDAY(A250) = 4, F250&lt;40), 45,F250)</f>
        <v>40.68</v>
      </c>
    </row>
    <row r="251" spans="1:8" x14ac:dyDescent="0.25">
      <c r="A251" s="1">
        <v>41888</v>
      </c>
      <c r="B251">
        <v>49</v>
      </c>
      <c r="C251" s="2">
        <f t="shared" si="7"/>
        <v>5.6999999999999975</v>
      </c>
      <c r="D251" s="2">
        <f t="shared" si="7"/>
        <v>40.68</v>
      </c>
      <c r="E251" s="2">
        <f>IF(C251&gt;15,  C251 - $L$3*B251/100, C251 - $L$3*B251/200)</f>
        <v>3.4949999999999974</v>
      </c>
      <c r="F251" s="2">
        <f>IF(C251&lt;=15, D251 - B251*$L$2/200, D251)</f>
        <v>39.21</v>
      </c>
      <c r="G251" s="2">
        <f t="shared" si="8"/>
        <v>30</v>
      </c>
      <c r="H251" s="2">
        <f>IF(AND(WEEKDAY(A251) = 4, F251&lt;40), 45,F251)</f>
        <v>39.21</v>
      </c>
    </row>
    <row r="252" spans="1:8" x14ac:dyDescent="0.25">
      <c r="A252" s="1">
        <v>41889</v>
      </c>
      <c r="B252">
        <v>125</v>
      </c>
      <c r="C252" s="2">
        <f t="shared" si="7"/>
        <v>30</v>
      </c>
      <c r="D252" s="2">
        <f t="shared" si="7"/>
        <v>39.21</v>
      </c>
      <c r="E252" s="2">
        <f>IF(C252&gt;15,  C252 - $L$3*B252/100, C252 - $L$3*B252/200)</f>
        <v>18.75</v>
      </c>
      <c r="F252" s="2">
        <f>IF(C252&lt;=15, D252 - B252*$L$2/200, D252)</f>
        <v>39.21</v>
      </c>
      <c r="G252" s="2">
        <f t="shared" si="8"/>
        <v>18.75</v>
      </c>
      <c r="H252" s="2">
        <f>IF(AND(WEEKDAY(A252) = 4, F252&lt;40), 45,F252)</f>
        <v>39.21</v>
      </c>
    </row>
    <row r="253" spans="1:8" x14ac:dyDescent="0.25">
      <c r="A253" s="1">
        <v>41890</v>
      </c>
      <c r="B253">
        <v>40</v>
      </c>
      <c r="C253" s="2">
        <f t="shared" si="7"/>
        <v>18.75</v>
      </c>
      <c r="D253" s="2">
        <f t="shared" si="7"/>
        <v>39.21</v>
      </c>
      <c r="E253" s="2">
        <f>IF(C253&gt;15,  C253 - $L$3*B253/100, C253 - $L$3*B253/200)</f>
        <v>15.15</v>
      </c>
      <c r="F253" s="2">
        <f>IF(C253&lt;=15, D253 - B253*$L$2/200, D253)</f>
        <v>39.21</v>
      </c>
      <c r="G253" s="2">
        <f t="shared" si="8"/>
        <v>15.15</v>
      </c>
      <c r="H253" s="2">
        <f>IF(AND(WEEKDAY(A253) = 4, F253&lt;40), 45,F253)</f>
        <v>39.21</v>
      </c>
    </row>
    <row r="254" spans="1:8" x14ac:dyDescent="0.25">
      <c r="A254" s="1">
        <v>41891</v>
      </c>
      <c r="B254">
        <v>135</v>
      </c>
      <c r="C254" s="2">
        <f t="shared" si="7"/>
        <v>15.15</v>
      </c>
      <c r="D254" s="2">
        <f t="shared" si="7"/>
        <v>39.21</v>
      </c>
      <c r="E254" s="2">
        <f>IF(C254&gt;15,  C254 - $L$3*B254/100, C254 - $L$3*B254/200)</f>
        <v>3</v>
      </c>
      <c r="F254" s="2">
        <f>IF(C254&lt;=15, D254 - B254*$L$2/200, D254)</f>
        <v>39.21</v>
      </c>
      <c r="G254" s="2">
        <f t="shared" si="8"/>
        <v>30</v>
      </c>
      <c r="H254" s="2">
        <f>IF(AND(WEEKDAY(A254) = 4, F254&lt;40), 45,F254)</f>
        <v>39.21</v>
      </c>
    </row>
    <row r="255" spans="1:8" x14ac:dyDescent="0.25">
      <c r="A255" s="1">
        <v>41892</v>
      </c>
      <c r="B255">
        <v>86</v>
      </c>
      <c r="C255" s="2">
        <f t="shared" si="7"/>
        <v>30</v>
      </c>
      <c r="D255" s="2">
        <f t="shared" si="7"/>
        <v>39.21</v>
      </c>
      <c r="E255" s="2">
        <f>IF(C255&gt;15,  C255 - $L$3*B255/100, C255 - $L$3*B255/200)</f>
        <v>22.259999999999998</v>
      </c>
      <c r="F255" s="2">
        <f>IF(C255&lt;=15, D255 - B255*$L$2/200, D255)</f>
        <v>39.21</v>
      </c>
      <c r="G255" s="2">
        <f t="shared" si="8"/>
        <v>22.259999999999998</v>
      </c>
      <c r="H255" s="2">
        <f>IF(AND(WEEKDAY(A255) = 4, F255&lt;40), 45,F255)</f>
        <v>45</v>
      </c>
    </row>
    <row r="256" spans="1:8" x14ac:dyDescent="0.25">
      <c r="A256" s="1">
        <v>41893</v>
      </c>
      <c r="B256">
        <v>95</v>
      </c>
      <c r="C256" s="2">
        <f t="shared" si="7"/>
        <v>22.259999999999998</v>
      </c>
      <c r="D256" s="2">
        <f t="shared" si="7"/>
        <v>45</v>
      </c>
      <c r="E256" s="2">
        <f>IF(C256&gt;15,  C256 - $L$3*B256/100, C256 - $L$3*B256/200)</f>
        <v>13.709999999999997</v>
      </c>
      <c r="F256" s="2">
        <f>IF(C256&lt;=15, D256 - B256*$L$2/200, D256)</f>
        <v>45</v>
      </c>
      <c r="G256" s="2">
        <f t="shared" si="8"/>
        <v>13.709999999999997</v>
      </c>
      <c r="H256" s="2">
        <f>IF(AND(WEEKDAY(A256) = 4, F256&lt;40), 45,F256)</f>
        <v>45</v>
      </c>
    </row>
    <row r="257" spans="1:8" x14ac:dyDescent="0.25">
      <c r="A257" s="1">
        <v>41894</v>
      </c>
      <c r="B257">
        <v>42</v>
      </c>
      <c r="C257" s="2">
        <f t="shared" si="7"/>
        <v>13.709999999999997</v>
      </c>
      <c r="D257" s="2">
        <f t="shared" si="7"/>
        <v>45</v>
      </c>
      <c r="E257" s="2">
        <f>IF(C257&gt;15,  C257 - $L$3*B257/100, C257 - $L$3*B257/200)</f>
        <v>11.819999999999997</v>
      </c>
      <c r="F257" s="2">
        <f>IF(C257&lt;=15, D257 - B257*$L$2/200, D257)</f>
        <v>43.74</v>
      </c>
      <c r="G257" s="2">
        <f t="shared" si="8"/>
        <v>11.819999999999997</v>
      </c>
      <c r="H257" s="2">
        <f>IF(AND(WEEKDAY(A257) = 4, F257&lt;40), 45,F257)</f>
        <v>43.74</v>
      </c>
    </row>
    <row r="258" spans="1:8" x14ac:dyDescent="0.25">
      <c r="A258" s="1">
        <v>41895</v>
      </c>
      <c r="B258">
        <v>82</v>
      </c>
      <c r="C258" s="2">
        <f t="shared" si="7"/>
        <v>11.819999999999997</v>
      </c>
      <c r="D258" s="2">
        <f t="shared" si="7"/>
        <v>43.74</v>
      </c>
      <c r="E258" s="2">
        <f>IF(C258&gt;15,  C258 - $L$3*B258/100, C258 - $L$3*B258/200)</f>
        <v>8.1299999999999972</v>
      </c>
      <c r="F258" s="2">
        <f>IF(C258&lt;=15, D258 - B258*$L$2/200, D258)</f>
        <v>41.28</v>
      </c>
      <c r="G258" s="2">
        <f t="shared" si="8"/>
        <v>8.1299999999999972</v>
      </c>
      <c r="H258" s="2">
        <f>IF(AND(WEEKDAY(A258) = 4, F258&lt;40), 45,F258)</f>
        <v>41.28</v>
      </c>
    </row>
    <row r="259" spans="1:8" x14ac:dyDescent="0.25">
      <c r="A259" s="1">
        <v>41896</v>
      </c>
      <c r="B259">
        <v>26</v>
      </c>
      <c r="C259" s="2">
        <f t="shared" si="7"/>
        <v>8.1299999999999972</v>
      </c>
      <c r="D259" s="2">
        <f t="shared" si="7"/>
        <v>41.28</v>
      </c>
      <c r="E259" s="2">
        <f>IF(C259&gt;15,  C259 - $L$3*B259/100, C259 - $L$3*B259/200)</f>
        <v>6.9599999999999973</v>
      </c>
      <c r="F259" s="2">
        <f>IF(C259&lt;=15, D259 - B259*$L$2/200, D259)</f>
        <v>40.5</v>
      </c>
      <c r="G259" s="2">
        <f t="shared" si="8"/>
        <v>6.9599999999999973</v>
      </c>
      <c r="H259" s="2">
        <f>IF(AND(WEEKDAY(A259) = 4, F259&lt;40), 45,F259)</f>
        <v>40.5</v>
      </c>
    </row>
    <row r="260" spans="1:8" x14ac:dyDescent="0.25">
      <c r="A260" s="1">
        <v>41897</v>
      </c>
      <c r="B260">
        <v>114</v>
      </c>
      <c r="C260" s="2">
        <f t="shared" si="7"/>
        <v>6.9599999999999973</v>
      </c>
      <c r="D260" s="2">
        <f t="shared" si="7"/>
        <v>40.5</v>
      </c>
      <c r="E260" s="2">
        <f>IF(C260&gt;15,  C260 - $L$3*B260/100, C260 - $L$3*B260/200)</f>
        <v>1.8299999999999974</v>
      </c>
      <c r="F260" s="2">
        <f>IF(C260&lt;=15, D260 - B260*$L$2/200, D260)</f>
        <v>37.08</v>
      </c>
      <c r="G260" s="2">
        <f t="shared" si="8"/>
        <v>30</v>
      </c>
      <c r="H260" s="2">
        <f>IF(AND(WEEKDAY(A260) = 4, F260&lt;40), 45,F260)</f>
        <v>37.08</v>
      </c>
    </row>
    <row r="261" spans="1:8" x14ac:dyDescent="0.25">
      <c r="A261" s="1">
        <v>41898</v>
      </c>
      <c r="B261">
        <v>49</v>
      </c>
      <c r="C261" s="2">
        <f t="shared" ref="C261:D324" si="9">G260</f>
        <v>30</v>
      </c>
      <c r="D261" s="2">
        <f t="shared" si="9"/>
        <v>37.08</v>
      </c>
      <c r="E261" s="2">
        <f>IF(C261&gt;15,  C261 - $L$3*B261/100, C261 - $L$3*B261/200)</f>
        <v>25.59</v>
      </c>
      <c r="F261" s="2">
        <f>IF(C261&lt;=15, D261 - B261*$L$2/200, D261)</f>
        <v>37.08</v>
      </c>
      <c r="G261" s="2">
        <f t="shared" ref="G261:G324" si="10">IF(E261&lt;5,30,E261)</f>
        <v>25.59</v>
      </c>
      <c r="H261" s="2">
        <f>IF(AND(WEEKDAY(A261) = 4, F261&lt;40), 45,F261)</f>
        <v>37.08</v>
      </c>
    </row>
    <row r="262" spans="1:8" x14ac:dyDescent="0.25">
      <c r="A262" s="1">
        <v>41899</v>
      </c>
      <c r="B262">
        <v>138</v>
      </c>
      <c r="C262" s="2">
        <f t="shared" si="9"/>
        <v>25.59</v>
      </c>
      <c r="D262" s="2">
        <f t="shared" si="9"/>
        <v>37.08</v>
      </c>
      <c r="E262" s="2">
        <f>IF(C262&gt;15,  C262 - $L$3*B262/100, C262 - $L$3*B262/200)</f>
        <v>13.17</v>
      </c>
      <c r="F262" s="2">
        <f>IF(C262&lt;=15, D262 - B262*$L$2/200, D262)</f>
        <v>37.08</v>
      </c>
      <c r="G262" s="2">
        <f t="shared" si="10"/>
        <v>13.17</v>
      </c>
      <c r="H262" s="2">
        <f>IF(AND(WEEKDAY(A262) = 4, F262&lt;40), 45,F262)</f>
        <v>45</v>
      </c>
    </row>
    <row r="263" spans="1:8" x14ac:dyDescent="0.25">
      <c r="A263" s="1">
        <v>41900</v>
      </c>
      <c r="B263">
        <v>47</v>
      </c>
      <c r="C263" s="2">
        <f t="shared" si="9"/>
        <v>13.17</v>
      </c>
      <c r="D263" s="2">
        <f t="shared" si="9"/>
        <v>45</v>
      </c>
      <c r="E263" s="2">
        <f>IF(C263&gt;15,  C263 - $L$3*B263/100, C263 - $L$3*B263/200)</f>
        <v>11.055</v>
      </c>
      <c r="F263" s="2">
        <f>IF(C263&lt;=15, D263 - B263*$L$2/200, D263)</f>
        <v>43.59</v>
      </c>
      <c r="G263" s="2">
        <f t="shared" si="10"/>
        <v>11.055</v>
      </c>
      <c r="H263" s="2">
        <f>IF(AND(WEEKDAY(A263) = 4, F263&lt;40), 45,F263)</f>
        <v>43.59</v>
      </c>
    </row>
    <row r="264" spans="1:8" x14ac:dyDescent="0.25">
      <c r="A264" s="1">
        <v>41901</v>
      </c>
      <c r="B264">
        <v>85</v>
      </c>
      <c r="C264" s="2">
        <f t="shared" si="9"/>
        <v>11.055</v>
      </c>
      <c r="D264" s="2">
        <f t="shared" si="9"/>
        <v>43.59</v>
      </c>
      <c r="E264" s="2">
        <f>IF(C264&gt;15,  C264 - $L$3*B264/100, C264 - $L$3*B264/200)</f>
        <v>7.2299999999999995</v>
      </c>
      <c r="F264" s="2">
        <f>IF(C264&lt;=15, D264 - B264*$L$2/200, D264)</f>
        <v>41.040000000000006</v>
      </c>
      <c r="G264" s="2">
        <f t="shared" si="10"/>
        <v>7.2299999999999995</v>
      </c>
      <c r="H264" s="2">
        <f>IF(AND(WEEKDAY(A264) = 4, F264&lt;40), 45,F264)</f>
        <v>41.040000000000006</v>
      </c>
    </row>
    <row r="265" spans="1:8" x14ac:dyDescent="0.25">
      <c r="A265" s="1">
        <v>41902</v>
      </c>
      <c r="B265">
        <v>50</v>
      </c>
      <c r="C265" s="2">
        <f t="shared" si="9"/>
        <v>7.2299999999999995</v>
      </c>
      <c r="D265" s="2">
        <f t="shared" si="9"/>
        <v>41.040000000000006</v>
      </c>
      <c r="E265" s="2">
        <f>IF(C265&gt;15,  C265 - $L$3*B265/100, C265 - $L$3*B265/200)</f>
        <v>4.9799999999999995</v>
      </c>
      <c r="F265" s="2">
        <f>IF(C265&lt;=15, D265 - B265*$L$2/200, D265)</f>
        <v>39.540000000000006</v>
      </c>
      <c r="G265" s="2">
        <f t="shared" si="10"/>
        <v>30</v>
      </c>
      <c r="H265" s="2">
        <f>IF(AND(WEEKDAY(A265) = 4, F265&lt;40), 45,F265)</f>
        <v>39.540000000000006</v>
      </c>
    </row>
    <row r="266" spans="1:8" x14ac:dyDescent="0.25">
      <c r="A266" s="1">
        <v>41903</v>
      </c>
      <c r="B266">
        <v>133</v>
      </c>
      <c r="C266" s="2">
        <f t="shared" si="9"/>
        <v>30</v>
      </c>
      <c r="D266" s="2">
        <f t="shared" si="9"/>
        <v>39.540000000000006</v>
      </c>
      <c r="E266" s="2">
        <f>IF(C266&gt;15,  C266 - $L$3*B266/100, C266 - $L$3*B266/200)</f>
        <v>18.03</v>
      </c>
      <c r="F266" s="2">
        <f>IF(C266&lt;=15, D266 - B266*$L$2/200, D266)</f>
        <v>39.540000000000006</v>
      </c>
      <c r="G266" s="2">
        <f t="shared" si="10"/>
        <v>18.03</v>
      </c>
      <c r="H266" s="2">
        <f>IF(AND(WEEKDAY(A266) = 4, F266&lt;40), 45,F266)</f>
        <v>39.540000000000006</v>
      </c>
    </row>
    <row r="267" spans="1:8" x14ac:dyDescent="0.25">
      <c r="A267" s="1">
        <v>41904</v>
      </c>
      <c r="B267">
        <v>128</v>
      </c>
      <c r="C267" s="2">
        <f t="shared" si="9"/>
        <v>18.03</v>
      </c>
      <c r="D267" s="2">
        <f t="shared" si="9"/>
        <v>39.540000000000006</v>
      </c>
      <c r="E267" s="2">
        <f>IF(C267&gt;15,  C267 - $L$3*B267/100, C267 - $L$3*B267/200)</f>
        <v>6.5100000000000016</v>
      </c>
      <c r="F267" s="2">
        <f>IF(C267&lt;=15, D267 - B267*$L$2/200, D267)</f>
        <v>39.540000000000006</v>
      </c>
      <c r="G267" s="2">
        <f t="shared" si="10"/>
        <v>6.5100000000000016</v>
      </c>
      <c r="H267" s="2">
        <f>IF(AND(WEEKDAY(A267) = 4, F267&lt;40), 45,F267)</f>
        <v>39.540000000000006</v>
      </c>
    </row>
    <row r="268" spans="1:8" x14ac:dyDescent="0.25">
      <c r="A268" s="1">
        <v>41905</v>
      </c>
      <c r="B268">
        <v>138</v>
      </c>
      <c r="C268" s="2">
        <f t="shared" si="9"/>
        <v>6.5100000000000016</v>
      </c>
      <c r="D268" s="2">
        <f t="shared" si="9"/>
        <v>39.540000000000006</v>
      </c>
      <c r="E268" s="2">
        <f>IF(C268&gt;15,  C268 - $L$3*B268/100, C268 - $L$3*B268/200)</f>
        <v>0.3000000000000016</v>
      </c>
      <c r="F268" s="2">
        <f>IF(C268&lt;=15, D268 - B268*$L$2/200, D268)</f>
        <v>35.400000000000006</v>
      </c>
      <c r="G268" s="2">
        <f t="shared" si="10"/>
        <v>30</v>
      </c>
      <c r="H268" s="2">
        <f>IF(AND(WEEKDAY(A268) = 4, F268&lt;40), 45,F268)</f>
        <v>35.400000000000006</v>
      </c>
    </row>
    <row r="269" spans="1:8" x14ac:dyDescent="0.25">
      <c r="A269" s="1">
        <v>41906</v>
      </c>
      <c r="B269">
        <v>25</v>
      </c>
      <c r="C269" s="2">
        <f t="shared" si="9"/>
        <v>30</v>
      </c>
      <c r="D269" s="2">
        <f t="shared" si="9"/>
        <v>35.400000000000006</v>
      </c>
      <c r="E269" s="2">
        <f>IF(C269&gt;15,  C269 - $L$3*B269/100, C269 - $L$3*B269/200)</f>
        <v>27.75</v>
      </c>
      <c r="F269" s="2">
        <f>IF(C269&lt;=15, D269 - B269*$L$2/200, D269)</f>
        <v>35.400000000000006</v>
      </c>
      <c r="G269" s="2">
        <f t="shared" si="10"/>
        <v>27.75</v>
      </c>
      <c r="H269" s="2">
        <f>IF(AND(WEEKDAY(A269) = 4, F269&lt;40), 45,F269)</f>
        <v>45</v>
      </c>
    </row>
    <row r="270" spans="1:8" x14ac:dyDescent="0.25">
      <c r="A270" s="1">
        <v>41907</v>
      </c>
      <c r="B270">
        <v>133</v>
      </c>
      <c r="C270" s="2">
        <f t="shared" si="9"/>
        <v>27.75</v>
      </c>
      <c r="D270" s="2">
        <f t="shared" si="9"/>
        <v>45</v>
      </c>
      <c r="E270" s="2">
        <f>IF(C270&gt;15,  C270 - $L$3*B270/100, C270 - $L$3*B270/200)</f>
        <v>15.78</v>
      </c>
      <c r="F270" s="2">
        <f>IF(C270&lt;=15, D270 - B270*$L$2/200, D270)</f>
        <v>45</v>
      </c>
      <c r="G270" s="2">
        <f t="shared" si="10"/>
        <v>15.78</v>
      </c>
      <c r="H270" s="2">
        <f>IF(AND(WEEKDAY(A270) = 4, F270&lt;40), 45,F270)</f>
        <v>45</v>
      </c>
    </row>
    <row r="271" spans="1:8" x14ac:dyDescent="0.25">
      <c r="A271" s="1">
        <v>41908</v>
      </c>
      <c r="B271">
        <v>110</v>
      </c>
      <c r="C271" s="2">
        <f t="shared" si="9"/>
        <v>15.78</v>
      </c>
      <c r="D271" s="2">
        <f t="shared" si="9"/>
        <v>45</v>
      </c>
      <c r="E271" s="2">
        <f>IF(C271&gt;15,  C271 - $L$3*B271/100, C271 - $L$3*B271/200)</f>
        <v>5.879999999999999</v>
      </c>
      <c r="F271" s="2">
        <f>IF(C271&lt;=15, D271 - B271*$L$2/200, D271)</f>
        <v>45</v>
      </c>
      <c r="G271" s="2">
        <f t="shared" si="10"/>
        <v>5.879999999999999</v>
      </c>
      <c r="H271" s="2">
        <f>IF(AND(WEEKDAY(A271) = 4, F271&lt;40), 45,F271)</f>
        <v>45</v>
      </c>
    </row>
    <row r="272" spans="1:8" x14ac:dyDescent="0.25">
      <c r="A272" s="1">
        <v>41909</v>
      </c>
      <c r="B272">
        <v>24</v>
      </c>
      <c r="C272" s="2">
        <f t="shared" si="9"/>
        <v>5.879999999999999</v>
      </c>
      <c r="D272" s="2">
        <f t="shared" si="9"/>
        <v>45</v>
      </c>
      <c r="E272" s="2">
        <f>IF(C272&gt;15,  C272 - $L$3*B272/100, C272 - $L$3*B272/200)</f>
        <v>4.7999999999999989</v>
      </c>
      <c r="F272" s="2">
        <f>IF(C272&lt;=15, D272 - B272*$L$2/200, D272)</f>
        <v>44.28</v>
      </c>
      <c r="G272" s="2">
        <f t="shared" si="10"/>
        <v>30</v>
      </c>
      <c r="H272" s="2">
        <f>IF(AND(WEEKDAY(A272) = 4, F272&lt;40), 45,F272)</f>
        <v>44.28</v>
      </c>
    </row>
    <row r="273" spans="1:8" x14ac:dyDescent="0.25">
      <c r="A273" s="1">
        <v>41910</v>
      </c>
      <c r="B273">
        <v>65</v>
      </c>
      <c r="C273" s="2">
        <f t="shared" si="9"/>
        <v>30</v>
      </c>
      <c r="D273" s="2">
        <f t="shared" si="9"/>
        <v>44.28</v>
      </c>
      <c r="E273" s="2">
        <f>IF(C273&gt;15,  C273 - $L$3*B273/100, C273 - $L$3*B273/200)</f>
        <v>24.15</v>
      </c>
      <c r="F273" s="2">
        <f>IF(C273&lt;=15, D273 - B273*$L$2/200, D273)</f>
        <v>44.28</v>
      </c>
      <c r="G273" s="2">
        <f t="shared" si="10"/>
        <v>24.15</v>
      </c>
      <c r="H273" s="2">
        <f>IF(AND(WEEKDAY(A273) = 4, F273&lt;40), 45,F273)</f>
        <v>44.28</v>
      </c>
    </row>
    <row r="274" spans="1:8" x14ac:dyDescent="0.25">
      <c r="A274" s="1">
        <v>41911</v>
      </c>
      <c r="B274">
        <v>61</v>
      </c>
      <c r="C274" s="2">
        <f t="shared" si="9"/>
        <v>24.15</v>
      </c>
      <c r="D274" s="2">
        <f t="shared" si="9"/>
        <v>44.28</v>
      </c>
      <c r="E274" s="2">
        <f>IF(C274&gt;15,  C274 - $L$3*B274/100, C274 - $L$3*B274/200)</f>
        <v>18.659999999999997</v>
      </c>
      <c r="F274" s="2">
        <f>IF(C274&lt;=15, D274 - B274*$L$2/200, D274)</f>
        <v>44.28</v>
      </c>
      <c r="G274" s="2">
        <f t="shared" si="10"/>
        <v>18.659999999999997</v>
      </c>
      <c r="H274" s="2">
        <f>IF(AND(WEEKDAY(A274) = 4, F274&lt;40), 45,F274)</f>
        <v>44.28</v>
      </c>
    </row>
    <row r="275" spans="1:8" x14ac:dyDescent="0.25">
      <c r="A275" s="1">
        <v>41912</v>
      </c>
      <c r="B275">
        <v>45</v>
      </c>
      <c r="C275" s="2">
        <f t="shared" si="9"/>
        <v>18.659999999999997</v>
      </c>
      <c r="D275" s="2">
        <f t="shared" si="9"/>
        <v>44.28</v>
      </c>
      <c r="E275" s="2">
        <f>IF(C275&gt;15,  C275 - $L$3*B275/100, C275 - $L$3*B275/200)</f>
        <v>14.609999999999996</v>
      </c>
      <c r="F275" s="2">
        <f>IF(C275&lt;=15, D275 - B275*$L$2/200, D275)</f>
        <v>44.28</v>
      </c>
      <c r="G275" s="2">
        <f t="shared" si="10"/>
        <v>14.609999999999996</v>
      </c>
      <c r="H275" s="2">
        <f>IF(AND(WEEKDAY(A275) = 4, F275&lt;40), 45,F275)</f>
        <v>44.28</v>
      </c>
    </row>
    <row r="276" spans="1:8" x14ac:dyDescent="0.25">
      <c r="A276" s="1">
        <v>41913</v>
      </c>
      <c r="B276">
        <v>49</v>
      </c>
      <c r="C276" s="2">
        <f t="shared" si="9"/>
        <v>14.609999999999996</v>
      </c>
      <c r="D276" s="2">
        <f t="shared" si="9"/>
        <v>44.28</v>
      </c>
      <c r="E276" s="2">
        <f>IF(C276&gt;15,  C276 - $L$3*B276/100, C276 - $L$3*B276/200)</f>
        <v>12.404999999999996</v>
      </c>
      <c r="F276" s="2">
        <f>IF(C276&lt;=15, D276 - B276*$L$2/200, D276)</f>
        <v>42.81</v>
      </c>
      <c r="G276" s="2">
        <f t="shared" si="10"/>
        <v>12.404999999999996</v>
      </c>
      <c r="H276" s="2">
        <f>IF(AND(WEEKDAY(A276) = 4, F276&lt;40), 45,F276)</f>
        <v>42.81</v>
      </c>
    </row>
    <row r="277" spans="1:8" x14ac:dyDescent="0.25">
      <c r="A277" s="1">
        <v>41914</v>
      </c>
      <c r="B277">
        <v>57</v>
      </c>
      <c r="C277" s="2">
        <f t="shared" si="9"/>
        <v>12.404999999999996</v>
      </c>
      <c r="D277" s="2">
        <f t="shared" si="9"/>
        <v>42.81</v>
      </c>
      <c r="E277" s="2">
        <f>IF(C277&gt;15,  C277 - $L$3*B277/100, C277 - $L$3*B277/200)</f>
        <v>9.8399999999999963</v>
      </c>
      <c r="F277" s="2">
        <f>IF(C277&lt;=15, D277 - B277*$L$2/200, D277)</f>
        <v>41.1</v>
      </c>
      <c r="G277" s="2">
        <f t="shared" si="10"/>
        <v>9.8399999999999963</v>
      </c>
      <c r="H277" s="2">
        <f>IF(AND(WEEKDAY(A277) = 4, F277&lt;40), 45,F277)</f>
        <v>41.1</v>
      </c>
    </row>
    <row r="278" spans="1:8" x14ac:dyDescent="0.25">
      <c r="A278" s="1">
        <v>41915</v>
      </c>
      <c r="B278">
        <v>109</v>
      </c>
      <c r="C278" s="2">
        <f t="shared" si="9"/>
        <v>9.8399999999999963</v>
      </c>
      <c r="D278" s="2">
        <f t="shared" si="9"/>
        <v>41.1</v>
      </c>
      <c r="E278" s="2">
        <f>IF(C278&gt;15,  C278 - $L$3*B278/100, C278 - $L$3*B278/200)</f>
        <v>4.9349999999999961</v>
      </c>
      <c r="F278" s="2">
        <f>IF(C278&lt;=15, D278 - B278*$L$2/200, D278)</f>
        <v>37.83</v>
      </c>
      <c r="G278" s="2">
        <f t="shared" si="10"/>
        <v>30</v>
      </c>
      <c r="H278" s="2">
        <f>IF(AND(WEEKDAY(A278) = 4, F278&lt;40), 45,F278)</f>
        <v>37.83</v>
      </c>
    </row>
    <row r="279" spans="1:8" x14ac:dyDescent="0.25">
      <c r="A279" s="1">
        <v>41916</v>
      </c>
      <c r="B279">
        <v>106</v>
      </c>
      <c r="C279" s="2">
        <f t="shared" si="9"/>
        <v>30</v>
      </c>
      <c r="D279" s="2">
        <f t="shared" si="9"/>
        <v>37.83</v>
      </c>
      <c r="E279" s="2">
        <f>IF(C279&gt;15,  C279 - $L$3*B279/100, C279 - $L$3*B279/200)</f>
        <v>20.46</v>
      </c>
      <c r="F279" s="2">
        <f>IF(C279&lt;=15, D279 - B279*$L$2/200, D279)</f>
        <v>37.83</v>
      </c>
      <c r="G279" s="2">
        <f t="shared" si="10"/>
        <v>20.46</v>
      </c>
      <c r="H279" s="2">
        <f>IF(AND(WEEKDAY(A279) = 4, F279&lt;40), 45,F279)</f>
        <v>37.83</v>
      </c>
    </row>
    <row r="280" spans="1:8" x14ac:dyDescent="0.25">
      <c r="A280" s="1">
        <v>41917</v>
      </c>
      <c r="B280">
        <v>17</v>
      </c>
      <c r="C280" s="2">
        <f t="shared" si="9"/>
        <v>20.46</v>
      </c>
      <c r="D280" s="2">
        <f t="shared" si="9"/>
        <v>37.83</v>
      </c>
      <c r="E280" s="2">
        <f>IF(C280&gt;15,  C280 - $L$3*B280/100, C280 - $L$3*B280/200)</f>
        <v>18.93</v>
      </c>
      <c r="F280" s="2">
        <f>IF(C280&lt;=15, D280 - B280*$L$2/200, D280)</f>
        <v>37.83</v>
      </c>
      <c r="G280" s="2">
        <f t="shared" si="10"/>
        <v>18.93</v>
      </c>
      <c r="H280" s="2">
        <f>IF(AND(WEEKDAY(A280) = 4, F280&lt;40), 45,F280)</f>
        <v>37.83</v>
      </c>
    </row>
    <row r="281" spans="1:8" x14ac:dyDescent="0.25">
      <c r="A281" s="1">
        <v>41918</v>
      </c>
      <c r="B281">
        <v>99</v>
      </c>
      <c r="C281" s="2">
        <f t="shared" si="9"/>
        <v>18.93</v>
      </c>
      <c r="D281" s="2">
        <f t="shared" si="9"/>
        <v>37.83</v>
      </c>
      <c r="E281" s="2">
        <f>IF(C281&gt;15,  C281 - $L$3*B281/100, C281 - $L$3*B281/200)</f>
        <v>10.02</v>
      </c>
      <c r="F281" s="2">
        <f>IF(C281&lt;=15, D281 - B281*$L$2/200, D281)</f>
        <v>37.83</v>
      </c>
      <c r="G281" s="2">
        <f t="shared" si="10"/>
        <v>10.02</v>
      </c>
      <c r="H281" s="2">
        <f>IF(AND(WEEKDAY(A281) = 4, F281&lt;40), 45,F281)</f>
        <v>37.83</v>
      </c>
    </row>
    <row r="282" spans="1:8" x14ac:dyDescent="0.25">
      <c r="A282" s="1">
        <v>41919</v>
      </c>
      <c r="B282">
        <v>30</v>
      </c>
      <c r="C282" s="2">
        <f t="shared" si="9"/>
        <v>10.02</v>
      </c>
      <c r="D282" s="2">
        <f t="shared" si="9"/>
        <v>37.83</v>
      </c>
      <c r="E282" s="2">
        <f>IF(C282&gt;15,  C282 - $L$3*B282/100, C282 - $L$3*B282/200)</f>
        <v>8.67</v>
      </c>
      <c r="F282" s="2">
        <f>IF(C282&lt;=15, D282 - B282*$L$2/200, D282)</f>
        <v>36.93</v>
      </c>
      <c r="G282" s="2">
        <f t="shared" si="10"/>
        <v>8.67</v>
      </c>
      <c r="H282" s="2">
        <f>IF(AND(WEEKDAY(A282) = 4, F282&lt;40), 45,F282)</f>
        <v>36.93</v>
      </c>
    </row>
    <row r="283" spans="1:8" x14ac:dyDescent="0.25">
      <c r="A283" s="1">
        <v>41920</v>
      </c>
      <c r="B283">
        <v>33</v>
      </c>
      <c r="C283" s="2">
        <f t="shared" si="9"/>
        <v>8.67</v>
      </c>
      <c r="D283" s="2">
        <f t="shared" si="9"/>
        <v>36.93</v>
      </c>
      <c r="E283" s="2">
        <f>IF(C283&gt;15,  C283 - $L$3*B283/100, C283 - $L$3*B283/200)</f>
        <v>7.1849999999999996</v>
      </c>
      <c r="F283" s="2">
        <f>IF(C283&lt;=15, D283 - B283*$L$2/200, D283)</f>
        <v>35.94</v>
      </c>
      <c r="G283" s="2">
        <f t="shared" si="10"/>
        <v>7.1849999999999996</v>
      </c>
      <c r="H283" s="2">
        <f>IF(AND(WEEKDAY(A283) = 4, F283&lt;40), 45,F283)</f>
        <v>45</v>
      </c>
    </row>
    <row r="284" spans="1:8" x14ac:dyDescent="0.25">
      <c r="A284" s="1">
        <v>41921</v>
      </c>
      <c r="B284">
        <v>102</v>
      </c>
      <c r="C284" s="2">
        <f t="shared" si="9"/>
        <v>7.1849999999999996</v>
      </c>
      <c r="D284" s="2">
        <f t="shared" si="9"/>
        <v>45</v>
      </c>
      <c r="E284" s="2">
        <f>IF(C284&gt;15,  C284 - $L$3*B284/100, C284 - $L$3*B284/200)</f>
        <v>2.5949999999999998</v>
      </c>
      <c r="F284" s="2">
        <f>IF(C284&lt;=15, D284 - B284*$L$2/200, D284)</f>
        <v>41.94</v>
      </c>
      <c r="G284" s="2">
        <f t="shared" si="10"/>
        <v>30</v>
      </c>
      <c r="H284" s="2">
        <f>IF(AND(WEEKDAY(A284) = 4, F284&lt;40), 45,F284)</f>
        <v>41.94</v>
      </c>
    </row>
    <row r="285" spans="1:8" x14ac:dyDescent="0.25">
      <c r="A285" s="1">
        <v>41922</v>
      </c>
      <c r="B285">
        <v>175</v>
      </c>
      <c r="C285" s="2">
        <f t="shared" si="9"/>
        <v>30</v>
      </c>
      <c r="D285" s="2">
        <f t="shared" si="9"/>
        <v>41.94</v>
      </c>
      <c r="E285" s="2">
        <f>IF(C285&gt;15,  C285 - $L$3*B285/100, C285 - $L$3*B285/200)</f>
        <v>14.25</v>
      </c>
      <c r="F285" s="2">
        <f>IF(C285&lt;=15, D285 - B285*$L$2/200, D285)</f>
        <v>41.94</v>
      </c>
      <c r="G285" s="2">
        <f t="shared" si="10"/>
        <v>14.25</v>
      </c>
      <c r="H285" s="2">
        <f>IF(AND(WEEKDAY(A285) = 4, F285&lt;40), 45,F285)</f>
        <v>41.94</v>
      </c>
    </row>
    <row r="286" spans="1:8" x14ac:dyDescent="0.25">
      <c r="A286" s="1">
        <v>41923</v>
      </c>
      <c r="B286">
        <v>124</v>
      </c>
      <c r="C286" s="2">
        <f t="shared" si="9"/>
        <v>14.25</v>
      </c>
      <c r="D286" s="2">
        <f t="shared" si="9"/>
        <v>41.94</v>
      </c>
      <c r="E286" s="2">
        <f>IF(C286&gt;15,  C286 - $L$3*B286/100, C286 - $L$3*B286/200)</f>
        <v>8.67</v>
      </c>
      <c r="F286" s="2">
        <f>IF(C286&lt;=15, D286 - B286*$L$2/200, D286)</f>
        <v>38.22</v>
      </c>
      <c r="G286" s="2">
        <f t="shared" si="10"/>
        <v>8.67</v>
      </c>
      <c r="H286" s="2">
        <f>IF(AND(WEEKDAY(A286) = 4, F286&lt;40), 45,F286)</f>
        <v>38.22</v>
      </c>
    </row>
    <row r="287" spans="1:8" x14ac:dyDescent="0.25">
      <c r="A287" s="1">
        <v>41924</v>
      </c>
      <c r="B287">
        <v>121</v>
      </c>
      <c r="C287" s="2">
        <f t="shared" si="9"/>
        <v>8.67</v>
      </c>
      <c r="D287" s="2">
        <f t="shared" si="9"/>
        <v>38.22</v>
      </c>
      <c r="E287" s="2">
        <f>IF(C287&gt;15,  C287 - $L$3*B287/100, C287 - $L$3*B287/200)</f>
        <v>3.2249999999999996</v>
      </c>
      <c r="F287" s="2">
        <f>IF(C287&lt;=15, D287 - B287*$L$2/200, D287)</f>
        <v>34.589999999999996</v>
      </c>
      <c r="G287" s="2">
        <f t="shared" si="10"/>
        <v>30</v>
      </c>
      <c r="H287" s="2">
        <f>IF(AND(WEEKDAY(A287) = 4, F287&lt;40), 45,F287)</f>
        <v>34.589999999999996</v>
      </c>
    </row>
    <row r="288" spans="1:8" x14ac:dyDescent="0.25">
      <c r="A288" s="1">
        <v>41925</v>
      </c>
      <c r="B288">
        <v>60</v>
      </c>
      <c r="C288" s="2">
        <f t="shared" si="9"/>
        <v>30</v>
      </c>
      <c r="D288" s="2">
        <f t="shared" si="9"/>
        <v>34.589999999999996</v>
      </c>
      <c r="E288" s="2">
        <f>IF(C288&gt;15,  C288 - $L$3*B288/100, C288 - $L$3*B288/200)</f>
        <v>24.6</v>
      </c>
      <c r="F288" s="2">
        <f>IF(C288&lt;=15, D288 - B288*$L$2/200, D288)</f>
        <v>34.589999999999996</v>
      </c>
      <c r="G288" s="2">
        <f t="shared" si="10"/>
        <v>24.6</v>
      </c>
      <c r="H288" s="2">
        <f>IF(AND(WEEKDAY(A288) = 4, F288&lt;40), 45,F288)</f>
        <v>34.589999999999996</v>
      </c>
    </row>
    <row r="289" spans="1:8" x14ac:dyDescent="0.25">
      <c r="A289" s="1">
        <v>41926</v>
      </c>
      <c r="B289">
        <v>55</v>
      </c>
      <c r="C289" s="2">
        <f t="shared" si="9"/>
        <v>24.6</v>
      </c>
      <c r="D289" s="2">
        <f t="shared" si="9"/>
        <v>34.589999999999996</v>
      </c>
      <c r="E289" s="2">
        <f>IF(C289&gt;15,  C289 - $L$3*B289/100, C289 - $L$3*B289/200)</f>
        <v>19.650000000000002</v>
      </c>
      <c r="F289" s="2">
        <f>IF(C289&lt;=15, D289 - B289*$L$2/200, D289)</f>
        <v>34.589999999999996</v>
      </c>
      <c r="G289" s="2">
        <f t="shared" si="10"/>
        <v>19.650000000000002</v>
      </c>
      <c r="H289" s="2">
        <f>IF(AND(WEEKDAY(A289) = 4, F289&lt;40), 45,F289)</f>
        <v>34.589999999999996</v>
      </c>
    </row>
    <row r="290" spans="1:8" x14ac:dyDescent="0.25">
      <c r="A290" s="1">
        <v>41927</v>
      </c>
      <c r="B290">
        <v>116</v>
      </c>
      <c r="C290" s="2">
        <f t="shared" si="9"/>
        <v>19.650000000000002</v>
      </c>
      <c r="D290" s="2">
        <f t="shared" si="9"/>
        <v>34.589999999999996</v>
      </c>
      <c r="E290" s="2">
        <f>IF(C290&gt;15,  C290 - $L$3*B290/100, C290 - $L$3*B290/200)</f>
        <v>9.2100000000000026</v>
      </c>
      <c r="F290" s="2">
        <f>IF(C290&lt;=15, D290 - B290*$L$2/200, D290)</f>
        <v>34.589999999999996</v>
      </c>
      <c r="G290" s="2">
        <f t="shared" si="10"/>
        <v>9.2100000000000026</v>
      </c>
      <c r="H290" s="2">
        <f>IF(AND(WEEKDAY(A290) = 4, F290&lt;40), 45,F290)</f>
        <v>45</v>
      </c>
    </row>
    <row r="291" spans="1:8" x14ac:dyDescent="0.25">
      <c r="A291" s="1">
        <v>41928</v>
      </c>
      <c r="B291">
        <v>123</v>
      </c>
      <c r="C291" s="2">
        <f t="shared" si="9"/>
        <v>9.2100000000000026</v>
      </c>
      <c r="D291" s="2">
        <f t="shared" si="9"/>
        <v>45</v>
      </c>
      <c r="E291" s="2">
        <f>IF(C291&gt;15,  C291 - $L$3*B291/100, C291 - $L$3*B291/200)</f>
        <v>3.6750000000000025</v>
      </c>
      <c r="F291" s="2">
        <f>IF(C291&lt;=15, D291 - B291*$L$2/200, D291)</f>
        <v>41.31</v>
      </c>
      <c r="G291" s="2">
        <f t="shared" si="10"/>
        <v>30</v>
      </c>
      <c r="H291" s="2">
        <f>IF(AND(WEEKDAY(A291) = 4, F291&lt;40), 45,F291)</f>
        <v>41.31</v>
      </c>
    </row>
    <row r="292" spans="1:8" x14ac:dyDescent="0.25">
      <c r="A292" s="1">
        <v>41929</v>
      </c>
      <c r="B292">
        <v>123</v>
      </c>
      <c r="C292" s="2">
        <f t="shared" si="9"/>
        <v>30</v>
      </c>
      <c r="D292" s="2">
        <f t="shared" si="9"/>
        <v>41.31</v>
      </c>
      <c r="E292" s="2">
        <f>IF(C292&gt;15,  C292 - $L$3*B292/100, C292 - $L$3*B292/200)</f>
        <v>18.93</v>
      </c>
      <c r="F292" s="2">
        <f>IF(C292&lt;=15, D292 - B292*$L$2/200, D292)</f>
        <v>41.31</v>
      </c>
      <c r="G292" s="2">
        <f t="shared" si="10"/>
        <v>18.93</v>
      </c>
      <c r="H292" s="2">
        <f>IF(AND(WEEKDAY(A292) = 4, F292&lt;40), 45,F292)</f>
        <v>41.31</v>
      </c>
    </row>
    <row r="293" spans="1:8" x14ac:dyDescent="0.25">
      <c r="A293" s="1">
        <v>41930</v>
      </c>
      <c r="B293">
        <v>145</v>
      </c>
      <c r="C293" s="2">
        <f t="shared" si="9"/>
        <v>18.93</v>
      </c>
      <c r="D293" s="2">
        <f t="shared" si="9"/>
        <v>41.31</v>
      </c>
      <c r="E293" s="2">
        <f>IF(C293&gt;15,  C293 - $L$3*B293/100, C293 - $L$3*B293/200)</f>
        <v>5.879999999999999</v>
      </c>
      <c r="F293" s="2">
        <f>IF(C293&lt;=15, D293 - B293*$L$2/200, D293)</f>
        <v>41.31</v>
      </c>
      <c r="G293" s="2">
        <f t="shared" si="10"/>
        <v>5.879999999999999</v>
      </c>
      <c r="H293" s="2">
        <f>IF(AND(WEEKDAY(A293) = 4, F293&lt;40), 45,F293)</f>
        <v>41.31</v>
      </c>
    </row>
    <row r="294" spans="1:8" x14ac:dyDescent="0.25">
      <c r="A294" s="1">
        <v>41931</v>
      </c>
      <c r="B294">
        <v>87</v>
      </c>
      <c r="C294" s="2">
        <f t="shared" si="9"/>
        <v>5.879999999999999</v>
      </c>
      <c r="D294" s="2">
        <f t="shared" si="9"/>
        <v>41.31</v>
      </c>
      <c r="E294" s="2">
        <f>IF(C294&gt;15,  C294 - $L$3*B294/100, C294 - $L$3*B294/200)</f>
        <v>1.964999999999999</v>
      </c>
      <c r="F294" s="2">
        <f>IF(C294&lt;=15, D294 - B294*$L$2/200, D294)</f>
        <v>38.700000000000003</v>
      </c>
      <c r="G294" s="2">
        <f t="shared" si="10"/>
        <v>30</v>
      </c>
      <c r="H294" s="2">
        <f>IF(AND(WEEKDAY(A294) = 4, F294&lt;40), 45,F294)</f>
        <v>38.700000000000003</v>
      </c>
    </row>
    <row r="295" spans="1:8" x14ac:dyDescent="0.25">
      <c r="A295" s="1">
        <v>41932</v>
      </c>
      <c r="B295">
        <v>117</v>
      </c>
      <c r="C295" s="2">
        <f t="shared" si="9"/>
        <v>30</v>
      </c>
      <c r="D295" s="2">
        <f t="shared" si="9"/>
        <v>38.700000000000003</v>
      </c>
      <c r="E295" s="2">
        <f>IF(C295&gt;15,  C295 - $L$3*B295/100, C295 - $L$3*B295/200)</f>
        <v>19.47</v>
      </c>
      <c r="F295" s="2">
        <f>IF(C295&lt;=15, D295 - B295*$L$2/200, D295)</f>
        <v>38.700000000000003</v>
      </c>
      <c r="G295" s="2">
        <f t="shared" si="10"/>
        <v>19.47</v>
      </c>
      <c r="H295" s="2">
        <f>IF(AND(WEEKDAY(A295) = 4, F295&lt;40), 45,F295)</f>
        <v>38.700000000000003</v>
      </c>
    </row>
    <row r="296" spans="1:8" x14ac:dyDescent="0.25">
      <c r="A296" s="1">
        <v>41933</v>
      </c>
      <c r="B296">
        <v>61</v>
      </c>
      <c r="C296" s="2">
        <f t="shared" si="9"/>
        <v>19.47</v>
      </c>
      <c r="D296" s="2">
        <f t="shared" si="9"/>
        <v>38.700000000000003</v>
      </c>
      <c r="E296" s="2">
        <f>IF(C296&gt;15,  C296 - $L$3*B296/100, C296 - $L$3*B296/200)</f>
        <v>13.979999999999999</v>
      </c>
      <c r="F296" s="2">
        <f>IF(C296&lt;=15, D296 - B296*$L$2/200, D296)</f>
        <v>38.700000000000003</v>
      </c>
      <c r="G296" s="2">
        <f t="shared" si="10"/>
        <v>13.979999999999999</v>
      </c>
      <c r="H296" s="2">
        <f>IF(AND(WEEKDAY(A296) = 4, F296&lt;40), 45,F296)</f>
        <v>38.700000000000003</v>
      </c>
    </row>
    <row r="297" spans="1:8" x14ac:dyDescent="0.25">
      <c r="A297" s="1">
        <v>41934</v>
      </c>
      <c r="B297">
        <v>94</v>
      </c>
      <c r="C297" s="2">
        <f t="shared" si="9"/>
        <v>13.979999999999999</v>
      </c>
      <c r="D297" s="2">
        <f t="shared" si="9"/>
        <v>38.700000000000003</v>
      </c>
      <c r="E297" s="2">
        <f>IF(C297&gt;15,  C297 - $L$3*B297/100, C297 - $L$3*B297/200)</f>
        <v>9.7499999999999982</v>
      </c>
      <c r="F297" s="2">
        <f>IF(C297&lt;=15, D297 - B297*$L$2/200, D297)</f>
        <v>35.880000000000003</v>
      </c>
      <c r="G297" s="2">
        <f t="shared" si="10"/>
        <v>9.7499999999999982</v>
      </c>
      <c r="H297" s="2">
        <f>IF(AND(WEEKDAY(A297) = 4, F297&lt;40), 45,F297)</f>
        <v>45</v>
      </c>
    </row>
    <row r="298" spans="1:8" x14ac:dyDescent="0.25">
      <c r="A298" s="1">
        <v>41935</v>
      </c>
      <c r="B298">
        <v>113</v>
      </c>
      <c r="C298" s="2">
        <f t="shared" si="9"/>
        <v>9.7499999999999982</v>
      </c>
      <c r="D298" s="2">
        <f t="shared" si="9"/>
        <v>45</v>
      </c>
      <c r="E298" s="2">
        <f>IF(C298&gt;15,  C298 - $L$3*B298/100, C298 - $L$3*B298/200)</f>
        <v>4.6649999999999983</v>
      </c>
      <c r="F298" s="2">
        <f>IF(C298&lt;=15, D298 - B298*$L$2/200, D298)</f>
        <v>41.61</v>
      </c>
      <c r="G298" s="2">
        <f t="shared" si="10"/>
        <v>30</v>
      </c>
      <c r="H298" s="2">
        <f>IF(AND(WEEKDAY(A298) = 4, F298&lt;40), 45,F298)</f>
        <v>41.61</v>
      </c>
    </row>
    <row r="299" spans="1:8" x14ac:dyDescent="0.25">
      <c r="A299" s="1">
        <v>41936</v>
      </c>
      <c r="B299">
        <v>144</v>
      </c>
      <c r="C299" s="2">
        <f t="shared" si="9"/>
        <v>30</v>
      </c>
      <c r="D299" s="2">
        <f t="shared" si="9"/>
        <v>41.61</v>
      </c>
      <c r="E299" s="2">
        <f>IF(C299&gt;15,  C299 - $L$3*B299/100, C299 - $L$3*B299/200)</f>
        <v>17.04</v>
      </c>
      <c r="F299" s="2">
        <f>IF(C299&lt;=15, D299 - B299*$L$2/200, D299)</f>
        <v>41.61</v>
      </c>
      <c r="G299" s="2">
        <f t="shared" si="10"/>
        <v>17.04</v>
      </c>
      <c r="H299" s="2">
        <f>IF(AND(WEEKDAY(A299) = 4, F299&lt;40), 45,F299)</f>
        <v>41.61</v>
      </c>
    </row>
    <row r="300" spans="1:8" x14ac:dyDescent="0.25">
      <c r="A300" s="1">
        <v>41937</v>
      </c>
      <c r="B300">
        <v>66</v>
      </c>
      <c r="C300" s="2">
        <f t="shared" si="9"/>
        <v>17.04</v>
      </c>
      <c r="D300" s="2">
        <f t="shared" si="9"/>
        <v>41.61</v>
      </c>
      <c r="E300" s="2">
        <f>IF(C300&gt;15,  C300 - $L$3*B300/100, C300 - $L$3*B300/200)</f>
        <v>11.099999999999998</v>
      </c>
      <c r="F300" s="2">
        <f>IF(C300&lt;=15, D300 - B300*$L$2/200, D300)</f>
        <v>41.61</v>
      </c>
      <c r="G300" s="2">
        <f t="shared" si="10"/>
        <v>11.099999999999998</v>
      </c>
      <c r="H300" s="2">
        <f>IF(AND(WEEKDAY(A300) = 4, F300&lt;40), 45,F300)</f>
        <v>41.61</v>
      </c>
    </row>
    <row r="301" spans="1:8" x14ac:dyDescent="0.25">
      <c r="A301" s="1">
        <v>41938</v>
      </c>
      <c r="B301">
        <v>69</v>
      </c>
      <c r="C301" s="2">
        <f t="shared" si="9"/>
        <v>11.099999999999998</v>
      </c>
      <c r="D301" s="2">
        <f t="shared" si="9"/>
        <v>41.61</v>
      </c>
      <c r="E301" s="2">
        <f>IF(C301&gt;15,  C301 - $L$3*B301/100, C301 - $L$3*B301/200)</f>
        <v>7.9949999999999974</v>
      </c>
      <c r="F301" s="2">
        <f>IF(C301&lt;=15, D301 - B301*$L$2/200, D301)</f>
        <v>39.54</v>
      </c>
      <c r="G301" s="2">
        <f t="shared" si="10"/>
        <v>7.9949999999999974</v>
      </c>
      <c r="H301" s="2">
        <f>IF(AND(WEEKDAY(A301) = 4, F301&lt;40), 45,F301)</f>
        <v>39.54</v>
      </c>
    </row>
    <row r="302" spans="1:8" x14ac:dyDescent="0.25">
      <c r="A302" s="1">
        <v>41939</v>
      </c>
      <c r="B302">
        <v>127</v>
      </c>
      <c r="C302" s="2">
        <f t="shared" si="9"/>
        <v>7.9949999999999974</v>
      </c>
      <c r="D302" s="2">
        <f t="shared" si="9"/>
        <v>39.54</v>
      </c>
      <c r="E302" s="2">
        <f>IF(C302&gt;15,  C302 - $L$3*B302/100, C302 - $L$3*B302/200)</f>
        <v>2.2799999999999976</v>
      </c>
      <c r="F302" s="2">
        <f>IF(C302&lt;=15, D302 - B302*$L$2/200, D302)</f>
        <v>35.729999999999997</v>
      </c>
      <c r="G302" s="2">
        <f t="shared" si="10"/>
        <v>30</v>
      </c>
      <c r="H302" s="2">
        <f>IF(AND(WEEKDAY(A302) = 4, F302&lt;40), 45,F302)</f>
        <v>35.729999999999997</v>
      </c>
    </row>
    <row r="303" spans="1:8" x14ac:dyDescent="0.25">
      <c r="A303" s="1">
        <v>41940</v>
      </c>
      <c r="B303">
        <v>112</v>
      </c>
      <c r="C303" s="2">
        <f t="shared" si="9"/>
        <v>30</v>
      </c>
      <c r="D303" s="2">
        <f t="shared" si="9"/>
        <v>35.729999999999997</v>
      </c>
      <c r="E303" s="2">
        <f>IF(C303&gt;15,  C303 - $L$3*B303/100, C303 - $L$3*B303/200)</f>
        <v>19.920000000000002</v>
      </c>
      <c r="F303" s="2">
        <f>IF(C303&lt;=15, D303 - B303*$L$2/200, D303)</f>
        <v>35.729999999999997</v>
      </c>
      <c r="G303" s="2">
        <f t="shared" si="10"/>
        <v>19.920000000000002</v>
      </c>
      <c r="H303" s="2">
        <f>IF(AND(WEEKDAY(A303) = 4, F303&lt;40), 45,F303)</f>
        <v>35.729999999999997</v>
      </c>
    </row>
    <row r="304" spans="1:8" x14ac:dyDescent="0.25">
      <c r="A304" s="1">
        <v>41941</v>
      </c>
      <c r="B304">
        <v>99</v>
      </c>
      <c r="C304" s="2">
        <f t="shared" si="9"/>
        <v>19.920000000000002</v>
      </c>
      <c r="D304" s="2">
        <f t="shared" si="9"/>
        <v>35.729999999999997</v>
      </c>
      <c r="E304" s="2">
        <f>IF(C304&gt;15,  C304 - $L$3*B304/100, C304 - $L$3*B304/200)</f>
        <v>11.010000000000002</v>
      </c>
      <c r="F304" s="2">
        <f>IF(C304&lt;=15, D304 - B304*$L$2/200, D304)</f>
        <v>35.729999999999997</v>
      </c>
      <c r="G304" s="2">
        <f t="shared" si="10"/>
        <v>11.010000000000002</v>
      </c>
      <c r="H304" s="2">
        <f>IF(AND(WEEKDAY(A304) = 4, F304&lt;40), 45,F304)</f>
        <v>45</v>
      </c>
    </row>
    <row r="305" spans="1:8" x14ac:dyDescent="0.25">
      <c r="A305" s="1">
        <v>41942</v>
      </c>
      <c r="B305">
        <v>60</v>
      </c>
      <c r="C305" s="2">
        <f t="shared" si="9"/>
        <v>11.010000000000002</v>
      </c>
      <c r="D305" s="2">
        <f t="shared" si="9"/>
        <v>45</v>
      </c>
      <c r="E305" s="2">
        <f>IF(C305&gt;15,  C305 - $L$3*B305/100, C305 - $L$3*B305/200)</f>
        <v>8.3100000000000023</v>
      </c>
      <c r="F305" s="2">
        <f>IF(C305&lt;=15, D305 - B305*$L$2/200, D305)</f>
        <v>43.2</v>
      </c>
      <c r="G305" s="2">
        <f t="shared" si="10"/>
        <v>8.3100000000000023</v>
      </c>
      <c r="H305" s="2">
        <f>IF(AND(WEEKDAY(A305) = 4, F305&lt;40), 45,F305)</f>
        <v>43.2</v>
      </c>
    </row>
    <row r="306" spans="1:8" x14ac:dyDescent="0.25">
      <c r="A306" s="1">
        <v>41943</v>
      </c>
      <c r="B306">
        <v>118</v>
      </c>
      <c r="C306" s="2">
        <f t="shared" si="9"/>
        <v>8.3100000000000023</v>
      </c>
      <c r="D306" s="2">
        <f t="shared" si="9"/>
        <v>43.2</v>
      </c>
      <c r="E306" s="2">
        <f>IF(C306&gt;15,  C306 - $L$3*B306/100, C306 - $L$3*B306/200)</f>
        <v>3.0000000000000027</v>
      </c>
      <c r="F306" s="2">
        <f>IF(C306&lt;=15, D306 - B306*$L$2/200, D306)</f>
        <v>39.660000000000004</v>
      </c>
      <c r="G306" s="2">
        <f t="shared" si="10"/>
        <v>30</v>
      </c>
      <c r="H306" s="2">
        <f>IF(AND(WEEKDAY(A306) = 4, F306&lt;40), 45,F306)</f>
        <v>39.660000000000004</v>
      </c>
    </row>
    <row r="307" spans="1:8" x14ac:dyDescent="0.25">
      <c r="A307" s="1">
        <v>41944</v>
      </c>
      <c r="B307">
        <v>55</v>
      </c>
      <c r="C307" s="2">
        <f t="shared" si="9"/>
        <v>30</v>
      </c>
      <c r="D307" s="2">
        <f t="shared" si="9"/>
        <v>39.660000000000004</v>
      </c>
      <c r="E307" s="2">
        <f>IF(C307&gt;15,  C307 - $L$3*B307/100, C307 - $L$3*B307/200)</f>
        <v>25.05</v>
      </c>
      <c r="F307" s="2">
        <f>IF(C307&lt;=15, D307 - B307*$L$2/200, D307)</f>
        <v>39.660000000000004</v>
      </c>
      <c r="G307" s="2">
        <f t="shared" si="10"/>
        <v>25.05</v>
      </c>
      <c r="H307" s="2">
        <f>IF(AND(WEEKDAY(A307) = 4, F307&lt;40), 45,F307)</f>
        <v>39.660000000000004</v>
      </c>
    </row>
    <row r="308" spans="1:8" x14ac:dyDescent="0.25">
      <c r="A308" s="1">
        <v>41945</v>
      </c>
      <c r="B308">
        <v>133</v>
      </c>
      <c r="C308" s="2">
        <f t="shared" si="9"/>
        <v>25.05</v>
      </c>
      <c r="D308" s="2">
        <f t="shared" si="9"/>
        <v>39.660000000000004</v>
      </c>
      <c r="E308" s="2">
        <f>IF(C308&gt;15,  C308 - $L$3*B308/100, C308 - $L$3*B308/200)</f>
        <v>13.08</v>
      </c>
      <c r="F308" s="2">
        <f>IF(C308&lt;=15, D308 - B308*$L$2/200, D308)</f>
        <v>39.660000000000004</v>
      </c>
      <c r="G308" s="2">
        <f t="shared" si="10"/>
        <v>13.08</v>
      </c>
      <c r="H308" s="2">
        <f>IF(AND(WEEKDAY(A308) = 4, F308&lt;40), 45,F308)</f>
        <v>39.660000000000004</v>
      </c>
    </row>
    <row r="309" spans="1:8" x14ac:dyDescent="0.25">
      <c r="A309" s="1">
        <v>41946</v>
      </c>
      <c r="B309">
        <v>110</v>
      </c>
      <c r="C309" s="2">
        <f t="shared" si="9"/>
        <v>13.08</v>
      </c>
      <c r="D309" s="2">
        <f t="shared" si="9"/>
        <v>39.660000000000004</v>
      </c>
      <c r="E309" s="2">
        <f>IF(C309&gt;15,  C309 - $L$3*B309/100, C309 - $L$3*B309/200)</f>
        <v>8.129999999999999</v>
      </c>
      <c r="F309" s="2">
        <f>IF(C309&lt;=15, D309 - B309*$L$2/200, D309)</f>
        <v>36.360000000000007</v>
      </c>
      <c r="G309" s="2">
        <f t="shared" si="10"/>
        <v>8.129999999999999</v>
      </c>
      <c r="H309" s="2">
        <f>IF(AND(WEEKDAY(A309) = 4, F309&lt;40), 45,F309)</f>
        <v>36.360000000000007</v>
      </c>
    </row>
    <row r="310" spans="1:8" x14ac:dyDescent="0.25">
      <c r="A310" s="1">
        <v>41947</v>
      </c>
      <c r="B310">
        <v>145</v>
      </c>
      <c r="C310" s="2">
        <f t="shared" si="9"/>
        <v>8.129999999999999</v>
      </c>
      <c r="D310" s="2">
        <f t="shared" si="9"/>
        <v>36.360000000000007</v>
      </c>
      <c r="E310" s="2">
        <f>IF(C310&gt;15,  C310 - $L$3*B310/100, C310 - $L$3*B310/200)</f>
        <v>1.6049999999999986</v>
      </c>
      <c r="F310" s="2">
        <f>IF(C310&lt;=15, D310 - B310*$L$2/200, D310)</f>
        <v>32.010000000000005</v>
      </c>
      <c r="G310" s="2">
        <f t="shared" si="10"/>
        <v>30</v>
      </c>
      <c r="H310" s="2">
        <f>IF(AND(WEEKDAY(A310) = 4, F310&lt;40), 45,F310)</f>
        <v>32.010000000000005</v>
      </c>
    </row>
    <row r="311" spans="1:8" x14ac:dyDescent="0.25">
      <c r="A311" s="1">
        <v>41948</v>
      </c>
      <c r="B311">
        <v>125</v>
      </c>
      <c r="C311" s="2">
        <f t="shared" si="9"/>
        <v>30</v>
      </c>
      <c r="D311" s="2">
        <f t="shared" si="9"/>
        <v>32.010000000000005</v>
      </c>
      <c r="E311" s="2">
        <f>IF(C311&gt;15,  C311 - $L$3*B311/100, C311 - $L$3*B311/200)</f>
        <v>18.75</v>
      </c>
      <c r="F311" s="2">
        <f>IF(C311&lt;=15, D311 - B311*$L$2/200, D311)</f>
        <v>32.010000000000005</v>
      </c>
      <c r="G311" s="2">
        <f t="shared" si="10"/>
        <v>18.75</v>
      </c>
      <c r="H311" s="2">
        <f>IF(AND(WEEKDAY(A311) = 4, F311&lt;40), 45,F311)</f>
        <v>45</v>
      </c>
    </row>
    <row r="312" spans="1:8" x14ac:dyDescent="0.25">
      <c r="A312" s="1">
        <v>41949</v>
      </c>
      <c r="B312">
        <v>103</v>
      </c>
      <c r="C312" s="2">
        <f t="shared" si="9"/>
        <v>18.75</v>
      </c>
      <c r="D312" s="2">
        <f t="shared" si="9"/>
        <v>45</v>
      </c>
      <c r="E312" s="2">
        <f>IF(C312&gt;15,  C312 - $L$3*B312/100, C312 - $L$3*B312/200)</f>
        <v>9.48</v>
      </c>
      <c r="F312" s="2">
        <f>IF(C312&lt;=15, D312 - B312*$L$2/200, D312)</f>
        <v>45</v>
      </c>
      <c r="G312" s="2">
        <f t="shared" si="10"/>
        <v>9.48</v>
      </c>
      <c r="H312" s="2">
        <f>IF(AND(WEEKDAY(A312) = 4, F312&lt;40), 45,F312)</f>
        <v>45</v>
      </c>
    </row>
    <row r="313" spans="1:8" x14ac:dyDescent="0.25">
      <c r="A313" s="1">
        <v>41950</v>
      </c>
      <c r="B313">
        <v>143</v>
      </c>
      <c r="C313" s="2">
        <f t="shared" si="9"/>
        <v>9.48</v>
      </c>
      <c r="D313" s="2">
        <f t="shared" si="9"/>
        <v>45</v>
      </c>
      <c r="E313" s="2">
        <f>IF(C313&gt;15,  C313 - $L$3*B313/100, C313 - $L$3*B313/200)</f>
        <v>3.0450000000000008</v>
      </c>
      <c r="F313" s="2">
        <f>IF(C313&lt;=15, D313 - B313*$L$2/200, D313)</f>
        <v>40.71</v>
      </c>
      <c r="G313" s="2">
        <f t="shared" si="10"/>
        <v>30</v>
      </c>
      <c r="H313" s="2">
        <f>IF(AND(WEEKDAY(A313) = 4, F313&lt;40), 45,F313)</f>
        <v>40.71</v>
      </c>
    </row>
    <row r="314" spans="1:8" x14ac:dyDescent="0.25">
      <c r="A314" s="1">
        <v>41951</v>
      </c>
      <c r="B314">
        <v>50</v>
      </c>
      <c r="C314" s="2">
        <f t="shared" si="9"/>
        <v>30</v>
      </c>
      <c r="D314" s="2">
        <f t="shared" si="9"/>
        <v>40.71</v>
      </c>
      <c r="E314" s="2">
        <f>IF(C314&gt;15,  C314 - $L$3*B314/100, C314 - $L$3*B314/200)</f>
        <v>25.5</v>
      </c>
      <c r="F314" s="2">
        <f>IF(C314&lt;=15, D314 - B314*$L$2/200, D314)</f>
        <v>40.71</v>
      </c>
      <c r="G314" s="2">
        <f t="shared" si="10"/>
        <v>25.5</v>
      </c>
      <c r="H314" s="2">
        <f>IF(AND(WEEKDAY(A314) = 4, F314&lt;40), 45,F314)</f>
        <v>40.71</v>
      </c>
    </row>
    <row r="315" spans="1:8" x14ac:dyDescent="0.25">
      <c r="A315" s="1">
        <v>41952</v>
      </c>
      <c r="B315">
        <v>105</v>
      </c>
      <c r="C315" s="2">
        <f t="shared" si="9"/>
        <v>25.5</v>
      </c>
      <c r="D315" s="2">
        <f t="shared" si="9"/>
        <v>40.71</v>
      </c>
      <c r="E315" s="2">
        <f>IF(C315&gt;15,  C315 - $L$3*B315/100, C315 - $L$3*B315/200)</f>
        <v>16.05</v>
      </c>
      <c r="F315" s="2">
        <f>IF(C315&lt;=15, D315 - B315*$L$2/200, D315)</f>
        <v>40.71</v>
      </c>
      <c r="G315" s="2">
        <f t="shared" si="10"/>
        <v>16.05</v>
      </c>
      <c r="H315" s="2">
        <f>IF(AND(WEEKDAY(A315) = 4, F315&lt;40), 45,F315)</f>
        <v>40.71</v>
      </c>
    </row>
    <row r="316" spans="1:8" x14ac:dyDescent="0.25">
      <c r="A316" s="1">
        <v>41953</v>
      </c>
      <c r="B316">
        <v>101</v>
      </c>
      <c r="C316" s="2">
        <f t="shared" si="9"/>
        <v>16.05</v>
      </c>
      <c r="D316" s="2">
        <f t="shared" si="9"/>
        <v>40.71</v>
      </c>
      <c r="E316" s="2">
        <f>IF(C316&gt;15,  C316 - $L$3*B316/100, C316 - $L$3*B316/200)</f>
        <v>6.9600000000000009</v>
      </c>
      <c r="F316" s="2">
        <f>IF(C316&lt;=15, D316 - B316*$L$2/200, D316)</f>
        <v>40.71</v>
      </c>
      <c r="G316" s="2">
        <f t="shared" si="10"/>
        <v>6.9600000000000009</v>
      </c>
      <c r="H316" s="2">
        <f>IF(AND(WEEKDAY(A316) = 4, F316&lt;40), 45,F316)</f>
        <v>40.71</v>
      </c>
    </row>
    <row r="317" spans="1:8" x14ac:dyDescent="0.25">
      <c r="A317" s="1">
        <v>41954</v>
      </c>
      <c r="B317">
        <v>114</v>
      </c>
      <c r="C317" s="2">
        <f t="shared" si="9"/>
        <v>6.9600000000000009</v>
      </c>
      <c r="D317" s="2">
        <f t="shared" si="9"/>
        <v>40.71</v>
      </c>
      <c r="E317" s="2">
        <f>IF(C317&gt;15,  C317 - $L$3*B317/100, C317 - $L$3*B317/200)</f>
        <v>1.830000000000001</v>
      </c>
      <c r="F317" s="2">
        <f>IF(C317&lt;=15, D317 - B317*$L$2/200, D317)</f>
        <v>37.29</v>
      </c>
      <c r="G317" s="2">
        <f t="shared" si="10"/>
        <v>30</v>
      </c>
      <c r="H317" s="2">
        <f>IF(AND(WEEKDAY(A317) = 4, F317&lt;40), 45,F317)</f>
        <v>37.29</v>
      </c>
    </row>
    <row r="318" spans="1:8" x14ac:dyDescent="0.25">
      <c r="A318" s="1">
        <v>41955</v>
      </c>
      <c r="B318">
        <v>106</v>
      </c>
      <c r="C318" s="2">
        <f t="shared" si="9"/>
        <v>30</v>
      </c>
      <c r="D318" s="2">
        <f t="shared" si="9"/>
        <v>37.29</v>
      </c>
      <c r="E318" s="2">
        <f>IF(C318&gt;15,  C318 - $L$3*B318/100, C318 - $L$3*B318/200)</f>
        <v>20.46</v>
      </c>
      <c r="F318" s="2">
        <f>IF(C318&lt;=15, D318 - B318*$L$2/200, D318)</f>
        <v>37.29</v>
      </c>
      <c r="G318" s="2">
        <f t="shared" si="10"/>
        <v>20.46</v>
      </c>
      <c r="H318" s="2">
        <f>IF(AND(WEEKDAY(A318) = 4, F318&lt;40), 45,F318)</f>
        <v>45</v>
      </c>
    </row>
    <row r="319" spans="1:8" x14ac:dyDescent="0.25">
      <c r="A319" s="1">
        <v>41956</v>
      </c>
      <c r="B319">
        <v>79</v>
      </c>
      <c r="C319" s="2">
        <f t="shared" si="9"/>
        <v>20.46</v>
      </c>
      <c r="D319" s="2">
        <f t="shared" si="9"/>
        <v>45</v>
      </c>
      <c r="E319" s="2">
        <f>IF(C319&gt;15,  C319 - $L$3*B319/100, C319 - $L$3*B319/200)</f>
        <v>13.350000000000001</v>
      </c>
      <c r="F319" s="2">
        <f>IF(C319&lt;=15, D319 - B319*$L$2/200, D319)</f>
        <v>45</v>
      </c>
      <c r="G319" s="2">
        <f t="shared" si="10"/>
        <v>13.350000000000001</v>
      </c>
      <c r="H319" s="2">
        <f>IF(AND(WEEKDAY(A319) = 4, F319&lt;40), 45,F319)</f>
        <v>45</v>
      </c>
    </row>
    <row r="320" spans="1:8" x14ac:dyDescent="0.25">
      <c r="A320" s="1">
        <v>41957</v>
      </c>
      <c r="B320">
        <v>20</v>
      </c>
      <c r="C320" s="2">
        <f t="shared" si="9"/>
        <v>13.350000000000001</v>
      </c>
      <c r="D320" s="2">
        <f t="shared" si="9"/>
        <v>45</v>
      </c>
      <c r="E320" s="2">
        <f>IF(C320&gt;15,  C320 - $L$3*B320/100, C320 - $L$3*B320/200)</f>
        <v>12.450000000000001</v>
      </c>
      <c r="F320" s="2">
        <f>IF(C320&lt;=15, D320 - B320*$L$2/200, D320)</f>
        <v>44.4</v>
      </c>
      <c r="G320" s="2">
        <f t="shared" si="10"/>
        <v>12.450000000000001</v>
      </c>
      <c r="H320" s="2">
        <f>IF(AND(WEEKDAY(A320) = 4, F320&lt;40), 45,F320)</f>
        <v>44.4</v>
      </c>
    </row>
    <row r="321" spans="1:8" x14ac:dyDescent="0.25">
      <c r="A321" s="1">
        <v>41958</v>
      </c>
      <c r="B321">
        <v>27</v>
      </c>
      <c r="C321" s="2">
        <f t="shared" si="9"/>
        <v>12.450000000000001</v>
      </c>
      <c r="D321" s="2">
        <f t="shared" si="9"/>
        <v>44.4</v>
      </c>
      <c r="E321" s="2">
        <f>IF(C321&gt;15,  C321 - $L$3*B321/100, C321 - $L$3*B321/200)</f>
        <v>11.235000000000001</v>
      </c>
      <c r="F321" s="2">
        <f>IF(C321&lt;=15, D321 - B321*$L$2/200, D321)</f>
        <v>43.589999999999996</v>
      </c>
      <c r="G321" s="2">
        <f t="shared" si="10"/>
        <v>11.235000000000001</v>
      </c>
      <c r="H321" s="2">
        <f>IF(AND(WEEKDAY(A321) = 4, F321&lt;40), 45,F321)</f>
        <v>43.589999999999996</v>
      </c>
    </row>
    <row r="322" spans="1:8" x14ac:dyDescent="0.25">
      <c r="A322" s="1">
        <v>41959</v>
      </c>
      <c r="B322">
        <v>23</v>
      </c>
      <c r="C322" s="2">
        <f t="shared" si="9"/>
        <v>11.235000000000001</v>
      </c>
      <c r="D322" s="2">
        <f t="shared" si="9"/>
        <v>43.589999999999996</v>
      </c>
      <c r="E322" s="2">
        <f>IF(C322&gt;15,  C322 - $L$3*B322/100, C322 - $L$3*B322/200)</f>
        <v>10.200000000000001</v>
      </c>
      <c r="F322" s="2">
        <f>IF(C322&lt;=15, D322 - B322*$L$2/200, D322)</f>
        <v>42.9</v>
      </c>
      <c r="G322" s="2">
        <f t="shared" si="10"/>
        <v>10.200000000000001</v>
      </c>
      <c r="H322" s="2">
        <f>IF(AND(WEEKDAY(A322) = 4, F322&lt;40), 45,F322)</f>
        <v>42.9</v>
      </c>
    </row>
    <row r="323" spans="1:8" x14ac:dyDescent="0.25">
      <c r="A323" s="1">
        <v>41960</v>
      </c>
      <c r="B323">
        <v>106</v>
      </c>
      <c r="C323" s="2">
        <f t="shared" si="9"/>
        <v>10.200000000000001</v>
      </c>
      <c r="D323" s="2">
        <f t="shared" si="9"/>
        <v>42.9</v>
      </c>
      <c r="E323" s="2">
        <f>IF(C323&gt;15,  C323 - $L$3*B323/100, C323 - $L$3*B323/200)</f>
        <v>5.4300000000000015</v>
      </c>
      <c r="F323" s="2">
        <f>IF(C323&lt;=15, D323 - B323*$L$2/200, D323)</f>
        <v>39.72</v>
      </c>
      <c r="G323" s="2">
        <f t="shared" si="10"/>
        <v>5.4300000000000015</v>
      </c>
      <c r="H323" s="2">
        <f>IF(AND(WEEKDAY(A323) = 4, F323&lt;40), 45,F323)</f>
        <v>39.72</v>
      </c>
    </row>
    <row r="324" spans="1:8" x14ac:dyDescent="0.25">
      <c r="A324" s="1">
        <v>41961</v>
      </c>
      <c r="B324">
        <v>90</v>
      </c>
      <c r="C324" s="2">
        <f t="shared" si="9"/>
        <v>5.4300000000000015</v>
      </c>
      <c r="D324" s="2">
        <f t="shared" si="9"/>
        <v>39.72</v>
      </c>
      <c r="E324" s="2">
        <f>IF(C324&gt;15,  C324 - $L$3*B324/100, C324 - $L$3*B324/200)</f>
        <v>1.3800000000000017</v>
      </c>
      <c r="F324" s="2">
        <f>IF(C324&lt;=15, D324 - B324*$L$2/200, D324)</f>
        <v>37.019999999999996</v>
      </c>
      <c r="G324" s="2">
        <f t="shared" si="10"/>
        <v>30</v>
      </c>
      <c r="H324" s="2">
        <f>IF(AND(WEEKDAY(A324) = 4, F324&lt;40), 45,F324)</f>
        <v>37.019999999999996</v>
      </c>
    </row>
    <row r="325" spans="1:8" x14ac:dyDescent="0.25">
      <c r="A325" s="1">
        <v>41962</v>
      </c>
      <c r="B325">
        <v>119</v>
      </c>
      <c r="C325" s="2">
        <f t="shared" ref="C325:D367" si="11">G324</f>
        <v>30</v>
      </c>
      <c r="D325" s="2">
        <f t="shared" si="11"/>
        <v>37.019999999999996</v>
      </c>
      <c r="E325" s="2">
        <f>IF(C325&gt;15,  C325 - $L$3*B325/100, C325 - $L$3*B325/200)</f>
        <v>19.29</v>
      </c>
      <c r="F325" s="2">
        <f>IF(C325&lt;=15, D325 - B325*$L$2/200, D325)</f>
        <v>37.019999999999996</v>
      </c>
      <c r="G325" s="2">
        <f t="shared" ref="G325:G367" si="12">IF(E325&lt;5,30,E325)</f>
        <v>19.29</v>
      </c>
      <c r="H325" s="2">
        <f>IF(AND(WEEKDAY(A325) = 4, F325&lt;40), 45,F325)</f>
        <v>45</v>
      </c>
    </row>
    <row r="326" spans="1:8" x14ac:dyDescent="0.25">
      <c r="A326" s="1">
        <v>41963</v>
      </c>
      <c r="B326">
        <v>110</v>
      </c>
      <c r="C326" s="2">
        <f t="shared" si="11"/>
        <v>19.29</v>
      </c>
      <c r="D326" s="2">
        <f t="shared" si="11"/>
        <v>45</v>
      </c>
      <c r="E326" s="2">
        <f>IF(C326&gt;15,  C326 - $L$3*B326/100, C326 - $L$3*B326/200)</f>
        <v>9.3899999999999988</v>
      </c>
      <c r="F326" s="2">
        <f>IF(C326&lt;=15, D326 - B326*$L$2/200, D326)</f>
        <v>45</v>
      </c>
      <c r="G326" s="2">
        <f t="shared" si="12"/>
        <v>9.3899999999999988</v>
      </c>
      <c r="H326" s="2">
        <f>IF(AND(WEEKDAY(A326) = 4, F326&lt;40), 45,F326)</f>
        <v>45</v>
      </c>
    </row>
    <row r="327" spans="1:8" x14ac:dyDescent="0.25">
      <c r="A327" s="1">
        <v>41964</v>
      </c>
      <c r="B327">
        <v>23</v>
      </c>
      <c r="C327" s="2">
        <f t="shared" si="11"/>
        <v>9.3899999999999988</v>
      </c>
      <c r="D327" s="2">
        <f t="shared" si="11"/>
        <v>45</v>
      </c>
      <c r="E327" s="2">
        <f>IF(C327&gt;15,  C327 - $L$3*B327/100, C327 - $L$3*B327/200)</f>
        <v>8.3549999999999986</v>
      </c>
      <c r="F327" s="2">
        <f>IF(C327&lt;=15, D327 - B327*$L$2/200, D327)</f>
        <v>44.31</v>
      </c>
      <c r="G327" s="2">
        <f t="shared" si="12"/>
        <v>8.3549999999999986</v>
      </c>
      <c r="H327" s="2">
        <f>IF(AND(WEEKDAY(A327) = 4, F327&lt;40), 45,F327)</f>
        <v>44.31</v>
      </c>
    </row>
    <row r="328" spans="1:8" x14ac:dyDescent="0.25">
      <c r="A328" s="1">
        <v>41965</v>
      </c>
      <c r="B328">
        <v>53</v>
      </c>
      <c r="C328" s="2">
        <f t="shared" si="11"/>
        <v>8.3549999999999986</v>
      </c>
      <c r="D328" s="2">
        <f t="shared" si="11"/>
        <v>44.31</v>
      </c>
      <c r="E328" s="2">
        <f>IF(C328&gt;15,  C328 - $L$3*B328/100, C328 - $L$3*B328/200)</f>
        <v>5.9699999999999989</v>
      </c>
      <c r="F328" s="2">
        <f>IF(C328&lt;=15, D328 - B328*$L$2/200, D328)</f>
        <v>42.72</v>
      </c>
      <c r="G328" s="2">
        <f t="shared" si="12"/>
        <v>5.9699999999999989</v>
      </c>
      <c r="H328" s="2">
        <f>IF(AND(WEEKDAY(A328) = 4, F328&lt;40), 45,F328)</f>
        <v>42.72</v>
      </c>
    </row>
    <row r="329" spans="1:8" x14ac:dyDescent="0.25">
      <c r="A329" s="1">
        <v>41966</v>
      </c>
      <c r="B329">
        <v>89</v>
      </c>
      <c r="C329" s="2">
        <f t="shared" si="11"/>
        <v>5.9699999999999989</v>
      </c>
      <c r="D329" s="2">
        <f t="shared" si="11"/>
        <v>42.72</v>
      </c>
      <c r="E329" s="2">
        <f>IF(C329&gt;15,  C329 - $L$3*B329/100, C329 - $L$3*B329/200)</f>
        <v>1.964999999999999</v>
      </c>
      <c r="F329" s="2">
        <f>IF(C329&lt;=15, D329 - B329*$L$2/200, D329)</f>
        <v>40.049999999999997</v>
      </c>
      <c r="G329" s="2">
        <f t="shared" si="12"/>
        <v>30</v>
      </c>
      <c r="H329" s="2">
        <f>IF(AND(WEEKDAY(A329) = 4, F329&lt;40), 45,F329)</f>
        <v>40.049999999999997</v>
      </c>
    </row>
    <row r="330" spans="1:8" x14ac:dyDescent="0.25">
      <c r="A330" s="1">
        <v>41967</v>
      </c>
      <c r="B330">
        <v>150</v>
      </c>
      <c r="C330" s="2">
        <f t="shared" si="11"/>
        <v>30</v>
      </c>
      <c r="D330" s="2">
        <f t="shared" si="11"/>
        <v>40.049999999999997</v>
      </c>
      <c r="E330" s="2">
        <f>IF(C330&gt;15,  C330 - $L$3*B330/100, C330 - $L$3*B330/200)</f>
        <v>16.5</v>
      </c>
      <c r="F330" s="2">
        <f>IF(C330&lt;=15, D330 - B330*$L$2/200, D330)</f>
        <v>40.049999999999997</v>
      </c>
      <c r="G330" s="2">
        <f t="shared" si="12"/>
        <v>16.5</v>
      </c>
      <c r="H330" s="2">
        <f>IF(AND(WEEKDAY(A330) = 4, F330&lt;40), 45,F330)</f>
        <v>40.049999999999997</v>
      </c>
    </row>
    <row r="331" spans="1:8" x14ac:dyDescent="0.25">
      <c r="A331" s="1">
        <v>41968</v>
      </c>
      <c r="B331">
        <v>44</v>
      </c>
      <c r="C331" s="2">
        <f t="shared" si="11"/>
        <v>16.5</v>
      </c>
      <c r="D331" s="2">
        <f t="shared" si="11"/>
        <v>40.049999999999997</v>
      </c>
      <c r="E331" s="2">
        <f>IF(C331&gt;15,  C331 - $L$3*B331/100, C331 - $L$3*B331/200)</f>
        <v>12.54</v>
      </c>
      <c r="F331" s="2">
        <f>IF(C331&lt;=15, D331 - B331*$L$2/200, D331)</f>
        <v>40.049999999999997</v>
      </c>
      <c r="G331" s="2">
        <f t="shared" si="12"/>
        <v>12.54</v>
      </c>
      <c r="H331" s="2">
        <f>IF(AND(WEEKDAY(A331) = 4, F331&lt;40), 45,F331)</f>
        <v>40.049999999999997</v>
      </c>
    </row>
    <row r="332" spans="1:8" x14ac:dyDescent="0.25">
      <c r="A332" s="1">
        <v>41969</v>
      </c>
      <c r="B332">
        <v>137</v>
      </c>
      <c r="C332" s="2">
        <f t="shared" si="11"/>
        <v>12.54</v>
      </c>
      <c r="D332" s="2">
        <f t="shared" si="11"/>
        <v>40.049999999999997</v>
      </c>
      <c r="E332" s="2">
        <f>IF(C332&gt;15,  C332 - $L$3*B332/100, C332 - $L$3*B332/200)</f>
        <v>6.3749999999999991</v>
      </c>
      <c r="F332" s="2">
        <f>IF(C332&lt;=15, D332 - B332*$L$2/200, D332)</f>
        <v>35.94</v>
      </c>
      <c r="G332" s="2">
        <f t="shared" si="12"/>
        <v>6.3749999999999991</v>
      </c>
      <c r="H332" s="2">
        <f>IF(AND(WEEKDAY(A332) = 4, F332&lt;40), 45,F332)</f>
        <v>45</v>
      </c>
    </row>
    <row r="333" spans="1:8" x14ac:dyDescent="0.25">
      <c r="A333" s="1">
        <v>41970</v>
      </c>
      <c r="B333">
        <v>49</v>
      </c>
      <c r="C333" s="2">
        <f t="shared" si="11"/>
        <v>6.3749999999999991</v>
      </c>
      <c r="D333" s="2">
        <f t="shared" si="11"/>
        <v>45</v>
      </c>
      <c r="E333" s="2">
        <f>IF(C333&gt;15,  C333 - $L$3*B333/100, C333 - $L$3*B333/200)</f>
        <v>4.169999999999999</v>
      </c>
      <c r="F333" s="2">
        <f>IF(C333&lt;=15, D333 - B333*$L$2/200, D333)</f>
        <v>43.53</v>
      </c>
      <c r="G333" s="2">
        <f t="shared" si="12"/>
        <v>30</v>
      </c>
      <c r="H333" s="2">
        <f>IF(AND(WEEKDAY(A333) = 4, F333&lt;40), 45,F333)</f>
        <v>43.53</v>
      </c>
    </row>
    <row r="334" spans="1:8" x14ac:dyDescent="0.25">
      <c r="A334" s="1">
        <v>41971</v>
      </c>
      <c r="B334">
        <v>24</v>
      </c>
      <c r="C334" s="2">
        <f t="shared" si="11"/>
        <v>30</v>
      </c>
      <c r="D334" s="2">
        <f t="shared" si="11"/>
        <v>43.53</v>
      </c>
      <c r="E334" s="2">
        <f>IF(C334&gt;15,  C334 - $L$3*B334/100, C334 - $L$3*B334/200)</f>
        <v>27.84</v>
      </c>
      <c r="F334" s="2">
        <f>IF(C334&lt;=15, D334 - B334*$L$2/200, D334)</f>
        <v>43.53</v>
      </c>
      <c r="G334" s="2">
        <f t="shared" si="12"/>
        <v>27.84</v>
      </c>
      <c r="H334" s="2">
        <f>IF(AND(WEEKDAY(A334) = 4, F334&lt;40), 45,F334)</f>
        <v>43.53</v>
      </c>
    </row>
    <row r="335" spans="1:8" x14ac:dyDescent="0.25">
      <c r="A335" s="1">
        <v>41972</v>
      </c>
      <c r="B335">
        <v>36</v>
      </c>
      <c r="C335" s="2">
        <f t="shared" si="11"/>
        <v>27.84</v>
      </c>
      <c r="D335" s="2">
        <f t="shared" si="11"/>
        <v>43.53</v>
      </c>
      <c r="E335" s="2">
        <f>IF(C335&gt;15,  C335 - $L$3*B335/100, C335 - $L$3*B335/200)</f>
        <v>24.6</v>
      </c>
      <c r="F335" s="2">
        <f>IF(C335&lt;=15, D335 - B335*$L$2/200, D335)</f>
        <v>43.53</v>
      </c>
      <c r="G335" s="2">
        <f t="shared" si="12"/>
        <v>24.6</v>
      </c>
      <c r="H335" s="2">
        <f>IF(AND(WEEKDAY(A335) = 4, F335&lt;40), 45,F335)</f>
        <v>43.53</v>
      </c>
    </row>
    <row r="336" spans="1:8" x14ac:dyDescent="0.25">
      <c r="A336" s="1">
        <v>41973</v>
      </c>
      <c r="B336">
        <v>33</v>
      </c>
      <c r="C336" s="2">
        <f t="shared" si="11"/>
        <v>24.6</v>
      </c>
      <c r="D336" s="2">
        <f t="shared" si="11"/>
        <v>43.53</v>
      </c>
      <c r="E336" s="2">
        <f>IF(C336&gt;15,  C336 - $L$3*B336/100, C336 - $L$3*B336/200)</f>
        <v>21.630000000000003</v>
      </c>
      <c r="F336" s="2">
        <f>IF(C336&lt;=15, D336 - B336*$L$2/200, D336)</f>
        <v>43.53</v>
      </c>
      <c r="G336" s="2">
        <f t="shared" si="12"/>
        <v>21.630000000000003</v>
      </c>
      <c r="H336" s="2">
        <f>IF(AND(WEEKDAY(A336) = 4, F336&lt;40), 45,F336)</f>
        <v>43.53</v>
      </c>
    </row>
    <row r="337" spans="1:8" x14ac:dyDescent="0.25">
      <c r="A337" s="1">
        <v>41974</v>
      </c>
      <c r="B337">
        <v>81</v>
      </c>
      <c r="C337" s="2">
        <f t="shared" si="11"/>
        <v>21.630000000000003</v>
      </c>
      <c r="D337" s="2">
        <f t="shared" si="11"/>
        <v>43.53</v>
      </c>
      <c r="E337" s="2">
        <f>IF(C337&gt;15,  C337 - $L$3*B337/100, C337 - $L$3*B337/200)</f>
        <v>14.340000000000003</v>
      </c>
      <c r="F337" s="2">
        <f>IF(C337&lt;=15, D337 - B337*$L$2/200, D337)</f>
        <v>43.53</v>
      </c>
      <c r="G337" s="2">
        <f t="shared" si="12"/>
        <v>14.340000000000003</v>
      </c>
      <c r="H337" s="2">
        <f>IF(AND(WEEKDAY(A337) = 4, F337&lt;40), 45,F337)</f>
        <v>43.53</v>
      </c>
    </row>
    <row r="338" spans="1:8" x14ac:dyDescent="0.25">
      <c r="A338" s="1">
        <v>41975</v>
      </c>
      <c r="B338">
        <v>70</v>
      </c>
      <c r="C338" s="2">
        <f t="shared" si="11"/>
        <v>14.340000000000003</v>
      </c>
      <c r="D338" s="2">
        <f t="shared" si="11"/>
        <v>43.53</v>
      </c>
      <c r="E338" s="2">
        <f>IF(C338&gt;15,  C338 - $L$3*B338/100, C338 - $L$3*B338/200)</f>
        <v>11.190000000000003</v>
      </c>
      <c r="F338" s="2">
        <f>IF(C338&lt;=15, D338 - B338*$L$2/200, D338)</f>
        <v>41.43</v>
      </c>
      <c r="G338" s="2">
        <f t="shared" si="12"/>
        <v>11.190000000000003</v>
      </c>
      <c r="H338" s="2">
        <f>IF(AND(WEEKDAY(A338) = 4, F338&lt;40), 45,F338)</f>
        <v>41.43</v>
      </c>
    </row>
    <row r="339" spans="1:8" x14ac:dyDescent="0.25">
      <c r="A339" s="1">
        <v>41976</v>
      </c>
      <c r="B339">
        <v>48</v>
      </c>
      <c r="C339" s="2">
        <f t="shared" si="11"/>
        <v>11.190000000000003</v>
      </c>
      <c r="D339" s="2">
        <f t="shared" si="11"/>
        <v>41.43</v>
      </c>
      <c r="E339" s="2">
        <f>IF(C339&gt;15,  C339 - $L$3*B339/100, C339 - $L$3*B339/200)</f>
        <v>9.0300000000000029</v>
      </c>
      <c r="F339" s="2">
        <f>IF(C339&lt;=15, D339 - B339*$L$2/200, D339)</f>
        <v>39.99</v>
      </c>
      <c r="G339" s="2">
        <f t="shared" si="12"/>
        <v>9.0300000000000029</v>
      </c>
      <c r="H339" s="2">
        <f>IF(AND(WEEKDAY(A339) = 4, F339&lt;40), 45,F339)</f>
        <v>45</v>
      </c>
    </row>
    <row r="340" spans="1:8" x14ac:dyDescent="0.25">
      <c r="A340" s="1">
        <v>41977</v>
      </c>
      <c r="B340">
        <v>72</v>
      </c>
      <c r="C340" s="2">
        <f t="shared" si="11"/>
        <v>9.0300000000000029</v>
      </c>
      <c r="D340" s="2">
        <f t="shared" si="11"/>
        <v>45</v>
      </c>
      <c r="E340" s="2">
        <f>IF(C340&gt;15,  C340 - $L$3*B340/100, C340 - $L$3*B340/200)</f>
        <v>5.7900000000000027</v>
      </c>
      <c r="F340" s="2">
        <f>IF(C340&lt;=15, D340 - B340*$L$2/200, D340)</f>
        <v>42.84</v>
      </c>
      <c r="G340" s="2">
        <f t="shared" si="12"/>
        <v>5.7900000000000027</v>
      </c>
      <c r="H340" s="2">
        <f>IF(AND(WEEKDAY(A340) = 4, F340&lt;40), 45,F340)</f>
        <v>42.84</v>
      </c>
    </row>
    <row r="341" spans="1:8" x14ac:dyDescent="0.25">
      <c r="A341" s="1">
        <v>41978</v>
      </c>
      <c r="B341">
        <v>121</v>
      </c>
      <c r="C341" s="2">
        <f t="shared" si="11"/>
        <v>5.7900000000000027</v>
      </c>
      <c r="D341" s="2">
        <f t="shared" si="11"/>
        <v>42.84</v>
      </c>
      <c r="E341" s="2">
        <f>IF(C341&gt;15,  C341 - $L$3*B341/100, C341 - $L$3*B341/200)</f>
        <v>0.34500000000000242</v>
      </c>
      <c r="F341" s="2">
        <f>IF(C341&lt;=15, D341 - B341*$L$2/200, D341)</f>
        <v>39.21</v>
      </c>
      <c r="G341" s="2">
        <f t="shared" si="12"/>
        <v>30</v>
      </c>
      <c r="H341" s="2">
        <f>IF(AND(WEEKDAY(A341) = 4, F341&lt;40), 45,F341)</f>
        <v>39.21</v>
      </c>
    </row>
    <row r="342" spans="1:8" x14ac:dyDescent="0.25">
      <c r="A342" s="1">
        <v>41979</v>
      </c>
      <c r="B342">
        <v>16</v>
      </c>
      <c r="C342" s="2">
        <f t="shared" si="11"/>
        <v>30</v>
      </c>
      <c r="D342" s="2">
        <f t="shared" si="11"/>
        <v>39.21</v>
      </c>
      <c r="E342" s="2">
        <f>IF(C342&gt;15,  C342 - $L$3*B342/100, C342 - $L$3*B342/200)</f>
        <v>28.56</v>
      </c>
      <c r="F342" s="2">
        <f>IF(C342&lt;=15, D342 - B342*$L$2/200, D342)</f>
        <v>39.21</v>
      </c>
      <c r="G342" s="2">
        <f t="shared" si="12"/>
        <v>28.56</v>
      </c>
      <c r="H342" s="2">
        <f>IF(AND(WEEKDAY(A342) = 4, F342&lt;40), 45,F342)</f>
        <v>39.21</v>
      </c>
    </row>
    <row r="343" spans="1:8" x14ac:dyDescent="0.25">
      <c r="A343" s="1">
        <v>41980</v>
      </c>
      <c r="B343">
        <v>94</v>
      </c>
      <c r="C343" s="2">
        <f t="shared" si="11"/>
        <v>28.56</v>
      </c>
      <c r="D343" s="2">
        <f t="shared" si="11"/>
        <v>39.21</v>
      </c>
      <c r="E343" s="2">
        <f>IF(C343&gt;15,  C343 - $L$3*B343/100, C343 - $L$3*B343/200)</f>
        <v>20.099999999999998</v>
      </c>
      <c r="F343" s="2">
        <f>IF(C343&lt;=15, D343 - B343*$L$2/200, D343)</f>
        <v>39.21</v>
      </c>
      <c r="G343" s="2">
        <f t="shared" si="12"/>
        <v>20.099999999999998</v>
      </c>
      <c r="H343" s="2">
        <f>IF(AND(WEEKDAY(A343) = 4, F343&lt;40), 45,F343)</f>
        <v>39.21</v>
      </c>
    </row>
    <row r="344" spans="1:8" x14ac:dyDescent="0.25">
      <c r="A344" s="1">
        <v>41981</v>
      </c>
      <c r="B344">
        <v>120</v>
      </c>
      <c r="C344" s="2">
        <f t="shared" si="11"/>
        <v>20.099999999999998</v>
      </c>
      <c r="D344" s="2">
        <f t="shared" si="11"/>
        <v>39.21</v>
      </c>
      <c r="E344" s="2">
        <f>IF(C344&gt;15,  C344 - $L$3*B344/100, C344 - $L$3*B344/200)</f>
        <v>9.2999999999999972</v>
      </c>
      <c r="F344" s="2">
        <f>IF(C344&lt;=15, D344 - B344*$L$2/200, D344)</f>
        <v>39.21</v>
      </c>
      <c r="G344" s="2">
        <f t="shared" si="12"/>
        <v>9.2999999999999972</v>
      </c>
      <c r="H344" s="2">
        <f>IF(AND(WEEKDAY(A344) = 4, F344&lt;40), 45,F344)</f>
        <v>39.21</v>
      </c>
    </row>
    <row r="345" spans="1:8" x14ac:dyDescent="0.25">
      <c r="A345" s="1">
        <v>41982</v>
      </c>
      <c r="B345">
        <v>49</v>
      </c>
      <c r="C345" s="2">
        <f t="shared" si="11"/>
        <v>9.2999999999999972</v>
      </c>
      <c r="D345" s="2">
        <f t="shared" si="11"/>
        <v>39.21</v>
      </c>
      <c r="E345" s="2">
        <f>IF(C345&gt;15,  C345 - $L$3*B345/100, C345 - $L$3*B345/200)</f>
        <v>7.0949999999999971</v>
      </c>
      <c r="F345" s="2">
        <f>IF(C345&lt;=15, D345 - B345*$L$2/200, D345)</f>
        <v>37.74</v>
      </c>
      <c r="G345" s="2">
        <f t="shared" si="12"/>
        <v>7.0949999999999971</v>
      </c>
      <c r="H345" s="2">
        <f>IF(AND(WEEKDAY(A345) = 4, F345&lt;40), 45,F345)</f>
        <v>37.74</v>
      </c>
    </row>
    <row r="346" spans="1:8" x14ac:dyDescent="0.25">
      <c r="A346" s="1">
        <v>41983</v>
      </c>
      <c r="B346">
        <v>106</v>
      </c>
      <c r="C346" s="2">
        <f t="shared" si="11"/>
        <v>7.0949999999999971</v>
      </c>
      <c r="D346" s="2">
        <f t="shared" si="11"/>
        <v>37.74</v>
      </c>
      <c r="E346" s="2">
        <f>IF(C346&gt;15,  C346 - $L$3*B346/100, C346 - $L$3*B346/200)</f>
        <v>2.3249999999999975</v>
      </c>
      <c r="F346" s="2">
        <f>IF(C346&lt;=15, D346 - B346*$L$2/200, D346)</f>
        <v>34.56</v>
      </c>
      <c r="G346" s="2">
        <f t="shared" si="12"/>
        <v>30</v>
      </c>
      <c r="H346" s="2">
        <f>IF(AND(WEEKDAY(A346) = 4, F346&lt;40), 45,F346)</f>
        <v>45</v>
      </c>
    </row>
    <row r="347" spans="1:8" x14ac:dyDescent="0.25">
      <c r="A347" s="1">
        <v>41984</v>
      </c>
      <c r="B347">
        <v>128</v>
      </c>
      <c r="C347" s="2">
        <f t="shared" si="11"/>
        <v>30</v>
      </c>
      <c r="D347" s="2">
        <f t="shared" si="11"/>
        <v>45</v>
      </c>
      <c r="E347" s="2">
        <f>IF(C347&gt;15,  C347 - $L$3*B347/100, C347 - $L$3*B347/200)</f>
        <v>18.48</v>
      </c>
      <c r="F347" s="2">
        <f>IF(C347&lt;=15, D347 - B347*$L$2/200, D347)</f>
        <v>45</v>
      </c>
      <c r="G347" s="2">
        <f t="shared" si="12"/>
        <v>18.48</v>
      </c>
      <c r="H347" s="2">
        <f>IF(AND(WEEKDAY(A347) = 4, F347&lt;40), 45,F347)</f>
        <v>45</v>
      </c>
    </row>
    <row r="348" spans="1:8" x14ac:dyDescent="0.25">
      <c r="A348" s="1">
        <v>41985</v>
      </c>
      <c r="B348">
        <v>100</v>
      </c>
      <c r="C348" s="2">
        <f t="shared" si="11"/>
        <v>18.48</v>
      </c>
      <c r="D348" s="2">
        <f t="shared" si="11"/>
        <v>45</v>
      </c>
      <c r="E348" s="2">
        <f>IF(C348&gt;15,  C348 - $L$3*B348/100, C348 - $L$3*B348/200)</f>
        <v>9.48</v>
      </c>
      <c r="F348" s="2">
        <f>IF(C348&lt;=15, D348 - B348*$L$2/200, D348)</f>
        <v>45</v>
      </c>
      <c r="G348" s="2">
        <f t="shared" si="12"/>
        <v>9.48</v>
      </c>
      <c r="H348" s="2">
        <f>IF(AND(WEEKDAY(A348) = 4, F348&lt;40), 45,F348)</f>
        <v>45</v>
      </c>
    </row>
    <row r="349" spans="1:8" x14ac:dyDescent="0.25">
      <c r="A349" s="1">
        <v>41986</v>
      </c>
      <c r="B349">
        <v>78</v>
      </c>
      <c r="C349" s="2">
        <f t="shared" si="11"/>
        <v>9.48</v>
      </c>
      <c r="D349" s="2">
        <f t="shared" si="11"/>
        <v>45</v>
      </c>
      <c r="E349" s="2">
        <f>IF(C349&gt;15,  C349 - $L$3*B349/100, C349 - $L$3*B349/200)</f>
        <v>5.9700000000000006</v>
      </c>
      <c r="F349" s="2">
        <f>IF(C349&lt;=15, D349 - B349*$L$2/200, D349)</f>
        <v>42.66</v>
      </c>
      <c r="G349" s="2">
        <f t="shared" si="12"/>
        <v>5.9700000000000006</v>
      </c>
      <c r="H349" s="2">
        <f>IF(AND(WEEKDAY(A349) = 4, F349&lt;40), 45,F349)</f>
        <v>42.66</v>
      </c>
    </row>
    <row r="350" spans="1:8" x14ac:dyDescent="0.25">
      <c r="A350" s="1">
        <v>41987</v>
      </c>
      <c r="B350">
        <v>39</v>
      </c>
      <c r="C350" s="2">
        <f t="shared" si="11"/>
        <v>5.9700000000000006</v>
      </c>
      <c r="D350" s="2">
        <f t="shared" si="11"/>
        <v>42.66</v>
      </c>
      <c r="E350" s="2">
        <f>IF(C350&gt;15,  C350 - $L$3*B350/100, C350 - $L$3*B350/200)</f>
        <v>4.2150000000000007</v>
      </c>
      <c r="F350" s="2">
        <f>IF(C350&lt;=15, D350 - B350*$L$2/200, D350)</f>
        <v>41.489999999999995</v>
      </c>
      <c r="G350" s="2">
        <f t="shared" si="12"/>
        <v>30</v>
      </c>
      <c r="H350" s="2">
        <f>IF(AND(WEEKDAY(A350) = 4, F350&lt;40), 45,F350)</f>
        <v>41.489999999999995</v>
      </c>
    </row>
    <row r="351" spans="1:8" x14ac:dyDescent="0.25">
      <c r="A351" s="1">
        <v>41988</v>
      </c>
      <c r="B351">
        <v>125</v>
      </c>
      <c r="C351" s="2">
        <f t="shared" si="11"/>
        <v>30</v>
      </c>
      <c r="D351" s="2">
        <f t="shared" si="11"/>
        <v>41.489999999999995</v>
      </c>
      <c r="E351" s="2">
        <f>IF(C351&gt;15,  C351 - $L$3*B351/100, C351 - $L$3*B351/200)</f>
        <v>18.75</v>
      </c>
      <c r="F351" s="2">
        <f>IF(C351&lt;=15, D351 - B351*$L$2/200, D351)</f>
        <v>41.489999999999995</v>
      </c>
      <c r="G351" s="2">
        <f t="shared" si="12"/>
        <v>18.75</v>
      </c>
      <c r="H351" s="2">
        <f>IF(AND(WEEKDAY(A351) = 4, F351&lt;40), 45,F351)</f>
        <v>41.489999999999995</v>
      </c>
    </row>
    <row r="352" spans="1:8" x14ac:dyDescent="0.25">
      <c r="A352" s="1">
        <v>41989</v>
      </c>
      <c r="B352">
        <v>34</v>
      </c>
      <c r="C352" s="2">
        <f t="shared" si="11"/>
        <v>18.75</v>
      </c>
      <c r="D352" s="2">
        <f t="shared" si="11"/>
        <v>41.489999999999995</v>
      </c>
      <c r="E352" s="2">
        <f>IF(C352&gt;15,  C352 - $L$3*B352/100, C352 - $L$3*B352/200)</f>
        <v>15.69</v>
      </c>
      <c r="F352" s="2">
        <f>IF(C352&lt;=15, D352 - B352*$L$2/200, D352)</f>
        <v>41.489999999999995</v>
      </c>
      <c r="G352" s="2">
        <f t="shared" si="12"/>
        <v>15.69</v>
      </c>
      <c r="H352" s="2">
        <f>IF(AND(WEEKDAY(A352) = 4, F352&lt;40), 45,F352)</f>
        <v>41.489999999999995</v>
      </c>
    </row>
    <row r="353" spans="1:8" x14ac:dyDescent="0.25">
      <c r="A353" s="1">
        <v>41990</v>
      </c>
      <c r="B353">
        <v>129</v>
      </c>
      <c r="C353" s="2">
        <f t="shared" si="11"/>
        <v>15.69</v>
      </c>
      <c r="D353" s="2">
        <f t="shared" si="11"/>
        <v>41.489999999999995</v>
      </c>
      <c r="E353" s="2">
        <f>IF(C353&gt;15,  C353 - $L$3*B353/100, C353 - $L$3*B353/200)</f>
        <v>4.08</v>
      </c>
      <c r="F353" s="2">
        <f>IF(C353&lt;=15, D353 - B353*$L$2/200, D353)</f>
        <v>41.489999999999995</v>
      </c>
      <c r="G353" s="2">
        <f t="shared" si="12"/>
        <v>30</v>
      </c>
      <c r="H353" s="2">
        <f>IF(AND(WEEKDAY(A353) = 4, F353&lt;40), 45,F353)</f>
        <v>41.489999999999995</v>
      </c>
    </row>
    <row r="354" spans="1:8" x14ac:dyDescent="0.25">
      <c r="A354" s="1">
        <v>41991</v>
      </c>
      <c r="B354">
        <v>112</v>
      </c>
      <c r="C354" s="2">
        <f t="shared" si="11"/>
        <v>30</v>
      </c>
      <c r="D354" s="2">
        <f t="shared" si="11"/>
        <v>41.489999999999995</v>
      </c>
      <c r="E354" s="2">
        <f>IF(C354&gt;15,  C354 - $L$3*B354/100, C354 - $L$3*B354/200)</f>
        <v>19.920000000000002</v>
      </c>
      <c r="F354" s="2">
        <f>IF(C354&lt;=15, D354 - B354*$L$2/200, D354)</f>
        <v>41.489999999999995</v>
      </c>
      <c r="G354" s="2">
        <f t="shared" si="12"/>
        <v>19.920000000000002</v>
      </c>
      <c r="H354" s="2">
        <f>IF(AND(WEEKDAY(A354) = 4, F354&lt;40), 45,F354)</f>
        <v>41.489999999999995</v>
      </c>
    </row>
    <row r="355" spans="1:8" x14ac:dyDescent="0.25">
      <c r="A355" s="1">
        <v>41992</v>
      </c>
      <c r="B355">
        <v>78</v>
      </c>
      <c r="C355" s="2">
        <f t="shared" si="11"/>
        <v>19.920000000000002</v>
      </c>
      <c r="D355" s="2">
        <f t="shared" si="11"/>
        <v>41.489999999999995</v>
      </c>
      <c r="E355" s="2">
        <f>IF(C355&gt;15,  C355 - $L$3*B355/100, C355 - $L$3*B355/200)</f>
        <v>12.900000000000002</v>
      </c>
      <c r="F355" s="2">
        <f>IF(C355&lt;=15, D355 - B355*$L$2/200, D355)</f>
        <v>41.489999999999995</v>
      </c>
      <c r="G355" s="2">
        <f t="shared" si="12"/>
        <v>12.900000000000002</v>
      </c>
      <c r="H355" s="2">
        <f>IF(AND(WEEKDAY(A355) = 4, F355&lt;40), 45,F355)</f>
        <v>41.489999999999995</v>
      </c>
    </row>
    <row r="356" spans="1:8" x14ac:dyDescent="0.25">
      <c r="A356" s="1">
        <v>41993</v>
      </c>
      <c r="B356">
        <v>114</v>
      </c>
      <c r="C356" s="2">
        <f t="shared" si="11"/>
        <v>12.900000000000002</v>
      </c>
      <c r="D356" s="2">
        <f t="shared" si="11"/>
        <v>41.489999999999995</v>
      </c>
      <c r="E356" s="2">
        <f>IF(C356&gt;15,  C356 - $L$3*B356/100, C356 - $L$3*B356/200)</f>
        <v>7.7700000000000022</v>
      </c>
      <c r="F356" s="2">
        <f>IF(C356&lt;=15, D356 - B356*$L$2/200, D356)</f>
        <v>38.069999999999993</v>
      </c>
      <c r="G356" s="2">
        <f t="shared" si="12"/>
        <v>7.7700000000000022</v>
      </c>
      <c r="H356" s="2">
        <f>IF(AND(WEEKDAY(A356) = 4, F356&lt;40), 45,F356)</f>
        <v>38.069999999999993</v>
      </c>
    </row>
    <row r="357" spans="1:8" x14ac:dyDescent="0.25">
      <c r="A357" s="1">
        <v>41994</v>
      </c>
      <c r="B357">
        <v>122</v>
      </c>
      <c r="C357" s="2">
        <f t="shared" si="11"/>
        <v>7.7700000000000022</v>
      </c>
      <c r="D357" s="2">
        <f t="shared" si="11"/>
        <v>38.069999999999993</v>
      </c>
      <c r="E357" s="2">
        <f>IF(C357&gt;15,  C357 - $L$3*B357/100, C357 - $L$3*B357/200)</f>
        <v>2.280000000000002</v>
      </c>
      <c r="F357" s="2">
        <f>IF(C357&lt;=15, D357 - B357*$L$2/200, D357)</f>
        <v>34.409999999999997</v>
      </c>
      <c r="G357" s="2">
        <f t="shared" si="12"/>
        <v>30</v>
      </c>
      <c r="H357" s="2">
        <f>IF(AND(WEEKDAY(A357) = 4, F357&lt;40), 45,F357)</f>
        <v>34.409999999999997</v>
      </c>
    </row>
    <row r="358" spans="1:8" x14ac:dyDescent="0.25">
      <c r="A358" s="1">
        <v>41995</v>
      </c>
      <c r="B358">
        <v>42</v>
      </c>
      <c r="C358" s="2">
        <f t="shared" si="11"/>
        <v>30</v>
      </c>
      <c r="D358" s="2">
        <f t="shared" si="11"/>
        <v>34.409999999999997</v>
      </c>
      <c r="E358" s="2">
        <f>IF(C358&gt;15,  C358 - $L$3*B358/100, C358 - $L$3*B358/200)</f>
        <v>26.22</v>
      </c>
      <c r="F358" s="2">
        <f>IF(C358&lt;=15, D358 - B358*$L$2/200, D358)</f>
        <v>34.409999999999997</v>
      </c>
      <c r="G358" s="2">
        <f t="shared" si="12"/>
        <v>26.22</v>
      </c>
      <c r="H358" s="2">
        <f>IF(AND(WEEKDAY(A358) = 4, F358&lt;40), 45,F358)</f>
        <v>34.409999999999997</v>
      </c>
    </row>
    <row r="359" spans="1:8" x14ac:dyDescent="0.25">
      <c r="A359" s="1">
        <v>41996</v>
      </c>
      <c r="B359">
        <v>149</v>
      </c>
      <c r="C359" s="2">
        <f t="shared" si="11"/>
        <v>26.22</v>
      </c>
      <c r="D359" s="2">
        <f t="shared" si="11"/>
        <v>34.409999999999997</v>
      </c>
      <c r="E359" s="2">
        <f>IF(C359&gt;15,  C359 - $L$3*B359/100, C359 - $L$3*B359/200)</f>
        <v>12.809999999999999</v>
      </c>
      <c r="F359" s="2">
        <f>IF(C359&lt;=15, D359 - B359*$L$2/200, D359)</f>
        <v>34.409999999999997</v>
      </c>
      <c r="G359" s="2">
        <f t="shared" si="12"/>
        <v>12.809999999999999</v>
      </c>
      <c r="H359" s="2">
        <f>IF(AND(WEEKDAY(A359) = 4, F359&lt;40), 45,F359)</f>
        <v>34.409999999999997</v>
      </c>
    </row>
    <row r="360" spans="1:8" x14ac:dyDescent="0.25">
      <c r="A360" s="1">
        <v>41997</v>
      </c>
      <c r="B360">
        <v>113</v>
      </c>
      <c r="C360" s="2">
        <f t="shared" si="11"/>
        <v>12.809999999999999</v>
      </c>
      <c r="D360" s="2">
        <f t="shared" si="11"/>
        <v>34.409999999999997</v>
      </c>
      <c r="E360" s="2">
        <f>IF(C360&gt;15,  C360 - $L$3*B360/100, C360 - $L$3*B360/200)</f>
        <v>7.7249999999999988</v>
      </c>
      <c r="F360" s="2">
        <f>IF(C360&lt;=15, D360 - B360*$L$2/200, D360)</f>
        <v>31.019999999999996</v>
      </c>
      <c r="G360" s="2">
        <f t="shared" si="12"/>
        <v>7.7249999999999988</v>
      </c>
      <c r="H360" s="2">
        <f>IF(AND(WEEKDAY(A360) = 4, F360&lt;40), 45,F360)</f>
        <v>45</v>
      </c>
    </row>
    <row r="361" spans="1:8" x14ac:dyDescent="0.25">
      <c r="A361" s="1">
        <v>41998</v>
      </c>
      <c r="B361">
        <v>133</v>
      </c>
      <c r="C361" s="2">
        <f t="shared" si="11"/>
        <v>7.7249999999999988</v>
      </c>
      <c r="D361" s="2">
        <f t="shared" si="11"/>
        <v>45</v>
      </c>
      <c r="E361" s="2">
        <f>IF(C361&gt;15,  C361 - $L$3*B361/100, C361 - $L$3*B361/200)</f>
        <v>1.7399999999999984</v>
      </c>
      <c r="F361" s="2">
        <f>IF(C361&lt;=15, D361 - B361*$L$2/200, D361)</f>
        <v>41.01</v>
      </c>
      <c r="G361" s="2">
        <f t="shared" si="12"/>
        <v>30</v>
      </c>
      <c r="H361" s="2">
        <f>IF(AND(WEEKDAY(A361) = 4, F361&lt;40), 45,F361)</f>
        <v>41.01</v>
      </c>
    </row>
    <row r="362" spans="1:8" x14ac:dyDescent="0.25">
      <c r="A362" s="1">
        <v>41999</v>
      </c>
      <c r="B362">
        <v>57</v>
      </c>
      <c r="C362" s="2">
        <f t="shared" si="11"/>
        <v>30</v>
      </c>
      <c r="D362" s="2">
        <f t="shared" si="11"/>
        <v>41.01</v>
      </c>
      <c r="E362" s="2">
        <f>IF(C362&gt;15,  C362 - $L$3*B362/100, C362 - $L$3*B362/200)</f>
        <v>24.87</v>
      </c>
      <c r="F362" s="2">
        <f>IF(C362&lt;=15, D362 - B362*$L$2/200, D362)</f>
        <v>41.01</v>
      </c>
      <c r="G362" s="2">
        <f t="shared" si="12"/>
        <v>24.87</v>
      </c>
      <c r="H362" s="2">
        <f>IF(AND(WEEKDAY(A362) = 4, F362&lt;40), 45,F362)</f>
        <v>41.01</v>
      </c>
    </row>
    <row r="363" spans="1:8" x14ac:dyDescent="0.25">
      <c r="A363" s="1">
        <v>42000</v>
      </c>
      <c r="B363">
        <v>27</v>
      </c>
      <c r="C363" s="2">
        <f t="shared" si="11"/>
        <v>24.87</v>
      </c>
      <c r="D363" s="2">
        <f t="shared" si="11"/>
        <v>41.01</v>
      </c>
      <c r="E363" s="2">
        <f>IF(C363&gt;15,  C363 - $L$3*B363/100, C363 - $L$3*B363/200)</f>
        <v>22.44</v>
      </c>
      <c r="F363" s="2">
        <f>IF(C363&lt;=15, D363 - B363*$L$2/200, D363)</f>
        <v>41.01</v>
      </c>
      <c r="G363" s="2">
        <f t="shared" si="12"/>
        <v>22.44</v>
      </c>
      <c r="H363" s="2">
        <f>IF(AND(WEEKDAY(A363) = 4, F363&lt;40), 45,F363)</f>
        <v>41.01</v>
      </c>
    </row>
    <row r="364" spans="1:8" x14ac:dyDescent="0.25">
      <c r="A364" s="1">
        <v>42001</v>
      </c>
      <c r="B364">
        <v>142</v>
      </c>
      <c r="C364" s="2">
        <f t="shared" si="11"/>
        <v>22.44</v>
      </c>
      <c r="D364" s="2">
        <f t="shared" si="11"/>
        <v>41.01</v>
      </c>
      <c r="E364" s="2">
        <f>IF(C364&gt;15,  C364 - $L$3*B364/100, C364 - $L$3*B364/200)</f>
        <v>9.6600000000000019</v>
      </c>
      <c r="F364" s="2">
        <f>IF(C364&lt;=15, D364 - B364*$L$2/200, D364)</f>
        <v>41.01</v>
      </c>
      <c r="G364" s="2">
        <f t="shared" si="12"/>
        <v>9.6600000000000019</v>
      </c>
      <c r="H364" s="2">
        <f>IF(AND(WEEKDAY(A364) = 4, F364&lt;40), 45,F364)</f>
        <v>41.01</v>
      </c>
    </row>
    <row r="365" spans="1:8" x14ac:dyDescent="0.25">
      <c r="A365" s="1">
        <v>42002</v>
      </c>
      <c r="B365">
        <v>24</v>
      </c>
      <c r="C365" s="2">
        <f t="shared" si="11"/>
        <v>9.6600000000000019</v>
      </c>
      <c r="D365" s="2">
        <f t="shared" si="11"/>
        <v>41.01</v>
      </c>
      <c r="E365" s="2">
        <f>IF(C365&gt;15,  C365 - $L$3*B365/100, C365 - $L$3*B365/200)</f>
        <v>8.5800000000000018</v>
      </c>
      <c r="F365" s="2">
        <f>IF(C365&lt;=15, D365 - B365*$L$2/200, D365)</f>
        <v>40.29</v>
      </c>
      <c r="G365" s="2">
        <f t="shared" si="12"/>
        <v>8.5800000000000018</v>
      </c>
      <c r="H365" s="2">
        <f>IF(AND(WEEKDAY(A365) = 4, F365&lt;40), 45,F365)</f>
        <v>40.29</v>
      </c>
    </row>
    <row r="366" spans="1:8" x14ac:dyDescent="0.25">
      <c r="A366" s="1">
        <v>42003</v>
      </c>
      <c r="B366">
        <v>156</v>
      </c>
      <c r="C366" s="2">
        <f t="shared" si="11"/>
        <v>8.5800000000000018</v>
      </c>
      <c r="D366" s="2">
        <f t="shared" si="11"/>
        <v>40.29</v>
      </c>
      <c r="E366" s="2">
        <f>IF(C366&gt;15,  C366 - $L$3*B366/100, C366 - $L$3*B366/200)</f>
        <v>1.5600000000000023</v>
      </c>
      <c r="F366" s="2">
        <f>IF(C366&lt;=15, D366 - B366*$L$2/200, D366)</f>
        <v>35.61</v>
      </c>
      <c r="G366" s="2">
        <f t="shared" si="12"/>
        <v>30</v>
      </c>
      <c r="H366" s="2">
        <f>IF(AND(WEEKDAY(A366) = 4, F366&lt;40), 45,F366)</f>
        <v>35.61</v>
      </c>
    </row>
    <row r="367" spans="1:8" x14ac:dyDescent="0.25">
      <c r="A367" s="1">
        <v>42004</v>
      </c>
      <c r="B367">
        <v>141</v>
      </c>
      <c r="C367" s="2">
        <f t="shared" si="11"/>
        <v>30</v>
      </c>
      <c r="D367" s="2">
        <f t="shared" si="11"/>
        <v>35.61</v>
      </c>
      <c r="E367" s="2">
        <f>IF(C367&gt;15,  C367 - $L$3*B367/100, C367 - $L$3*B367/200)</f>
        <v>17.310000000000002</v>
      </c>
      <c r="F367" s="2">
        <f>IF(C367&lt;=15, D367 - B367*$L$2/200, D367)</f>
        <v>35.61</v>
      </c>
      <c r="G367" s="2">
        <f t="shared" si="12"/>
        <v>17.310000000000002</v>
      </c>
      <c r="H367" s="2">
        <f>IF(AND(WEEKDAY(A367) = 4, F367&lt;40), 45,F367)</f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22ED-5506-48E8-A7C4-5F9868822134}">
  <dimension ref="A1:R367"/>
  <sheetViews>
    <sheetView workbookViewId="0">
      <selection activeCell="O16" sqref="O16"/>
    </sheetView>
  </sheetViews>
  <sheetFormatPr defaultRowHeight="15" x14ac:dyDescent="0.25"/>
  <cols>
    <col min="1" max="1" width="13.7109375" customWidth="1"/>
    <col min="2" max="2" width="15.5703125" customWidth="1"/>
    <col min="3" max="4" width="9.140625" style="2"/>
    <col min="5" max="5" width="13" style="2" customWidth="1"/>
    <col min="6" max="6" width="15.28515625" style="2" customWidth="1"/>
    <col min="7" max="7" width="13.7109375" style="2" customWidth="1"/>
    <col min="8" max="8" width="14.7109375" style="2" customWidth="1"/>
    <col min="9" max="9" width="27.7109375" style="2" customWidth="1"/>
    <col min="10" max="10" width="14.7109375" style="2" customWidth="1"/>
    <col min="12" max="12" width="9.140625" style="2"/>
    <col min="15" max="15" width="23.28515625" customWidth="1"/>
    <col min="16" max="16" width="17.42578125" customWidth="1"/>
    <col min="18" max="18" width="12.85546875" customWidth="1"/>
  </cols>
  <sheetData>
    <row r="1" spans="1:18" x14ac:dyDescent="0.25">
      <c r="A1" t="s">
        <v>0</v>
      </c>
      <c r="B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22</v>
      </c>
      <c r="J1" s="2" t="s">
        <v>23</v>
      </c>
      <c r="K1" s="2" t="s">
        <v>29</v>
      </c>
      <c r="L1" s="2" t="s">
        <v>30</v>
      </c>
      <c r="N1" t="s">
        <v>2</v>
      </c>
      <c r="O1" t="s">
        <v>5</v>
      </c>
      <c r="P1" t="s">
        <v>6</v>
      </c>
      <c r="Q1" t="s">
        <v>21</v>
      </c>
    </row>
    <row r="2" spans="1:18" x14ac:dyDescent="0.25">
      <c r="C2" s="2">
        <v>30</v>
      </c>
      <c r="D2" s="2">
        <v>45</v>
      </c>
      <c r="N2" t="s">
        <v>3</v>
      </c>
      <c r="O2">
        <v>45</v>
      </c>
      <c r="P2">
        <v>6</v>
      </c>
      <c r="Q2">
        <v>4.49</v>
      </c>
    </row>
    <row r="3" spans="1:18" x14ac:dyDescent="0.25">
      <c r="A3" s="1">
        <v>41640</v>
      </c>
      <c r="B3">
        <v>159</v>
      </c>
      <c r="C3" s="2">
        <v>30</v>
      </c>
      <c r="D3" s="2">
        <v>45</v>
      </c>
      <c r="E3" s="2">
        <f>ROUND(IF(C3&gt;15,  C3 - $P$3*B3/100, C3 - $P$3*B3/200), 2)</f>
        <v>15.69</v>
      </c>
      <c r="F3" s="2">
        <f>ROUND(IF(C3&lt;=15, D3 - B3*$P$2/200, D3), 2)</f>
        <v>45</v>
      </c>
      <c r="G3" s="2">
        <f>IF(E3&lt;5,30,E3)</f>
        <v>15.69</v>
      </c>
      <c r="H3" s="2">
        <f>IF(AND(WEEKDAY(A3) = 4, F3&lt;40), 45,F3)</f>
        <v>45</v>
      </c>
      <c r="I3" s="2">
        <f>G3-E3</f>
        <v>0</v>
      </c>
      <c r="J3" s="2">
        <f>I3*$Q$3</f>
        <v>0</v>
      </c>
      <c r="K3" s="2">
        <f>H3-F3</f>
        <v>0</v>
      </c>
      <c r="L3" s="2">
        <f>K3*$Q$2</f>
        <v>0</v>
      </c>
      <c r="N3" t="s">
        <v>4</v>
      </c>
      <c r="O3">
        <v>30</v>
      </c>
      <c r="P3">
        <v>9</v>
      </c>
      <c r="Q3">
        <v>2.29</v>
      </c>
    </row>
    <row r="4" spans="1:18" x14ac:dyDescent="0.25">
      <c r="A4" s="1">
        <v>41641</v>
      </c>
      <c r="B4">
        <v>82</v>
      </c>
      <c r="C4" s="2">
        <f>G3</f>
        <v>15.69</v>
      </c>
      <c r="D4" s="2">
        <f>H3</f>
        <v>45</v>
      </c>
      <c r="E4" s="2">
        <f t="shared" ref="E4:E67" si="0">ROUND(IF(C4&gt;15,  C4 - $P$3*B4/100, C4 - $P$3*B4/200), 2)</f>
        <v>8.31</v>
      </c>
      <c r="F4" s="2">
        <f t="shared" ref="F4:F67" si="1">ROUND(IF(C4&lt;=15, D4 - B4*$P$2/200, D4), 2)</f>
        <v>45</v>
      </c>
      <c r="G4" s="2">
        <f>IF(E4&lt;5,30,E4)</f>
        <v>8.31</v>
      </c>
      <c r="H4" s="2">
        <f>IF(AND(WEEKDAY(A4) = 4, F4&lt;40), 45,F4)</f>
        <v>45</v>
      </c>
      <c r="I4" s="2">
        <f t="shared" ref="I4:I67" si="2">G4-E4</f>
        <v>0</v>
      </c>
      <c r="J4" s="2">
        <f t="shared" ref="J4:J67" si="3">I4*$Q$3</f>
        <v>0</v>
      </c>
      <c r="K4" s="2">
        <f t="shared" ref="K4:K67" si="4">H4-F4</f>
        <v>0</v>
      </c>
      <c r="L4" s="2">
        <f t="shared" ref="L4:L67" si="5">K4*$Q$2</f>
        <v>0</v>
      </c>
    </row>
    <row r="5" spans="1:18" x14ac:dyDescent="0.25">
      <c r="A5" s="1">
        <v>41642</v>
      </c>
      <c r="B5">
        <v>108</v>
      </c>
      <c r="C5" s="2">
        <f t="shared" ref="C5:D68" si="6">G4</f>
        <v>8.31</v>
      </c>
      <c r="D5" s="2">
        <f t="shared" si="6"/>
        <v>45</v>
      </c>
      <c r="E5" s="2">
        <f t="shared" si="0"/>
        <v>3.45</v>
      </c>
      <c r="F5" s="2">
        <f t="shared" si="1"/>
        <v>41.76</v>
      </c>
      <c r="G5" s="2">
        <f t="shared" ref="G5:G68" si="7">IF(E5&lt;5,30,E5)</f>
        <v>30</v>
      </c>
      <c r="H5" s="2">
        <f t="shared" ref="H5:H68" si="8">IF(AND(WEEKDAY(A5) = 4, F5&lt;40), 45,F5)</f>
        <v>41.76</v>
      </c>
      <c r="I5" s="2">
        <f t="shared" si="2"/>
        <v>26.55</v>
      </c>
      <c r="J5" s="2">
        <f t="shared" si="3"/>
        <v>60.799500000000002</v>
      </c>
      <c r="K5" s="2">
        <f t="shared" si="4"/>
        <v>0</v>
      </c>
      <c r="L5" s="2">
        <f t="shared" si="5"/>
        <v>0</v>
      </c>
    </row>
    <row r="6" spans="1:18" x14ac:dyDescent="0.25">
      <c r="A6" s="1">
        <v>41643</v>
      </c>
      <c r="B6">
        <v>149</v>
      </c>
      <c r="C6" s="2">
        <f t="shared" si="6"/>
        <v>30</v>
      </c>
      <c r="D6" s="2">
        <f t="shared" si="6"/>
        <v>41.76</v>
      </c>
      <c r="E6" s="2">
        <f t="shared" si="0"/>
        <v>16.59</v>
      </c>
      <c r="F6" s="2">
        <f t="shared" si="1"/>
        <v>41.76</v>
      </c>
      <c r="G6" s="2">
        <f t="shared" si="7"/>
        <v>16.59</v>
      </c>
      <c r="H6" s="2">
        <f t="shared" si="8"/>
        <v>41.76</v>
      </c>
      <c r="I6" s="2">
        <f t="shared" si="2"/>
        <v>0</v>
      </c>
      <c r="J6" s="2">
        <f t="shared" si="3"/>
        <v>0</v>
      </c>
      <c r="K6" s="2">
        <f t="shared" si="4"/>
        <v>0</v>
      </c>
      <c r="L6" s="2">
        <f t="shared" si="5"/>
        <v>0</v>
      </c>
    </row>
    <row r="7" spans="1:18" x14ac:dyDescent="0.25">
      <c r="A7" s="1">
        <v>41644</v>
      </c>
      <c r="B7">
        <v>118</v>
      </c>
      <c r="C7" s="2">
        <f t="shared" si="6"/>
        <v>16.59</v>
      </c>
      <c r="D7" s="2">
        <f t="shared" si="6"/>
        <v>41.76</v>
      </c>
      <c r="E7" s="2">
        <f t="shared" si="0"/>
        <v>5.97</v>
      </c>
      <c r="F7" s="2">
        <f t="shared" si="1"/>
        <v>41.76</v>
      </c>
      <c r="G7" s="2">
        <f t="shared" si="7"/>
        <v>5.97</v>
      </c>
      <c r="H7" s="2">
        <f t="shared" si="8"/>
        <v>41.76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 t="shared" si="5"/>
        <v>0</v>
      </c>
    </row>
    <row r="8" spans="1:18" x14ac:dyDescent="0.25">
      <c r="A8" s="1">
        <v>41645</v>
      </c>
      <c r="B8">
        <v>99</v>
      </c>
      <c r="C8" s="2">
        <f t="shared" si="6"/>
        <v>5.97</v>
      </c>
      <c r="D8" s="2">
        <f t="shared" si="6"/>
        <v>41.76</v>
      </c>
      <c r="E8" s="2">
        <f t="shared" si="0"/>
        <v>1.52</v>
      </c>
      <c r="F8" s="2">
        <f t="shared" si="1"/>
        <v>38.79</v>
      </c>
      <c r="G8" s="2">
        <f t="shared" si="7"/>
        <v>30</v>
      </c>
      <c r="H8" s="2">
        <f t="shared" si="8"/>
        <v>38.79</v>
      </c>
      <c r="I8" s="2">
        <f t="shared" si="2"/>
        <v>28.48</v>
      </c>
      <c r="J8" s="2">
        <f t="shared" si="3"/>
        <v>65.219200000000001</v>
      </c>
      <c r="K8" s="2">
        <f t="shared" si="4"/>
        <v>0</v>
      </c>
      <c r="L8" s="2">
        <f t="shared" si="5"/>
        <v>0</v>
      </c>
    </row>
    <row r="9" spans="1:18" x14ac:dyDescent="0.25">
      <c r="A9" s="1">
        <v>41646</v>
      </c>
      <c r="B9">
        <v>67</v>
      </c>
      <c r="C9" s="2">
        <f t="shared" si="6"/>
        <v>30</v>
      </c>
      <c r="D9" s="2">
        <f t="shared" si="6"/>
        <v>38.79</v>
      </c>
      <c r="E9" s="2">
        <f t="shared" si="0"/>
        <v>23.97</v>
      </c>
      <c r="F9" s="2">
        <f t="shared" si="1"/>
        <v>38.79</v>
      </c>
      <c r="G9" s="2">
        <f t="shared" si="7"/>
        <v>23.97</v>
      </c>
      <c r="H9" s="2">
        <f t="shared" si="8"/>
        <v>38.79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5"/>
        <v>0</v>
      </c>
    </row>
    <row r="10" spans="1:18" x14ac:dyDescent="0.25">
      <c r="A10" s="1">
        <v>41647</v>
      </c>
      <c r="B10">
        <v>152</v>
      </c>
      <c r="C10" s="2">
        <f t="shared" si="6"/>
        <v>23.97</v>
      </c>
      <c r="D10" s="2">
        <f t="shared" si="6"/>
        <v>38.79</v>
      </c>
      <c r="E10" s="2">
        <f t="shared" si="0"/>
        <v>10.29</v>
      </c>
      <c r="F10" s="2">
        <f t="shared" si="1"/>
        <v>38.79</v>
      </c>
      <c r="G10" s="2">
        <f t="shared" si="7"/>
        <v>10.29</v>
      </c>
      <c r="H10" s="2">
        <f t="shared" si="8"/>
        <v>45</v>
      </c>
      <c r="I10" s="2">
        <f t="shared" si="2"/>
        <v>0</v>
      </c>
      <c r="J10" s="2">
        <f t="shared" si="3"/>
        <v>0</v>
      </c>
      <c r="K10" s="2">
        <f t="shared" si="4"/>
        <v>6.2100000000000009</v>
      </c>
      <c r="L10" s="2">
        <f t="shared" si="5"/>
        <v>27.882900000000006</v>
      </c>
      <c r="P10" t="s">
        <v>25</v>
      </c>
      <c r="Q10" t="s">
        <v>26</v>
      </c>
      <c r="R10" t="s">
        <v>27</v>
      </c>
    </row>
    <row r="11" spans="1:18" x14ac:dyDescent="0.25">
      <c r="A11" s="1">
        <v>41648</v>
      </c>
      <c r="B11">
        <v>84</v>
      </c>
      <c r="C11" s="2">
        <f t="shared" si="6"/>
        <v>10.29</v>
      </c>
      <c r="D11" s="2">
        <f t="shared" si="6"/>
        <v>45</v>
      </c>
      <c r="E11" s="2">
        <f t="shared" si="0"/>
        <v>6.51</v>
      </c>
      <c r="F11" s="2">
        <f t="shared" si="1"/>
        <v>42.48</v>
      </c>
      <c r="G11" s="2">
        <f t="shared" si="7"/>
        <v>6.51</v>
      </c>
      <c r="H11" s="2">
        <f t="shared" si="8"/>
        <v>42.48</v>
      </c>
      <c r="I11" s="2">
        <f t="shared" si="2"/>
        <v>0</v>
      </c>
      <c r="J11" s="2">
        <f t="shared" si="3"/>
        <v>0</v>
      </c>
      <c r="K11" s="2">
        <f t="shared" si="4"/>
        <v>0</v>
      </c>
      <c r="L11" s="2">
        <f t="shared" si="5"/>
        <v>0</v>
      </c>
      <c r="O11" t="s">
        <v>24</v>
      </c>
      <c r="P11">
        <v>1600</v>
      </c>
      <c r="Q11" s="2">
        <f>SUM(J:J) + SUM(L:L)</f>
        <v>6548.7665999999999</v>
      </c>
      <c r="R11" s="2">
        <f>Q11+P11</f>
        <v>8148.7665999999999</v>
      </c>
    </row>
    <row r="12" spans="1:18" x14ac:dyDescent="0.25">
      <c r="A12" s="1">
        <v>41649</v>
      </c>
      <c r="B12">
        <v>144</v>
      </c>
      <c r="C12" s="2">
        <f t="shared" si="6"/>
        <v>6.51</v>
      </c>
      <c r="D12" s="2">
        <f t="shared" si="6"/>
        <v>42.48</v>
      </c>
      <c r="E12" s="2">
        <f t="shared" si="0"/>
        <v>0.03</v>
      </c>
      <c r="F12" s="2">
        <f t="shared" si="1"/>
        <v>38.159999999999997</v>
      </c>
      <c r="G12" s="2">
        <f t="shared" si="7"/>
        <v>30</v>
      </c>
      <c r="H12" s="2">
        <f t="shared" si="8"/>
        <v>38.159999999999997</v>
      </c>
      <c r="I12" s="2">
        <f t="shared" si="2"/>
        <v>29.97</v>
      </c>
      <c r="J12" s="2">
        <f t="shared" si="3"/>
        <v>68.631299999999996</v>
      </c>
      <c r="K12" s="2">
        <f t="shared" si="4"/>
        <v>0</v>
      </c>
      <c r="L12" s="2">
        <f t="shared" si="5"/>
        <v>0</v>
      </c>
      <c r="O12" t="s">
        <v>28</v>
      </c>
      <c r="P12">
        <v>0</v>
      </c>
      <c r="Q12" s="2"/>
      <c r="R12" s="2"/>
    </row>
    <row r="13" spans="1:18" x14ac:dyDescent="0.25">
      <c r="A13" s="1">
        <v>41650</v>
      </c>
      <c r="B13">
        <v>16</v>
      </c>
      <c r="C13" s="2">
        <f t="shared" si="6"/>
        <v>30</v>
      </c>
      <c r="D13" s="2">
        <f t="shared" si="6"/>
        <v>38.159999999999997</v>
      </c>
      <c r="E13" s="2">
        <f t="shared" si="0"/>
        <v>28.56</v>
      </c>
      <c r="F13" s="2">
        <f t="shared" si="1"/>
        <v>38.159999999999997</v>
      </c>
      <c r="G13" s="2">
        <f t="shared" si="7"/>
        <v>28.56</v>
      </c>
      <c r="H13" s="2">
        <f t="shared" si="8"/>
        <v>38.159999999999997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>
        <f t="shared" si="5"/>
        <v>0</v>
      </c>
    </row>
    <row r="14" spans="1:18" x14ac:dyDescent="0.25">
      <c r="A14" s="1">
        <v>41651</v>
      </c>
      <c r="B14">
        <v>124</v>
      </c>
      <c r="C14" s="2">
        <f t="shared" si="6"/>
        <v>28.56</v>
      </c>
      <c r="D14" s="2">
        <f t="shared" si="6"/>
        <v>38.159999999999997</v>
      </c>
      <c r="E14" s="2">
        <f t="shared" si="0"/>
        <v>17.399999999999999</v>
      </c>
      <c r="F14" s="2">
        <f t="shared" si="1"/>
        <v>38.159999999999997</v>
      </c>
      <c r="G14" s="2">
        <f t="shared" si="7"/>
        <v>17.399999999999999</v>
      </c>
      <c r="H14" s="2">
        <f t="shared" si="8"/>
        <v>38.159999999999997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5"/>
        <v>0</v>
      </c>
    </row>
    <row r="15" spans="1:18" x14ac:dyDescent="0.25">
      <c r="A15" s="1">
        <v>41652</v>
      </c>
      <c r="B15">
        <v>65</v>
      </c>
      <c r="C15" s="2">
        <f t="shared" si="6"/>
        <v>17.399999999999999</v>
      </c>
      <c r="D15" s="2">
        <f t="shared" si="6"/>
        <v>38.159999999999997</v>
      </c>
      <c r="E15" s="2">
        <f t="shared" si="0"/>
        <v>11.55</v>
      </c>
      <c r="F15" s="2">
        <f t="shared" si="1"/>
        <v>38.159999999999997</v>
      </c>
      <c r="G15" s="2">
        <f t="shared" si="7"/>
        <v>11.55</v>
      </c>
      <c r="H15" s="2">
        <f t="shared" si="8"/>
        <v>38.159999999999997</v>
      </c>
      <c r="I15" s="2">
        <f t="shared" si="2"/>
        <v>0</v>
      </c>
      <c r="J15" s="2">
        <f t="shared" si="3"/>
        <v>0</v>
      </c>
      <c r="K15" s="2">
        <f t="shared" si="4"/>
        <v>0</v>
      </c>
      <c r="L15" s="2">
        <f t="shared" si="5"/>
        <v>0</v>
      </c>
    </row>
    <row r="16" spans="1:18" x14ac:dyDescent="0.25">
      <c r="A16" s="1">
        <v>41653</v>
      </c>
      <c r="B16">
        <v>101</v>
      </c>
      <c r="C16" s="2">
        <f t="shared" si="6"/>
        <v>11.55</v>
      </c>
      <c r="D16" s="2">
        <f t="shared" si="6"/>
        <v>38.159999999999997</v>
      </c>
      <c r="E16" s="2">
        <f t="shared" si="0"/>
        <v>7.01</v>
      </c>
      <c r="F16" s="2">
        <f t="shared" si="1"/>
        <v>35.130000000000003</v>
      </c>
      <c r="G16" s="2">
        <f t="shared" si="7"/>
        <v>7.01</v>
      </c>
      <c r="H16" s="2">
        <f t="shared" si="8"/>
        <v>35.130000000000003</v>
      </c>
      <c r="I16" s="2">
        <f t="shared" si="2"/>
        <v>0</v>
      </c>
      <c r="J16" s="2">
        <f t="shared" si="3"/>
        <v>0</v>
      </c>
      <c r="K16" s="2">
        <f t="shared" si="4"/>
        <v>0</v>
      </c>
      <c r="L16" s="2">
        <f t="shared" si="5"/>
        <v>0</v>
      </c>
      <c r="O16">
        <f>SUM(B:B)*P2/100</f>
        <v>1796.64</v>
      </c>
    </row>
    <row r="17" spans="1:12" x14ac:dyDescent="0.25">
      <c r="A17" s="1">
        <v>41654</v>
      </c>
      <c r="B17">
        <v>19</v>
      </c>
      <c r="C17" s="2">
        <f t="shared" si="6"/>
        <v>7.01</v>
      </c>
      <c r="D17" s="2">
        <f t="shared" si="6"/>
        <v>35.130000000000003</v>
      </c>
      <c r="E17" s="2">
        <f t="shared" si="0"/>
        <v>6.16</v>
      </c>
      <c r="F17" s="2">
        <f t="shared" si="1"/>
        <v>34.56</v>
      </c>
      <c r="G17" s="2">
        <f t="shared" si="7"/>
        <v>6.16</v>
      </c>
      <c r="H17" s="2">
        <f t="shared" si="8"/>
        <v>45</v>
      </c>
      <c r="I17" s="2">
        <f t="shared" si="2"/>
        <v>0</v>
      </c>
      <c r="J17" s="2">
        <f t="shared" si="3"/>
        <v>0</v>
      </c>
      <c r="K17" s="2">
        <f t="shared" si="4"/>
        <v>10.439999999999998</v>
      </c>
      <c r="L17" s="2">
        <f t="shared" si="5"/>
        <v>46.875599999999991</v>
      </c>
    </row>
    <row r="18" spans="1:12" x14ac:dyDescent="0.25">
      <c r="A18" s="1">
        <v>41655</v>
      </c>
      <c r="B18">
        <v>31</v>
      </c>
      <c r="C18" s="2">
        <f t="shared" si="6"/>
        <v>6.16</v>
      </c>
      <c r="D18" s="2">
        <f t="shared" si="6"/>
        <v>45</v>
      </c>
      <c r="E18" s="2">
        <f t="shared" si="0"/>
        <v>4.7699999999999996</v>
      </c>
      <c r="F18" s="2">
        <f t="shared" si="1"/>
        <v>44.07</v>
      </c>
      <c r="G18" s="2">
        <f t="shared" si="7"/>
        <v>30</v>
      </c>
      <c r="H18" s="2">
        <f t="shared" si="8"/>
        <v>44.07</v>
      </c>
      <c r="I18" s="2">
        <f t="shared" si="2"/>
        <v>25.23</v>
      </c>
      <c r="J18" s="2">
        <f t="shared" si="3"/>
        <v>57.776700000000005</v>
      </c>
      <c r="K18" s="2">
        <f t="shared" si="4"/>
        <v>0</v>
      </c>
      <c r="L18" s="2">
        <f t="shared" si="5"/>
        <v>0</v>
      </c>
    </row>
    <row r="19" spans="1:12" x14ac:dyDescent="0.25">
      <c r="A19" s="1">
        <v>41656</v>
      </c>
      <c r="B19">
        <v>109</v>
      </c>
      <c r="C19" s="2">
        <f t="shared" si="6"/>
        <v>30</v>
      </c>
      <c r="D19" s="2">
        <f t="shared" si="6"/>
        <v>44.07</v>
      </c>
      <c r="E19" s="2">
        <f t="shared" si="0"/>
        <v>20.190000000000001</v>
      </c>
      <c r="F19" s="2">
        <f t="shared" si="1"/>
        <v>44.07</v>
      </c>
      <c r="G19" s="2">
        <f t="shared" si="7"/>
        <v>20.190000000000001</v>
      </c>
      <c r="H19" s="2">
        <f t="shared" si="8"/>
        <v>44.07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>
        <f t="shared" si="5"/>
        <v>0</v>
      </c>
    </row>
    <row r="20" spans="1:12" x14ac:dyDescent="0.25">
      <c r="A20" s="1">
        <v>41657</v>
      </c>
      <c r="B20">
        <v>40</v>
      </c>
      <c r="C20" s="2">
        <f t="shared" si="6"/>
        <v>20.190000000000001</v>
      </c>
      <c r="D20" s="2">
        <f t="shared" si="6"/>
        <v>44.07</v>
      </c>
      <c r="E20" s="2">
        <f t="shared" si="0"/>
        <v>16.59</v>
      </c>
      <c r="F20" s="2">
        <f t="shared" si="1"/>
        <v>44.07</v>
      </c>
      <c r="G20" s="2">
        <f t="shared" si="7"/>
        <v>16.59</v>
      </c>
      <c r="H20" s="2">
        <f t="shared" si="8"/>
        <v>44.07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>
        <f t="shared" si="5"/>
        <v>0</v>
      </c>
    </row>
    <row r="21" spans="1:12" x14ac:dyDescent="0.25">
      <c r="A21" s="1">
        <v>41658</v>
      </c>
      <c r="B21">
        <v>70</v>
      </c>
      <c r="C21" s="2">
        <f t="shared" si="6"/>
        <v>16.59</v>
      </c>
      <c r="D21" s="2">
        <f t="shared" si="6"/>
        <v>44.07</v>
      </c>
      <c r="E21" s="2">
        <f t="shared" si="0"/>
        <v>10.29</v>
      </c>
      <c r="F21" s="2">
        <f t="shared" si="1"/>
        <v>44.07</v>
      </c>
      <c r="G21" s="2">
        <f t="shared" si="7"/>
        <v>10.29</v>
      </c>
      <c r="H21" s="2">
        <f t="shared" si="8"/>
        <v>44.07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>
        <f t="shared" si="5"/>
        <v>0</v>
      </c>
    </row>
    <row r="22" spans="1:12" x14ac:dyDescent="0.25">
      <c r="A22" s="1">
        <v>41659</v>
      </c>
      <c r="B22">
        <v>34</v>
      </c>
      <c r="C22" s="2">
        <f t="shared" si="6"/>
        <v>10.29</v>
      </c>
      <c r="D22" s="2">
        <f t="shared" si="6"/>
        <v>44.07</v>
      </c>
      <c r="E22" s="2">
        <f t="shared" si="0"/>
        <v>8.76</v>
      </c>
      <c r="F22" s="2">
        <f t="shared" si="1"/>
        <v>43.05</v>
      </c>
      <c r="G22" s="2">
        <f t="shared" si="7"/>
        <v>8.76</v>
      </c>
      <c r="H22" s="2">
        <f t="shared" si="8"/>
        <v>43.05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>
        <f t="shared" si="5"/>
        <v>0</v>
      </c>
    </row>
    <row r="23" spans="1:12" x14ac:dyDescent="0.25">
      <c r="A23" s="1">
        <v>41660</v>
      </c>
      <c r="B23">
        <v>111</v>
      </c>
      <c r="C23" s="2">
        <f t="shared" si="6"/>
        <v>8.76</v>
      </c>
      <c r="D23" s="2">
        <f t="shared" si="6"/>
        <v>43.05</v>
      </c>
      <c r="E23" s="2">
        <f t="shared" si="0"/>
        <v>3.77</v>
      </c>
      <c r="F23" s="2">
        <f t="shared" si="1"/>
        <v>39.72</v>
      </c>
      <c r="G23" s="2">
        <f t="shared" si="7"/>
        <v>30</v>
      </c>
      <c r="H23" s="2">
        <f t="shared" si="8"/>
        <v>39.72</v>
      </c>
      <c r="I23" s="2">
        <f t="shared" si="2"/>
        <v>26.23</v>
      </c>
      <c r="J23" s="2">
        <f t="shared" si="3"/>
        <v>60.066700000000004</v>
      </c>
      <c r="K23" s="2">
        <f t="shared" si="4"/>
        <v>0</v>
      </c>
      <c r="L23" s="2">
        <f t="shared" si="5"/>
        <v>0</v>
      </c>
    </row>
    <row r="24" spans="1:12" x14ac:dyDescent="0.25">
      <c r="A24" s="1">
        <v>41661</v>
      </c>
      <c r="B24">
        <v>125</v>
      </c>
      <c r="C24" s="2">
        <f t="shared" si="6"/>
        <v>30</v>
      </c>
      <c r="D24" s="2">
        <f t="shared" si="6"/>
        <v>39.72</v>
      </c>
      <c r="E24" s="2">
        <f t="shared" si="0"/>
        <v>18.75</v>
      </c>
      <c r="F24" s="2">
        <f t="shared" si="1"/>
        <v>39.72</v>
      </c>
      <c r="G24" s="2">
        <f t="shared" si="7"/>
        <v>18.75</v>
      </c>
      <c r="H24" s="2">
        <f t="shared" si="8"/>
        <v>45</v>
      </c>
      <c r="I24" s="2">
        <f t="shared" si="2"/>
        <v>0</v>
      </c>
      <c r="J24" s="2">
        <f t="shared" si="3"/>
        <v>0</v>
      </c>
      <c r="K24" s="2">
        <f t="shared" si="4"/>
        <v>5.2800000000000011</v>
      </c>
      <c r="L24" s="2">
        <f t="shared" si="5"/>
        <v>23.707200000000007</v>
      </c>
    </row>
    <row r="25" spans="1:12" x14ac:dyDescent="0.25">
      <c r="A25" s="1">
        <v>41662</v>
      </c>
      <c r="B25">
        <v>76</v>
      </c>
      <c r="C25" s="2">
        <f t="shared" si="6"/>
        <v>18.75</v>
      </c>
      <c r="D25" s="2">
        <f t="shared" si="6"/>
        <v>45</v>
      </c>
      <c r="E25" s="2">
        <f t="shared" si="0"/>
        <v>11.91</v>
      </c>
      <c r="F25" s="2">
        <f t="shared" si="1"/>
        <v>45</v>
      </c>
      <c r="G25" s="2">
        <f t="shared" si="7"/>
        <v>11.91</v>
      </c>
      <c r="H25" s="2">
        <f t="shared" si="8"/>
        <v>45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>
        <f t="shared" si="5"/>
        <v>0</v>
      </c>
    </row>
    <row r="26" spans="1:12" x14ac:dyDescent="0.25">
      <c r="A26" s="1">
        <v>41663</v>
      </c>
      <c r="B26">
        <v>125</v>
      </c>
      <c r="C26" s="2">
        <f t="shared" si="6"/>
        <v>11.91</v>
      </c>
      <c r="D26" s="2">
        <f t="shared" si="6"/>
        <v>45</v>
      </c>
      <c r="E26" s="2">
        <f t="shared" si="0"/>
        <v>6.29</v>
      </c>
      <c r="F26" s="2">
        <f t="shared" si="1"/>
        <v>41.25</v>
      </c>
      <c r="G26" s="2">
        <f t="shared" si="7"/>
        <v>6.29</v>
      </c>
      <c r="H26" s="2">
        <f t="shared" si="8"/>
        <v>41.25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>
        <f t="shared" si="5"/>
        <v>0</v>
      </c>
    </row>
    <row r="27" spans="1:12" x14ac:dyDescent="0.25">
      <c r="A27" s="1">
        <v>41664</v>
      </c>
      <c r="B27">
        <v>23</v>
      </c>
      <c r="C27" s="2">
        <f t="shared" si="6"/>
        <v>6.29</v>
      </c>
      <c r="D27" s="2">
        <f t="shared" si="6"/>
        <v>41.25</v>
      </c>
      <c r="E27" s="2">
        <f t="shared" si="0"/>
        <v>5.26</v>
      </c>
      <c r="F27" s="2">
        <f t="shared" si="1"/>
        <v>40.56</v>
      </c>
      <c r="G27" s="2">
        <f t="shared" si="7"/>
        <v>5.26</v>
      </c>
      <c r="H27" s="2">
        <f t="shared" si="8"/>
        <v>40.56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>
        <f t="shared" si="5"/>
        <v>0</v>
      </c>
    </row>
    <row r="28" spans="1:12" x14ac:dyDescent="0.25">
      <c r="A28" s="1">
        <v>41665</v>
      </c>
      <c r="B28">
        <v>93</v>
      </c>
      <c r="C28" s="2">
        <f t="shared" si="6"/>
        <v>5.26</v>
      </c>
      <c r="D28" s="2">
        <f t="shared" si="6"/>
        <v>40.56</v>
      </c>
      <c r="E28" s="2">
        <f t="shared" si="0"/>
        <v>1.08</v>
      </c>
      <c r="F28" s="2">
        <f t="shared" si="1"/>
        <v>37.770000000000003</v>
      </c>
      <c r="G28" s="2">
        <f t="shared" si="7"/>
        <v>30</v>
      </c>
      <c r="H28" s="2">
        <f t="shared" si="8"/>
        <v>37.770000000000003</v>
      </c>
      <c r="I28" s="2">
        <f t="shared" si="2"/>
        <v>28.92</v>
      </c>
      <c r="J28" s="2">
        <f t="shared" si="3"/>
        <v>66.226800000000011</v>
      </c>
      <c r="K28" s="2">
        <f t="shared" si="4"/>
        <v>0</v>
      </c>
      <c r="L28" s="2">
        <f t="shared" si="5"/>
        <v>0</v>
      </c>
    </row>
    <row r="29" spans="1:12" x14ac:dyDescent="0.25">
      <c r="A29" s="1">
        <v>41666</v>
      </c>
      <c r="B29">
        <v>111</v>
      </c>
      <c r="C29" s="2">
        <f t="shared" si="6"/>
        <v>30</v>
      </c>
      <c r="D29" s="2">
        <f t="shared" si="6"/>
        <v>37.770000000000003</v>
      </c>
      <c r="E29" s="2">
        <f t="shared" si="0"/>
        <v>20.010000000000002</v>
      </c>
      <c r="F29" s="2">
        <f t="shared" si="1"/>
        <v>37.770000000000003</v>
      </c>
      <c r="G29" s="2">
        <f t="shared" si="7"/>
        <v>20.010000000000002</v>
      </c>
      <c r="H29" s="2">
        <f t="shared" si="8"/>
        <v>37.770000000000003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>
        <f t="shared" si="5"/>
        <v>0</v>
      </c>
    </row>
    <row r="30" spans="1:12" x14ac:dyDescent="0.25">
      <c r="A30" s="1">
        <v>41667</v>
      </c>
      <c r="B30">
        <v>52</v>
      </c>
      <c r="C30" s="2">
        <f t="shared" si="6"/>
        <v>20.010000000000002</v>
      </c>
      <c r="D30" s="2">
        <f t="shared" si="6"/>
        <v>37.770000000000003</v>
      </c>
      <c r="E30" s="2">
        <f t="shared" si="0"/>
        <v>15.33</v>
      </c>
      <c r="F30" s="2">
        <f t="shared" si="1"/>
        <v>37.770000000000003</v>
      </c>
      <c r="G30" s="2">
        <f t="shared" si="7"/>
        <v>15.33</v>
      </c>
      <c r="H30" s="2">
        <f t="shared" si="8"/>
        <v>37.770000000000003</v>
      </c>
      <c r="I30" s="2">
        <f t="shared" si="2"/>
        <v>0</v>
      </c>
      <c r="J30" s="2">
        <f t="shared" si="3"/>
        <v>0</v>
      </c>
      <c r="K30" s="2">
        <f t="shared" si="4"/>
        <v>0</v>
      </c>
      <c r="L30" s="2">
        <f t="shared" si="5"/>
        <v>0</v>
      </c>
    </row>
    <row r="31" spans="1:12" x14ac:dyDescent="0.25">
      <c r="A31" s="1">
        <v>41668</v>
      </c>
      <c r="B31">
        <v>65</v>
      </c>
      <c r="C31" s="2">
        <f t="shared" si="6"/>
        <v>15.33</v>
      </c>
      <c r="D31" s="2">
        <f t="shared" si="6"/>
        <v>37.770000000000003</v>
      </c>
      <c r="E31" s="2">
        <f t="shared" si="0"/>
        <v>9.48</v>
      </c>
      <c r="F31" s="2">
        <f t="shared" si="1"/>
        <v>37.770000000000003</v>
      </c>
      <c r="G31" s="2">
        <f t="shared" si="7"/>
        <v>9.48</v>
      </c>
      <c r="H31" s="2">
        <f t="shared" si="8"/>
        <v>45</v>
      </c>
      <c r="I31" s="2">
        <f t="shared" si="2"/>
        <v>0</v>
      </c>
      <c r="J31" s="2">
        <f t="shared" si="3"/>
        <v>0</v>
      </c>
      <c r="K31" s="2">
        <f t="shared" si="4"/>
        <v>7.2299999999999969</v>
      </c>
      <c r="L31" s="2">
        <f t="shared" si="5"/>
        <v>32.462699999999991</v>
      </c>
    </row>
    <row r="32" spans="1:12" x14ac:dyDescent="0.25">
      <c r="A32" s="1">
        <v>41669</v>
      </c>
      <c r="B32">
        <v>120</v>
      </c>
      <c r="C32" s="2">
        <f t="shared" si="6"/>
        <v>9.48</v>
      </c>
      <c r="D32" s="2">
        <f t="shared" si="6"/>
        <v>45</v>
      </c>
      <c r="E32" s="2">
        <f t="shared" si="0"/>
        <v>4.08</v>
      </c>
      <c r="F32" s="2">
        <f t="shared" si="1"/>
        <v>41.4</v>
      </c>
      <c r="G32" s="2">
        <f t="shared" si="7"/>
        <v>30</v>
      </c>
      <c r="H32" s="2">
        <f t="shared" si="8"/>
        <v>41.4</v>
      </c>
      <c r="I32" s="2">
        <f t="shared" si="2"/>
        <v>25.92</v>
      </c>
      <c r="J32" s="2">
        <f t="shared" si="3"/>
        <v>59.356800000000007</v>
      </c>
      <c r="K32" s="2">
        <f t="shared" si="4"/>
        <v>0</v>
      </c>
      <c r="L32" s="2">
        <f t="shared" si="5"/>
        <v>0</v>
      </c>
    </row>
    <row r="33" spans="1:12" x14ac:dyDescent="0.25">
      <c r="A33" s="1">
        <v>41670</v>
      </c>
      <c r="B33">
        <v>113</v>
      </c>
      <c r="C33" s="2">
        <f t="shared" si="6"/>
        <v>30</v>
      </c>
      <c r="D33" s="2">
        <f t="shared" si="6"/>
        <v>41.4</v>
      </c>
      <c r="E33" s="2">
        <f t="shared" si="0"/>
        <v>19.829999999999998</v>
      </c>
      <c r="F33" s="2">
        <f t="shared" si="1"/>
        <v>41.4</v>
      </c>
      <c r="G33" s="2">
        <f t="shared" si="7"/>
        <v>19.829999999999998</v>
      </c>
      <c r="H33" s="2">
        <f t="shared" si="8"/>
        <v>41.4</v>
      </c>
      <c r="I33" s="2">
        <f t="shared" si="2"/>
        <v>0</v>
      </c>
      <c r="J33" s="2">
        <f t="shared" si="3"/>
        <v>0</v>
      </c>
      <c r="K33" s="2">
        <f t="shared" si="4"/>
        <v>0</v>
      </c>
      <c r="L33" s="2">
        <f t="shared" si="5"/>
        <v>0</v>
      </c>
    </row>
    <row r="34" spans="1:12" x14ac:dyDescent="0.25">
      <c r="A34" s="1">
        <v>41671</v>
      </c>
      <c r="B34">
        <v>110</v>
      </c>
      <c r="C34" s="2">
        <f t="shared" si="6"/>
        <v>19.829999999999998</v>
      </c>
      <c r="D34" s="2">
        <f t="shared" si="6"/>
        <v>41.4</v>
      </c>
      <c r="E34" s="2">
        <f t="shared" si="0"/>
        <v>9.93</v>
      </c>
      <c r="F34" s="2">
        <f t="shared" si="1"/>
        <v>41.4</v>
      </c>
      <c r="G34" s="2">
        <f t="shared" si="7"/>
        <v>9.93</v>
      </c>
      <c r="H34" s="2">
        <f t="shared" si="8"/>
        <v>41.4</v>
      </c>
      <c r="I34" s="2">
        <f t="shared" si="2"/>
        <v>0</v>
      </c>
      <c r="J34" s="2">
        <f t="shared" si="3"/>
        <v>0</v>
      </c>
      <c r="K34" s="2">
        <f t="shared" si="4"/>
        <v>0</v>
      </c>
      <c r="L34" s="2">
        <f t="shared" si="5"/>
        <v>0</v>
      </c>
    </row>
    <row r="35" spans="1:12" x14ac:dyDescent="0.25">
      <c r="A35" s="1">
        <v>41672</v>
      </c>
      <c r="B35">
        <v>135</v>
      </c>
      <c r="C35" s="2">
        <f t="shared" si="6"/>
        <v>9.93</v>
      </c>
      <c r="D35" s="2">
        <f t="shared" si="6"/>
        <v>41.4</v>
      </c>
      <c r="E35" s="2">
        <f t="shared" si="0"/>
        <v>3.86</v>
      </c>
      <c r="F35" s="2">
        <f t="shared" si="1"/>
        <v>37.35</v>
      </c>
      <c r="G35" s="2">
        <f t="shared" si="7"/>
        <v>30</v>
      </c>
      <c r="H35" s="2">
        <f t="shared" si="8"/>
        <v>37.35</v>
      </c>
      <c r="I35" s="2">
        <f t="shared" si="2"/>
        <v>26.14</v>
      </c>
      <c r="J35" s="2">
        <f t="shared" si="3"/>
        <v>59.860600000000005</v>
      </c>
      <c r="K35" s="2">
        <f t="shared" si="4"/>
        <v>0</v>
      </c>
      <c r="L35" s="2">
        <f t="shared" si="5"/>
        <v>0</v>
      </c>
    </row>
    <row r="36" spans="1:12" x14ac:dyDescent="0.25">
      <c r="A36" s="1">
        <v>41673</v>
      </c>
      <c r="B36">
        <v>37</v>
      </c>
      <c r="C36" s="2">
        <f t="shared" si="6"/>
        <v>30</v>
      </c>
      <c r="D36" s="2">
        <f t="shared" si="6"/>
        <v>37.35</v>
      </c>
      <c r="E36" s="2">
        <f t="shared" si="0"/>
        <v>26.67</v>
      </c>
      <c r="F36" s="2">
        <f t="shared" si="1"/>
        <v>37.35</v>
      </c>
      <c r="G36" s="2">
        <f t="shared" si="7"/>
        <v>26.67</v>
      </c>
      <c r="H36" s="2">
        <f t="shared" si="8"/>
        <v>37.35</v>
      </c>
      <c r="I36" s="2">
        <f t="shared" si="2"/>
        <v>0</v>
      </c>
      <c r="J36" s="2">
        <f t="shared" si="3"/>
        <v>0</v>
      </c>
      <c r="K36" s="2">
        <f t="shared" si="4"/>
        <v>0</v>
      </c>
      <c r="L36" s="2">
        <f t="shared" si="5"/>
        <v>0</v>
      </c>
    </row>
    <row r="37" spans="1:12" x14ac:dyDescent="0.25">
      <c r="A37" s="1">
        <v>41674</v>
      </c>
      <c r="B37">
        <v>113</v>
      </c>
      <c r="C37" s="2">
        <f t="shared" si="6"/>
        <v>26.67</v>
      </c>
      <c r="D37" s="2">
        <f t="shared" si="6"/>
        <v>37.35</v>
      </c>
      <c r="E37" s="2">
        <f t="shared" si="0"/>
        <v>16.5</v>
      </c>
      <c r="F37" s="2">
        <f t="shared" si="1"/>
        <v>37.35</v>
      </c>
      <c r="G37" s="2">
        <f t="shared" si="7"/>
        <v>16.5</v>
      </c>
      <c r="H37" s="2">
        <f t="shared" si="8"/>
        <v>37.35</v>
      </c>
      <c r="I37" s="2">
        <f t="shared" si="2"/>
        <v>0</v>
      </c>
      <c r="J37" s="2">
        <f t="shared" si="3"/>
        <v>0</v>
      </c>
      <c r="K37" s="2">
        <f t="shared" si="4"/>
        <v>0</v>
      </c>
      <c r="L37" s="2">
        <f t="shared" si="5"/>
        <v>0</v>
      </c>
    </row>
    <row r="38" spans="1:12" x14ac:dyDescent="0.25">
      <c r="A38" s="1">
        <v>41675</v>
      </c>
      <c r="B38">
        <v>79</v>
      </c>
      <c r="C38" s="2">
        <f t="shared" si="6"/>
        <v>16.5</v>
      </c>
      <c r="D38" s="2">
        <f t="shared" si="6"/>
        <v>37.35</v>
      </c>
      <c r="E38" s="2">
        <f t="shared" si="0"/>
        <v>9.39</v>
      </c>
      <c r="F38" s="2">
        <f t="shared" si="1"/>
        <v>37.35</v>
      </c>
      <c r="G38" s="2">
        <f t="shared" si="7"/>
        <v>9.39</v>
      </c>
      <c r="H38" s="2">
        <f t="shared" si="8"/>
        <v>45</v>
      </c>
      <c r="I38" s="2">
        <f t="shared" si="2"/>
        <v>0</v>
      </c>
      <c r="J38" s="2">
        <f t="shared" si="3"/>
        <v>0</v>
      </c>
      <c r="K38" s="2">
        <f t="shared" si="4"/>
        <v>7.6499999999999986</v>
      </c>
      <c r="L38" s="2">
        <f t="shared" si="5"/>
        <v>34.348499999999994</v>
      </c>
    </row>
    <row r="39" spans="1:12" x14ac:dyDescent="0.25">
      <c r="A39" s="1">
        <v>41676</v>
      </c>
      <c r="B39">
        <v>94</v>
      </c>
      <c r="C39" s="2">
        <f t="shared" si="6"/>
        <v>9.39</v>
      </c>
      <c r="D39" s="2">
        <f t="shared" si="6"/>
        <v>45</v>
      </c>
      <c r="E39" s="2">
        <f t="shared" si="0"/>
        <v>5.16</v>
      </c>
      <c r="F39" s="2">
        <f t="shared" si="1"/>
        <v>42.18</v>
      </c>
      <c r="G39" s="2">
        <f t="shared" si="7"/>
        <v>5.16</v>
      </c>
      <c r="H39" s="2">
        <f t="shared" si="8"/>
        <v>42.18</v>
      </c>
      <c r="I39" s="2">
        <f t="shared" si="2"/>
        <v>0</v>
      </c>
      <c r="J39" s="2">
        <f t="shared" si="3"/>
        <v>0</v>
      </c>
      <c r="K39" s="2">
        <f t="shared" si="4"/>
        <v>0</v>
      </c>
      <c r="L39" s="2">
        <f t="shared" si="5"/>
        <v>0</v>
      </c>
    </row>
    <row r="40" spans="1:12" x14ac:dyDescent="0.25">
      <c r="A40" s="1">
        <v>41677</v>
      </c>
      <c r="B40">
        <v>35</v>
      </c>
      <c r="C40" s="2">
        <f t="shared" si="6"/>
        <v>5.16</v>
      </c>
      <c r="D40" s="2">
        <f t="shared" si="6"/>
        <v>42.18</v>
      </c>
      <c r="E40" s="2">
        <f t="shared" si="0"/>
        <v>3.59</v>
      </c>
      <c r="F40" s="2">
        <f t="shared" si="1"/>
        <v>41.13</v>
      </c>
      <c r="G40" s="2">
        <f t="shared" si="7"/>
        <v>30</v>
      </c>
      <c r="H40" s="2">
        <f t="shared" si="8"/>
        <v>41.13</v>
      </c>
      <c r="I40" s="2">
        <f t="shared" si="2"/>
        <v>26.41</v>
      </c>
      <c r="J40" s="2">
        <f t="shared" si="3"/>
        <v>60.478900000000003</v>
      </c>
      <c r="K40" s="2">
        <f t="shared" si="4"/>
        <v>0</v>
      </c>
      <c r="L40" s="2">
        <f t="shared" si="5"/>
        <v>0</v>
      </c>
    </row>
    <row r="41" spans="1:12" x14ac:dyDescent="0.25">
      <c r="A41" s="1">
        <v>41678</v>
      </c>
      <c r="B41">
        <v>54</v>
      </c>
      <c r="C41" s="2">
        <f t="shared" si="6"/>
        <v>30</v>
      </c>
      <c r="D41" s="2">
        <f t="shared" si="6"/>
        <v>41.13</v>
      </c>
      <c r="E41" s="2">
        <f t="shared" si="0"/>
        <v>25.14</v>
      </c>
      <c r="F41" s="2">
        <f t="shared" si="1"/>
        <v>41.13</v>
      </c>
      <c r="G41" s="2">
        <f t="shared" si="7"/>
        <v>25.14</v>
      </c>
      <c r="H41" s="2">
        <f t="shared" si="8"/>
        <v>41.13</v>
      </c>
      <c r="I41" s="2">
        <f t="shared" si="2"/>
        <v>0</v>
      </c>
      <c r="J41" s="2">
        <f t="shared" si="3"/>
        <v>0</v>
      </c>
      <c r="K41" s="2">
        <f t="shared" si="4"/>
        <v>0</v>
      </c>
      <c r="L41" s="2">
        <f t="shared" si="5"/>
        <v>0</v>
      </c>
    </row>
    <row r="42" spans="1:12" x14ac:dyDescent="0.25">
      <c r="A42" s="1">
        <v>41679</v>
      </c>
      <c r="B42">
        <v>57</v>
      </c>
      <c r="C42" s="2">
        <f t="shared" si="6"/>
        <v>25.14</v>
      </c>
      <c r="D42" s="2">
        <f t="shared" si="6"/>
        <v>41.13</v>
      </c>
      <c r="E42" s="2">
        <f t="shared" si="0"/>
        <v>20.010000000000002</v>
      </c>
      <c r="F42" s="2">
        <f t="shared" si="1"/>
        <v>41.13</v>
      </c>
      <c r="G42" s="2">
        <f t="shared" si="7"/>
        <v>20.010000000000002</v>
      </c>
      <c r="H42" s="2">
        <f t="shared" si="8"/>
        <v>41.13</v>
      </c>
      <c r="I42" s="2">
        <f t="shared" si="2"/>
        <v>0</v>
      </c>
      <c r="J42" s="2">
        <f t="shared" si="3"/>
        <v>0</v>
      </c>
      <c r="K42" s="2">
        <f t="shared" si="4"/>
        <v>0</v>
      </c>
      <c r="L42" s="2">
        <f t="shared" si="5"/>
        <v>0</v>
      </c>
    </row>
    <row r="43" spans="1:12" x14ac:dyDescent="0.25">
      <c r="A43" s="1">
        <v>41680</v>
      </c>
      <c r="B43">
        <v>147</v>
      </c>
      <c r="C43" s="2">
        <f t="shared" si="6"/>
        <v>20.010000000000002</v>
      </c>
      <c r="D43" s="2">
        <f t="shared" si="6"/>
        <v>41.13</v>
      </c>
      <c r="E43" s="2">
        <f t="shared" si="0"/>
        <v>6.78</v>
      </c>
      <c r="F43" s="2">
        <f t="shared" si="1"/>
        <v>41.13</v>
      </c>
      <c r="G43" s="2">
        <f t="shared" si="7"/>
        <v>6.78</v>
      </c>
      <c r="H43" s="2">
        <f t="shared" si="8"/>
        <v>41.13</v>
      </c>
      <c r="I43" s="2">
        <f t="shared" si="2"/>
        <v>0</v>
      </c>
      <c r="J43" s="2">
        <f t="shared" si="3"/>
        <v>0</v>
      </c>
      <c r="K43" s="2">
        <f t="shared" si="4"/>
        <v>0</v>
      </c>
      <c r="L43" s="2">
        <f t="shared" si="5"/>
        <v>0</v>
      </c>
    </row>
    <row r="44" spans="1:12" x14ac:dyDescent="0.25">
      <c r="A44" s="1">
        <v>41681</v>
      </c>
      <c r="B44">
        <v>144</v>
      </c>
      <c r="C44" s="2">
        <f t="shared" si="6"/>
        <v>6.78</v>
      </c>
      <c r="D44" s="2">
        <f t="shared" si="6"/>
        <v>41.13</v>
      </c>
      <c r="E44" s="2">
        <f t="shared" si="0"/>
        <v>0.3</v>
      </c>
      <c r="F44" s="2">
        <f t="shared" si="1"/>
        <v>36.81</v>
      </c>
      <c r="G44" s="2">
        <f t="shared" si="7"/>
        <v>30</v>
      </c>
      <c r="H44" s="2">
        <f t="shared" si="8"/>
        <v>36.81</v>
      </c>
      <c r="I44" s="2">
        <f t="shared" si="2"/>
        <v>29.7</v>
      </c>
      <c r="J44" s="2">
        <f t="shared" si="3"/>
        <v>68.013000000000005</v>
      </c>
      <c r="K44" s="2">
        <f t="shared" si="4"/>
        <v>0</v>
      </c>
      <c r="L44" s="2">
        <f t="shared" si="5"/>
        <v>0</v>
      </c>
    </row>
    <row r="45" spans="1:12" x14ac:dyDescent="0.25">
      <c r="A45" s="1">
        <v>41682</v>
      </c>
      <c r="B45">
        <v>50</v>
      </c>
      <c r="C45" s="2">
        <f t="shared" si="6"/>
        <v>30</v>
      </c>
      <c r="D45" s="2">
        <f t="shared" si="6"/>
        <v>36.81</v>
      </c>
      <c r="E45" s="2">
        <f t="shared" si="0"/>
        <v>25.5</v>
      </c>
      <c r="F45" s="2">
        <f t="shared" si="1"/>
        <v>36.81</v>
      </c>
      <c r="G45" s="2">
        <f t="shared" si="7"/>
        <v>25.5</v>
      </c>
      <c r="H45" s="2">
        <f t="shared" si="8"/>
        <v>45</v>
      </c>
      <c r="I45" s="2">
        <f t="shared" si="2"/>
        <v>0</v>
      </c>
      <c r="J45" s="2">
        <f t="shared" si="3"/>
        <v>0</v>
      </c>
      <c r="K45" s="2">
        <f t="shared" si="4"/>
        <v>8.1899999999999977</v>
      </c>
      <c r="L45" s="2">
        <f t="shared" si="5"/>
        <v>36.773099999999992</v>
      </c>
    </row>
    <row r="46" spans="1:12" x14ac:dyDescent="0.25">
      <c r="A46" s="1">
        <v>41683</v>
      </c>
      <c r="B46">
        <v>129</v>
      </c>
      <c r="C46" s="2">
        <f t="shared" si="6"/>
        <v>25.5</v>
      </c>
      <c r="D46" s="2">
        <f t="shared" si="6"/>
        <v>45</v>
      </c>
      <c r="E46" s="2">
        <f t="shared" si="0"/>
        <v>13.89</v>
      </c>
      <c r="F46" s="2">
        <f t="shared" si="1"/>
        <v>45</v>
      </c>
      <c r="G46" s="2">
        <f t="shared" si="7"/>
        <v>13.89</v>
      </c>
      <c r="H46" s="2">
        <f t="shared" si="8"/>
        <v>45</v>
      </c>
      <c r="I46" s="2">
        <f t="shared" si="2"/>
        <v>0</v>
      </c>
      <c r="J46" s="2">
        <f t="shared" si="3"/>
        <v>0</v>
      </c>
      <c r="K46" s="2">
        <f t="shared" si="4"/>
        <v>0</v>
      </c>
      <c r="L46" s="2">
        <f t="shared" si="5"/>
        <v>0</v>
      </c>
    </row>
    <row r="47" spans="1:12" x14ac:dyDescent="0.25">
      <c r="A47" s="1">
        <v>41684</v>
      </c>
      <c r="B47">
        <v>71</v>
      </c>
      <c r="C47" s="2">
        <f t="shared" si="6"/>
        <v>13.89</v>
      </c>
      <c r="D47" s="2">
        <f t="shared" si="6"/>
        <v>45</v>
      </c>
      <c r="E47" s="2">
        <f t="shared" si="0"/>
        <v>10.7</v>
      </c>
      <c r="F47" s="2">
        <f t="shared" si="1"/>
        <v>42.87</v>
      </c>
      <c r="G47" s="2">
        <f t="shared" si="7"/>
        <v>10.7</v>
      </c>
      <c r="H47" s="2">
        <f t="shared" si="8"/>
        <v>42.87</v>
      </c>
      <c r="I47" s="2">
        <f t="shared" si="2"/>
        <v>0</v>
      </c>
      <c r="J47" s="2">
        <f t="shared" si="3"/>
        <v>0</v>
      </c>
      <c r="K47" s="2">
        <f t="shared" si="4"/>
        <v>0</v>
      </c>
      <c r="L47" s="2">
        <f t="shared" si="5"/>
        <v>0</v>
      </c>
    </row>
    <row r="48" spans="1:12" x14ac:dyDescent="0.25">
      <c r="A48" s="1">
        <v>41685</v>
      </c>
      <c r="B48">
        <v>125</v>
      </c>
      <c r="C48" s="2">
        <f t="shared" si="6"/>
        <v>10.7</v>
      </c>
      <c r="D48" s="2">
        <f t="shared" si="6"/>
        <v>42.87</v>
      </c>
      <c r="E48" s="2">
        <f t="shared" si="0"/>
        <v>5.08</v>
      </c>
      <c r="F48" s="2">
        <f t="shared" si="1"/>
        <v>39.119999999999997</v>
      </c>
      <c r="G48" s="2">
        <f t="shared" si="7"/>
        <v>5.08</v>
      </c>
      <c r="H48" s="2">
        <f t="shared" si="8"/>
        <v>39.119999999999997</v>
      </c>
      <c r="I48" s="2">
        <f t="shared" si="2"/>
        <v>0</v>
      </c>
      <c r="J48" s="2">
        <f t="shared" si="3"/>
        <v>0</v>
      </c>
      <c r="K48" s="2">
        <f t="shared" si="4"/>
        <v>0</v>
      </c>
      <c r="L48" s="2">
        <f t="shared" si="5"/>
        <v>0</v>
      </c>
    </row>
    <row r="49" spans="1:12" x14ac:dyDescent="0.25">
      <c r="A49" s="1">
        <v>41686</v>
      </c>
      <c r="B49">
        <v>97</v>
      </c>
      <c r="C49" s="2">
        <f t="shared" si="6"/>
        <v>5.08</v>
      </c>
      <c r="D49" s="2">
        <f t="shared" si="6"/>
        <v>39.119999999999997</v>
      </c>
      <c r="E49" s="2">
        <f t="shared" si="0"/>
        <v>0.72</v>
      </c>
      <c r="F49" s="2">
        <f t="shared" si="1"/>
        <v>36.21</v>
      </c>
      <c r="G49" s="2">
        <f t="shared" si="7"/>
        <v>30</v>
      </c>
      <c r="H49" s="2">
        <f t="shared" si="8"/>
        <v>36.21</v>
      </c>
      <c r="I49" s="2">
        <f t="shared" si="2"/>
        <v>29.28</v>
      </c>
      <c r="J49" s="2">
        <f t="shared" si="3"/>
        <v>67.051200000000009</v>
      </c>
      <c r="K49" s="2">
        <f t="shared" si="4"/>
        <v>0</v>
      </c>
      <c r="L49" s="2">
        <f t="shared" si="5"/>
        <v>0</v>
      </c>
    </row>
    <row r="50" spans="1:12" x14ac:dyDescent="0.25">
      <c r="A50" s="1">
        <v>41687</v>
      </c>
      <c r="B50">
        <v>104</v>
      </c>
      <c r="C50" s="2">
        <f t="shared" si="6"/>
        <v>30</v>
      </c>
      <c r="D50" s="2">
        <f t="shared" si="6"/>
        <v>36.21</v>
      </c>
      <c r="E50" s="2">
        <f t="shared" si="0"/>
        <v>20.64</v>
      </c>
      <c r="F50" s="2">
        <f t="shared" si="1"/>
        <v>36.21</v>
      </c>
      <c r="G50" s="2">
        <f t="shared" si="7"/>
        <v>20.64</v>
      </c>
      <c r="H50" s="2">
        <f t="shared" si="8"/>
        <v>36.21</v>
      </c>
      <c r="I50" s="2">
        <f t="shared" si="2"/>
        <v>0</v>
      </c>
      <c r="J50" s="2">
        <f t="shared" si="3"/>
        <v>0</v>
      </c>
      <c r="K50" s="2">
        <f t="shared" si="4"/>
        <v>0</v>
      </c>
      <c r="L50" s="2">
        <f t="shared" si="5"/>
        <v>0</v>
      </c>
    </row>
    <row r="51" spans="1:12" x14ac:dyDescent="0.25">
      <c r="A51" s="1">
        <v>41688</v>
      </c>
      <c r="B51">
        <v>108</v>
      </c>
      <c r="C51" s="2">
        <f t="shared" si="6"/>
        <v>20.64</v>
      </c>
      <c r="D51" s="2">
        <f t="shared" si="6"/>
        <v>36.21</v>
      </c>
      <c r="E51" s="2">
        <f t="shared" si="0"/>
        <v>10.92</v>
      </c>
      <c r="F51" s="2">
        <f t="shared" si="1"/>
        <v>36.21</v>
      </c>
      <c r="G51" s="2">
        <f t="shared" si="7"/>
        <v>10.92</v>
      </c>
      <c r="H51" s="2">
        <f t="shared" si="8"/>
        <v>36.21</v>
      </c>
      <c r="I51" s="2">
        <f t="shared" si="2"/>
        <v>0</v>
      </c>
      <c r="J51" s="2">
        <f t="shared" si="3"/>
        <v>0</v>
      </c>
      <c r="K51" s="2">
        <f t="shared" si="4"/>
        <v>0</v>
      </c>
      <c r="L51" s="2">
        <f t="shared" si="5"/>
        <v>0</v>
      </c>
    </row>
    <row r="52" spans="1:12" x14ac:dyDescent="0.25">
      <c r="A52" s="1">
        <v>41689</v>
      </c>
      <c r="B52">
        <v>61</v>
      </c>
      <c r="C52" s="2">
        <f t="shared" si="6"/>
        <v>10.92</v>
      </c>
      <c r="D52" s="2">
        <f t="shared" si="6"/>
        <v>36.21</v>
      </c>
      <c r="E52" s="2">
        <f t="shared" si="0"/>
        <v>8.18</v>
      </c>
      <c r="F52" s="2">
        <f t="shared" si="1"/>
        <v>34.380000000000003</v>
      </c>
      <c r="G52" s="2">
        <f t="shared" si="7"/>
        <v>8.18</v>
      </c>
      <c r="H52" s="2">
        <f t="shared" si="8"/>
        <v>45</v>
      </c>
      <c r="I52" s="2">
        <f t="shared" si="2"/>
        <v>0</v>
      </c>
      <c r="J52" s="2">
        <f t="shared" si="3"/>
        <v>0</v>
      </c>
      <c r="K52" s="2">
        <f t="shared" si="4"/>
        <v>10.619999999999997</v>
      </c>
      <c r="L52" s="2">
        <f t="shared" si="5"/>
        <v>47.683799999999991</v>
      </c>
    </row>
    <row r="53" spans="1:12" x14ac:dyDescent="0.25">
      <c r="A53" s="1">
        <v>41690</v>
      </c>
      <c r="B53">
        <v>35</v>
      </c>
      <c r="C53" s="2">
        <f t="shared" si="6"/>
        <v>8.18</v>
      </c>
      <c r="D53" s="2">
        <f t="shared" si="6"/>
        <v>45</v>
      </c>
      <c r="E53" s="2">
        <f t="shared" si="0"/>
        <v>6.61</v>
      </c>
      <c r="F53" s="2">
        <f t="shared" si="1"/>
        <v>43.95</v>
      </c>
      <c r="G53" s="2">
        <f t="shared" si="7"/>
        <v>6.61</v>
      </c>
      <c r="H53" s="2">
        <f t="shared" si="8"/>
        <v>43.95</v>
      </c>
      <c r="I53" s="2">
        <f t="shared" si="2"/>
        <v>0</v>
      </c>
      <c r="J53" s="2">
        <f t="shared" si="3"/>
        <v>0</v>
      </c>
      <c r="K53" s="2">
        <f t="shared" si="4"/>
        <v>0</v>
      </c>
      <c r="L53" s="2">
        <f t="shared" si="5"/>
        <v>0</v>
      </c>
    </row>
    <row r="54" spans="1:12" x14ac:dyDescent="0.25">
      <c r="A54" s="1">
        <v>41691</v>
      </c>
      <c r="B54">
        <v>40</v>
      </c>
      <c r="C54" s="2">
        <f t="shared" si="6"/>
        <v>6.61</v>
      </c>
      <c r="D54" s="2">
        <f t="shared" si="6"/>
        <v>43.95</v>
      </c>
      <c r="E54" s="2">
        <f t="shared" si="0"/>
        <v>4.8099999999999996</v>
      </c>
      <c r="F54" s="2">
        <f t="shared" si="1"/>
        <v>42.75</v>
      </c>
      <c r="G54" s="2">
        <f t="shared" si="7"/>
        <v>30</v>
      </c>
      <c r="H54" s="2">
        <f t="shared" si="8"/>
        <v>42.75</v>
      </c>
      <c r="I54" s="2">
        <f t="shared" si="2"/>
        <v>25.19</v>
      </c>
      <c r="J54" s="2">
        <f t="shared" si="3"/>
        <v>57.685100000000006</v>
      </c>
      <c r="K54" s="2">
        <f t="shared" si="4"/>
        <v>0</v>
      </c>
      <c r="L54" s="2">
        <f t="shared" si="5"/>
        <v>0</v>
      </c>
    </row>
    <row r="55" spans="1:12" x14ac:dyDescent="0.25">
      <c r="A55" s="1">
        <v>41692</v>
      </c>
      <c r="B55">
        <v>23</v>
      </c>
      <c r="C55" s="2">
        <f t="shared" si="6"/>
        <v>30</v>
      </c>
      <c r="D55" s="2">
        <f t="shared" si="6"/>
        <v>42.75</v>
      </c>
      <c r="E55" s="2">
        <f t="shared" si="0"/>
        <v>27.93</v>
      </c>
      <c r="F55" s="2">
        <f t="shared" si="1"/>
        <v>42.75</v>
      </c>
      <c r="G55" s="2">
        <f t="shared" si="7"/>
        <v>27.93</v>
      </c>
      <c r="H55" s="2">
        <f t="shared" si="8"/>
        <v>42.75</v>
      </c>
      <c r="I55" s="2">
        <f t="shared" si="2"/>
        <v>0</v>
      </c>
      <c r="J55" s="2">
        <f t="shared" si="3"/>
        <v>0</v>
      </c>
      <c r="K55" s="2">
        <f t="shared" si="4"/>
        <v>0</v>
      </c>
      <c r="L55" s="2">
        <f t="shared" si="5"/>
        <v>0</v>
      </c>
    </row>
    <row r="56" spans="1:12" x14ac:dyDescent="0.25">
      <c r="A56" s="1">
        <v>41693</v>
      </c>
      <c r="B56">
        <v>116</v>
      </c>
      <c r="C56" s="2">
        <f t="shared" si="6"/>
        <v>27.93</v>
      </c>
      <c r="D56" s="2">
        <f t="shared" si="6"/>
        <v>42.75</v>
      </c>
      <c r="E56" s="2">
        <f t="shared" si="0"/>
        <v>17.489999999999998</v>
      </c>
      <c r="F56" s="2">
        <f t="shared" si="1"/>
        <v>42.75</v>
      </c>
      <c r="G56" s="2">
        <f t="shared" si="7"/>
        <v>17.489999999999998</v>
      </c>
      <c r="H56" s="2">
        <f t="shared" si="8"/>
        <v>42.75</v>
      </c>
      <c r="I56" s="2">
        <f t="shared" si="2"/>
        <v>0</v>
      </c>
      <c r="J56" s="2">
        <f t="shared" si="3"/>
        <v>0</v>
      </c>
      <c r="K56" s="2">
        <f t="shared" si="4"/>
        <v>0</v>
      </c>
      <c r="L56" s="2">
        <f t="shared" si="5"/>
        <v>0</v>
      </c>
    </row>
    <row r="57" spans="1:12" x14ac:dyDescent="0.25">
      <c r="A57" s="1">
        <v>41694</v>
      </c>
      <c r="B57">
        <v>77</v>
      </c>
      <c r="C57" s="2">
        <f t="shared" si="6"/>
        <v>17.489999999999998</v>
      </c>
      <c r="D57" s="2">
        <f t="shared" si="6"/>
        <v>42.75</v>
      </c>
      <c r="E57" s="2">
        <f t="shared" si="0"/>
        <v>10.56</v>
      </c>
      <c r="F57" s="2">
        <f t="shared" si="1"/>
        <v>42.75</v>
      </c>
      <c r="G57" s="2">
        <f t="shared" si="7"/>
        <v>10.56</v>
      </c>
      <c r="H57" s="2">
        <f t="shared" si="8"/>
        <v>42.75</v>
      </c>
      <c r="I57" s="2">
        <f t="shared" si="2"/>
        <v>0</v>
      </c>
      <c r="J57" s="2">
        <f t="shared" si="3"/>
        <v>0</v>
      </c>
      <c r="K57" s="2">
        <f t="shared" si="4"/>
        <v>0</v>
      </c>
      <c r="L57" s="2">
        <f t="shared" si="5"/>
        <v>0</v>
      </c>
    </row>
    <row r="58" spans="1:12" x14ac:dyDescent="0.25">
      <c r="A58" s="1">
        <v>41695</v>
      </c>
      <c r="B58">
        <v>126</v>
      </c>
      <c r="C58" s="2">
        <f t="shared" si="6"/>
        <v>10.56</v>
      </c>
      <c r="D58" s="2">
        <f t="shared" si="6"/>
        <v>42.75</v>
      </c>
      <c r="E58" s="2">
        <f t="shared" si="0"/>
        <v>4.8899999999999997</v>
      </c>
      <c r="F58" s="2">
        <f t="shared" si="1"/>
        <v>38.97</v>
      </c>
      <c r="G58" s="2">
        <f t="shared" si="7"/>
        <v>30</v>
      </c>
      <c r="H58" s="2">
        <f t="shared" si="8"/>
        <v>38.97</v>
      </c>
      <c r="I58" s="2">
        <f t="shared" si="2"/>
        <v>25.11</v>
      </c>
      <c r="J58" s="2">
        <f t="shared" si="3"/>
        <v>57.501899999999999</v>
      </c>
      <c r="K58" s="2">
        <f t="shared" si="4"/>
        <v>0</v>
      </c>
      <c r="L58" s="2">
        <f t="shared" si="5"/>
        <v>0</v>
      </c>
    </row>
    <row r="59" spans="1:12" x14ac:dyDescent="0.25">
      <c r="A59" s="1">
        <v>41696</v>
      </c>
      <c r="B59">
        <v>123</v>
      </c>
      <c r="C59" s="2">
        <f t="shared" si="6"/>
        <v>30</v>
      </c>
      <c r="D59" s="2">
        <f t="shared" si="6"/>
        <v>38.97</v>
      </c>
      <c r="E59" s="2">
        <f t="shared" si="0"/>
        <v>18.93</v>
      </c>
      <c r="F59" s="2">
        <f t="shared" si="1"/>
        <v>38.97</v>
      </c>
      <c r="G59" s="2">
        <f t="shared" si="7"/>
        <v>18.93</v>
      </c>
      <c r="H59" s="2">
        <f t="shared" si="8"/>
        <v>45</v>
      </c>
      <c r="I59" s="2">
        <f t="shared" si="2"/>
        <v>0</v>
      </c>
      <c r="J59" s="2">
        <f t="shared" si="3"/>
        <v>0</v>
      </c>
      <c r="K59" s="2">
        <f t="shared" si="4"/>
        <v>6.0300000000000011</v>
      </c>
      <c r="L59" s="2">
        <f t="shared" si="5"/>
        <v>27.074700000000007</v>
      </c>
    </row>
    <row r="60" spans="1:12" x14ac:dyDescent="0.25">
      <c r="A60" s="1">
        <v>41697</v>
      </c>
      <c r="B60">
        <v>33</v>
      </c>
      <c r="C60" s="2">
        <f t="shared" si="6"/>
        <v>18.93</v>
      </c>
      <c r="D60" s="2">
        <f t="shared" si="6"/>
        <v>45</v>
      </c>
      <c r="E60" s="2">
        <f t="shared" si="0"/>
        <v>15.96</v>
      </c>
      <c r="F60" s="2">
        <f t="shared" si="1"/>
        <v>45</v>
      </c>
      <c r="G60" s="2">
        <f t="shared" si="7"/>
        <v>15.96</v>
      </c>
      <c r="H60" s="2">
        <f t="shared" si="8"/>
        <v>45</v>
      </c>
      <c r="I60" s="2">
        <f t="shared" si="2"/>
        <v>0</v>
      </c>
      <c r="J60" s="2">
        <f t="shared" si="3"/>
        <v>0</v>
      </c>
      <c r="K60" s="2">
        <f t="shared" si="4"/>
        <v>0</v>
      </c>
      <c r="L60" s="2">
        <f t="shared" si="5"/>
        <v>0</v>
      </c>
    </row>
    <row r="61" spans="1:12" x14ac:dyDescent="0.25">
      <c r="A61" s="1">
        <v>41698</v>
      </c>
      <c r="B61">
        <v>34</v>
      </c>
      <c r="C61" s="2">
        <f t="shared" si="6"/>
        <v>15.96</v>
      </c>
      <c r="D61" s="2">
        <f t="shared" si="6"/>
        <v>45</v>
      </c>
      <c r="E61" s="2">
        <f t="shared" si="0"/>
        <v>12.9</v>
      </c>
      <c r="F61" s="2">
        <f t="shared" si="1"/>
        <v>45</v>
      </c>
      <c r="G61" s="2">
        <f t="shared" si="7"/>
        <v>12.9</v>
      </c>
      <c r="H61" s="2">
        <f t="shared" si="8"/>
        <v>45</v>
      </c>
      <c r="I61" s="2">
        <f t="shared" si="2"/>
        <v>0</v>
      </c>
      <c r="J61" s="2">
        <f t="shared" si="3"/>
        <v>0</v>
      </c>
      <c r="K61" s="2">
        <f t="shared" si="4"/>
        <v>0</v>
      </c>
      <c r="L61" s="2">
        <f t="shared" si="5"/>
        <v>0</v>
      </c>
    </row>
    <row r="62" spans="1:12" x14ac:dyDescent="0.25">
      <c r="A62" s="1">
        <v>41699</v>
      </c>
      <c r="B62">
        <v>137</v>
      </c>
      <c r="C62" s="2">
        <f t="shared" si="6"/>
        <v>12.9</v>
      </c>
      <c r="D62" s="2">
        <f t="shared" si="6"/>
        <v>45</v>
      </c>
      <c r="E62" s="2">
        <f t="shared" si="0"/>
        <v>6.74</v>
      </c>
      <c r="F62" s="2">
        <f t="shared" si="1"/>
        <v>40.89</v>
      </c>
      <c r="G62" s="2">
        <f t="shared" si="7"/>
        <v>6.74</v>
      </c>
      <c r="H62" s="2">
        <f t="shared" si="8"/>
        <v>40.89</v>
      </c>
      <c r="I62" s="2">
        <f t="shared" si="2"/>
        <v>0</v>
      </c>
      <c r="J62" s="2">
        <f t="shared" si="3"/>
        <v>0</v>
      </c>
      <c r="K62" s="2">
        <f t="shared" si="4"/>
        <v>0</v>
      </c>
      <c r="L62" s="2">
        <f t="shared" si="5"/>
        <v>0</v>
      </c>
    </row>
    <row r="63" spans="1:12" x14ac:dyDescent="0.25">
      <c r="A63" s="1">
        <v>41700</v>
      </c>
      <c r="B63">
        <v>39</v>
      </c>
      <c r="C63" s="2">
        <f t="shared" si="6"/>
        <v>6.74</v>
      </c>
      <c r="D63" s="2">
        <f t="shared" si="6"/>
        <v>40.89</v>
      </c>
      <c r="E63" s="2">
        <f t="shared" si="0"/>
        <v>4.99</v>
      </c>
      <c r="F63" s="2">
        <f t="shared" si="1"/>
        <v>39.72</v>
      </c>
      <c r="G63" s="2">
        <f t="shared" si="7"/>
        <v>30</v>
      </c>
      <c r="H63" s="2">
        <f t="shared" si="8"/>
        <v>39.72</v>
      </c>
      <c r="I63" s="2">
        <f t="shared" si="2"/>
        <v>25.009999999999998</v>
      </c>
      <c r="J63" s="2">
        <f t="shared" si="3"/>
        <v>57.272899999999993</v>
      </c>
      <c r="K63" s="2">
        <f t="shared" si="4"/>
        <v>0</v>
      </c>
      <c r="L63" s="2">
        <f t="shared" si="5"/>
        <v>0</v>
      </c>
    </row>
    <row r="64" spans="1:12" x14ac:dyDescent="0.25">
      <c r="A64" s="1">
        <v>41701</v>
      </c>
      <c r="B64">
        <v>99</v>
      </c>
      <c r="C64" s="2">
        <f t="shared" si="6"/>
        <v>30</v>
      </c>
      <c r="D64" s="2">
        <f t="shared" si="6"/>
        <v>39.72</v>
      </c>
      <c r="E64" s="2">
        <f t="shared" si="0"/>
        <v>21.09</v>
      </c>
      <c r="F64" s="2">
        <f t="shared" si="1"/>
        <v>39.72</v>
      </c>
      <c r="G64" s="2">
        <f t="shared" si="7"/>
        <v>21.09</v>
      </c>
      <c r="H64" s="2">
        <f t="shared" si="8"/>
        <v>39.72</v>
      </c>
      <c r="I64" s="2">
        <f t="shared" si="2"/>
        <v>0</v>
      </c>
      <c r="J64" s="2">
        <f t="shared" si="3"/>
        <v>0</v>
      </c>
      <c r="K64" s="2">
        <f t="shared" si="4"/>
        <v>0</v>
      </c>
      <c r="L64" s="2">
        <f t="shared" si="5"/>
        <v>0</v>
      </c>
    </row>
    <row r="65" spans="1:12" x14ac:dyDescent="0.25">
      <c r="A65" s="1">
        <v>41702</v>
      </c>
      <c r="B65">
        <v>65</v>
      </c>
      <c r="C65" s="2">
        <f t="shared" si="6"/>
        <v>21.09</v>
      </c>
      <c r="D65" s="2">
        <f t="shared" si="6"/>
        <v>39.72</v>
      </c>
      <c r="E65" s="2">
        <f t="shared" si="0"/>
        <v>15.24</v>
      </c>
      <c r="F65" s="2">
        <f t="shared" si="1"/>
        <v>39.72</v>
      </c>
      <c r="G65" s="2">
        <f t="shared" si="7"/>
        <v>15.24</v>
      </c>
      <c r="H65" s="2">
        <f t="shared" si="8"/>
        <v>39.72</v>
      </c>
      <c r="I65" s="2">
        <f t="shared" si="2"/>
        <v>0</v>
      </c>
      <c r="J65" s="2">
        <f t="shared" si="3"/>
        <v>0</v>
      </c>
      <c r="K65" s="2">
        <f t="shared" si="4"/>
        <v>0</v>
      </c>
      <c r="L65" s="2">
        <f t="shared" si="5"/>
        <v>0</v>
      </c>
    </row>
    <row r="66" spans="1:12" x14ac:dyDescent="0.25">
      <c r="A66" s="1">
        <v>41703</v>
      </c>
      <c r="B66">
        <v>81</v>
      </c>
      <c r="C66" s="2">
        <f t="shared" si="6"/>
        <v>15.24</v>
      </c>
      <c r="D66" s="2">
        <f t="shared" si="6"/>
        <v>39.72</v>
      </c>
      <c r="E66" s="2">
        <f t="shared" si="0"/>
        <v>7.95</v>
      </c>
      <c r="F66" s="2">
        <f t="shared" si="1"/>
        <v>39.72</v>
      </c>
      <c r="G66" s="2">
        <f t="shared" si="7"/>
        <v>7.95</v>
      </c>
      <c r="H66" s="2">
        <f t="shared" si="8"/>
        <v>45</v>
      </c>
      <c r="I66" s="2">
        <f t="shared" si="2"/>
        <v>0</v>
      </c>
      <c r="J66" s="2">
        <f t="shared" si="3"/>
        <v>0</v>
      </c>
      <c r="K66" s="2">
        <f t="shared" si="4"/>
        <v>5.2800000000000011</v>
      </c>
      <c r="L66" s="2">
        <f t="shared" si="5"/>
        <v>23.707200000000007</v>
      </c>
    </row>
    <row r="67" spans="1:12" x14ac:dyDescent="0.25">
      <c r="A67" s="1">
        <v>41704</v>
      </c>
      <c r="B67">
        <v>42</v>
      </c>
      <c r="C67" s="2">
        <f t="shared" si="6"/>
        <v>7.95</v>
      </c>
      <c r="D67" s="2">
        <f t="shared" si="6"/>
        <v>45</v>
      </c>
      <c r="E67" s="2">
        <f t="shared" si="0"/>
        <v>6.06</v>
      </c>
      <c r="F67" s="2">
        <f t="shared" si="1"/>
        <v>43.74</v>
      </c>
      <c r="G67" s="2">
        <f t="shared" si="7"/>
        <v>6.06</v>
      </c>
      <c r="H67" s="2">
        <f t="shared" si="8"/>
        <v>43.74</v>
      </c>
      <c r="I67" s="2">
        <f t="shared" si="2"/>
        <v>0</v>
      </c>
      <c r="J67" s="2">
        <f t="shared" si="3"/>
        <v>0</v>
      </c>
      <c r="K67" s="2">
        <f t="shared" si="4"/>
        <v>0</v>
      </c>
      <c r="L67" s="2">
        <f t="shared" si="5"/>
        <v>0</v>
      </c>
    </row>
    <row r="68" spans="1:12" x14ac:dyDescent="0.25">
      <c r="A68" s="1">
        <v>41705</v>
      </c>
      <c r="B68">
        <v>73</v>
      </c>
      <c r="C68" s="2">
        <f t="shared" si="6"/>
        <v>6.06</v>
      </c>
      <c r="D68" s="2">
        <f t="shared" si="6"/>
        <v>43.74</v>
      </c>
      <c r="E68" s="2">
        <f t="shared" ref="E68:E131" si="9">ROUND(IF(C68&gt;15,  C68 - $P$3*B68/100, C68 - $P$3*B68/200), 2)</f>
        <v>2.78</v>
      </c>
      <c r="F68" s="2">
        <f t="shared" ref="F68:F131" si="10">ROUND(IF(C68&lt;=15, D68 - B68*$P$2/200, D68), 2)</f>
        <v>41.55</v>
      </c>
      <c r="G68" s="2">
        <f t="shared" si="7"/>
        <v>30</v>
      </c>
      <c r="H68" s="2">
        <f t="shared" si="8"/>
        <v>41.55</v>
      </c>
      <c r="I68" s="2">
        <f t="shared" ref="I68:I131" si="11">G68-E68</f>
        <v>27.22</v>
      </c>
      <c r="J68" s="2">
        <f t="shared" ref="J68:J131" si="12">I68*$Q$3</f>
        <v>62.333799999999997</v>
      </c>
      <c r="K68" s="2">
        <f t="shared" ref="K68:K131" si="13">H68-F68</f>
        <v>0</v>
      </c>
      <c r="L68" s="2">
        <f t="shared" ref="L68:L131" si="14">K68*$Q$2</f>
        <v>0</v>
      </c>
    </row>
    <row r="69" spans="1:12" x14ac:dyDescent="0.25">
      <c r="A69" s="1">
        <v>41706</v>
      </c>
      <c r="B69">
        <v>95</v>
      </c>
      <c r="C69" s="2">
        <f t="shared" ref="C69:D132" si="15">G68</f>
        <v>30</v>
      </c>
      <c r="D69" s="2">
        <f t="shared" si="15"/>
        <v>41.55</v>
      </c>
      <c r="E69" s="2">
        <f t="shared" si="9"/>
        <v>21.45</v>
      </c>
      <c r="F69" s="2">
        <f t="shared" si="10"/>
        <v>41.55</v>
      </c>
      <c r="G69" s="2">
        <f t="shared" ref="G69:G132" si="16">IF(E69&lt;5,30,E69)</f>
        <v>21.45</v>
      </c>
      <c r="H69" s="2">
        <f t="shared" ref="H69:H132" si="17">IF(AND(WEEKDAY(A69) = 4, F69&lt;40), 45,F69)</f>
        <v>41.55</v>
      </c>
      <c r="I69" s="2">
        <f t="shared" si="11"/>
        <v>0</v>
      </c>
      <c r="J69" s="2">
        <f t="shared" si="12"/>
        <v>0</v>
      </c>
      <c r="K69" s="2">
        <f t="shared" si="13"/>
        <v>0</v>
      </c>
      <c r="L69" s="2">
        <f t="shared" si="14"/>
        <v>0</v>
      </c>
    </row>
    <row r="70" spans="1:12" x14ac:dyDescent="0.25">
      <c r="A70" s="1">
        <v>41707</v>
      </c>
      <c r="B70">
        <v>70</v>
      </c>
      <c r="C70" s="2">
        <f t="shared" si="15"/>
        <v>21.45</v>
      </c>
      <c r="D70" s="2">
        <f t="shared" si="15"/>
        <v>41.55</v>
      </c>
      <c r="E70" s="2">
        <f t="shared" si="9"/>
        <v>15.15</v>
      </c>
      <c r="F70" s="2">
        <f t="shared" si="10"/>
        <v>41.55</v>
      </c>
      <c r="G70" s="2">
        <f t="shared" si="16"/>
        <v>15.15</v>
      </c>
      <c r="H70" s="2">
        <f t="shared" si="17"/>
        <v>41.55</v>
      </c>
      <c r="I70" s="2">
        <f t="shared" si="11"/>
        <v>0</v>
      </c>
      <c r="J70" s="2">
        <f t="shared" si="12"/>
        <v>0</v>
      </c>
      <c r="K70" s="2">
        <f t="shared" si="13"/>
        <v>0</v>
      </c>
      <c r="L70" s="2">
        <f t="shared" si="14"/>
        <v>0</v>
      </c>
    </row>
    <row r="71" spans="1:12" x14ac:dyDescent="0.25">
      <c r="A71" s="1">
        <v>41708</v>
      </c>
      <c r="B71">
        <v>18</v>
      </c>
      <c r="C71" s="2">
        <f t="shared" si="15"/>
        <v>15.15</v>
      </c>
      <c r="D71" s="2">
        <f t="shared" si="15"/>
        <v>41.55</v>
      </c>
      <c r="E71" s="2">
        <f t="shared" si="9"/>
        <v>13.53</v>
      </c>
      <c r="F71" s="2">
        <f t="shared" si="10"/>
        <v>41.55</v>
      </c>
      <c r="G71" s="2">
        <f t="shared" si="16"/>
        <v>13.53</v>
      </c>
      <c r="H71" s="2">
        <f t="shared" si="17"/>
        <v>41.55</v>
      </c>
      <c r="I71" s="2">
        <f t="shared" si="11"/>
        <v>0</v>
      </c>
      <c r="J71" s="2">
        <f t="shared" si="12"/>
        <v>0</v>
      </c>
      <c r="K71" s="2">
        <f t="shared" si="13"/>
        <v>0</v>
      </c>
      <c r="L71" s="2">
        <f t="shared" si="14"/>
        <v>0</v>
      </c>
    </row>
    <row r="72" spans="1:12" x14ac:dyDescent="0.25">
      <c r="A72" s="1">
        <v>41709</v>
      </c>
      <c r="B72">
        <v>140</v>
      </c>
      <c r="C72" s="2">
        <f t="shared" si="15"/>
        <v>13.53</v>
      </c>
      <c r="D72" s="2">
        <f t="shared" si="15"/>
        <v>41.55</v>
      </c>
      <c r="E72" s="2">
        <f t="shared" si="9"/>
        <v>7.23</v>
      </c>
      <c r="F72" s="2">
        <f t="shared" si="10"/>
        <v>37.35</v>
      </c>
      <c r="G72" s="2">
        <f t="shared" si="16"/>
        <v>7.23</v>
      </c>
      <c r="H72" s="2">
        <f t="shared" si="17"/>
        <v>37.35</v>
      </c>
      <c r="I72" s="2">
        <f t="shared" si="11"/>
        <v>0</v>
      </c>
      <c r="J72" s="2">
        <f t="shared" si="12"/>
        <v>0</v>
      </c>
      <c r="K72" s="2">
        <f t="shared" si="13"/>
        <v>0</v>
      </c>
      <c r="L72" s="2">
        <f t="shared" si="14"/>
        <v>0</v>
      </c>
    </row>
    <row r="73" spans="1:12" x14ac:dyDescent="0.25">
      <c r="A73" s="1">
        <v>41710</v>
      </c>
      <c r="B73">
        <v>35</v>
      </c>
      <c r="C73" s="2">
        <f t="shared" si="15"/>
        <v>7.23</v>
      </c>
      <c r="D73" s="2">
        <f t="shared" si="15"/>
        <v>37.35</v>
      </c>
      <c r="E73" s="2">
        <f t="shared" si="9"/>
        <v>5.66</v>
      </c>
      <c r="F73" s="2">
        <f t="shared" si="10"/>
        <v>36.299999999999997</v>
      </c>
      <c r="G73" s="2">
        <f t="shared" si="16"/>
        <v>5.66</v>
      </c>
      <c r="H73" s="2">
        <f t="shared" si="17"/>
        <v>45</v>
      </c>
      <c r="I73" s="2">
        <f t="shared" si="11"/>
        <v>0</v>
      </c>
      <c r="J73" s="2">
        <f t="shared" si="12"/>
        <v>0</v>
      </c>
      <c r="K73" s="2">
        <f t="shared" si="13"/>
        <v>8.7000000000000028</v>
      </c>
      <c r="L73" s="2">
        <f t="shared" si="14"/>
        <v>39.063000000000017</v>
      </c>
    </row>
    <row r="74" spans="1:12" x14ac:dyDescent="0.25">
      <c r="A74" s="1">
        <v>41711</v>
      </c>
      <c r="B74">
        <v>65</v>
      </c>
      <c r="C74" s="2">
        <f t="shared" si="15"/>
        <v>5.66</v>
      </c>
      <c r="D74" s="2">
        <f t="shared" si="15"/>
        <v>45</v>
      </c>
      <c r="E74" s="2">
        <f t="shared" si="9"/>
        <v>2.74</v>
      </c>
      <c r="F74" s="2">
        <f t="shared" si="10"/>
        <v>43.05</v>
      </c>
      <c r="G74" s="2">
        <f t="shared" si="16"/>
        <v>30</v>
      </c>
      <c r="H74" s="2">
        <f t="shared" si="17"/>
        <v>43.05</v>
      </c>
      <c r="I74" s="2">
        <f t="shared" si="11"/>
        <v>27.259999999999998</v>
      </c>
      <c r="J74" s="2">
        <f t="shared" si="12"/>
        <v>62.425399999999996</v>
      </c>
      <c r="K74" s="2">
        <f t="shared" si="13"/>
        <v>0</v>
      </c>
      <c r="L74" s="2">
        <f t="shared" si="14"/>
        <v>0</v>
      </c>
    </row>
    <row r="75" spans="1:12" x14ac:dyDescent="0.25">
      <c r="A75" s="1">
        <v>41712</v>
      </c>
      <c r="B75">
        <v>225</v>
      </c>
      <c r="C75" s="2">
        <f t="shared" si="15"/>
        <v>30</v>
      </c>
      <c r="D75" s="2">
        <f t="shared" si="15"/>
        <v>43.05</v>
      </c>
      <c r="E75" s="2">
        <f t="shared" si="9"/>
        <v>9.75</v>
      </c>
      <c r="F75" s="2">
        <f t="shared" si="10"/>
        <v>43.05</v>
      </c>
      <c r="G75" s="2">
        <f t="shared" si="16"/>
        <v>9.75</v>
      </c>
      <c r="H75" s="2">
        <f t="shared" si="17"/>
        <v>43.05</v>
      </c>
      <c r="I75" s="2">
        <f t="shared" si="11"/>
        <v>0</v>
      </c>
      <c r="J75" s="2">
        <f t="shared" si="12"/>
        <v>0</v>
      </c>
      <c r="K75" s="2">
        <f t="shared" si="13"/>
        <v>0</v>
      </c>
      <c r="L75" s="2">
        <f t="shared" si="14"/>
        <v>0</v>
      </c>
    </row>
    <row r="76" spans="1:12" x14ac:dyDescent="0.25">
      <c r="A76" s="1">
        <v>41713</v>
      </c>
      <c r="B76">
        <v>138</v>
      </c>
      <c r="C76" s="2">
        <f t="shared" si="15"/>
        <v>9.75</v>
      </c>
      <c r="D76" s="2">
        <f t="shared" si="15"/>
        <v>43.05</v>
      </c>
      <c r="E76" s="2">
        <f t="shared" si="9"/>
        <v>3.54</v>
      </c>
      <c r="F76" s="2">
        <f t="shared" si="10"/>
        <v>38.909999999999997</v>
      </c>
      <c r="G76" s="2">
        <f t="shared" si="16"/>
        <v>30</v>
      </c>
      <c r="H76" s="2">
        <f t="shared" si="17"/>
        <v>38.909999999999997</v>
      </c>
      <c r="I76" s="2">
        <f t="shared" si="11"/>
        <v>26.46</v>
      </c>
      <c r="J76" s="2">
        <f t="shared" si="12"/>
        <v>60.593400000000003</v>
      </c>
      <c r="K76" s="2">
        <f t="shared" si="13"/>
        <v>0</v>
      </c>
      <c r="L76" s="2">
        <f t="shared" si="14"/>
        <v>0</v>
      </c>
    </row>
    <row r="77" spans="1:12" x14ac:dyDescent="0.25">
      <c r="A77" s="1">
        <v>41714</v>
      </c>
      <c r="B77">
        <v>64</v>
      </c>
      <c r="C77" s="2">
        <f t="shared" si="15"/>
        <v>30</v>
      </c>
      <c r="D77" s="2">
        <f t="shared" si="15"/>
        <v>38.909999999999997</v>
      </c>
      <c r="E77" s="2">
        <f t="shared" si="9"/>
        <v>24.24</v>
      </c>
      <c r="F77" s="2">
        <f t="shared" si="10"/>
        <v>38.909999999999997</v>
      </c>
      <c r="G77" s="2">
        <f t="shared" si="16"/>
        <v>24.24</v>
      </c>
      <c r="H77" s="2">
        <f t="shared" si="17"/>
        <v>38.909999999999997</v>
      </c>
      <c r="I77" s="2">
        <f t="shared" si="11"/>
        <v>0</v>
      </c>
      <c r="J77" s="2">
        <f t="shared" si="12"/>
        <v>0</v>
      </c>
      <c r="K77" s="2">
        <f t="shared" si="13"/>
        <v>0</v>
      </c>
      <c r="L77" s="2">
        <f t="shared" si="14"/>
        <v>0</v>
      </c>
    </row>
    <row r="78" spans="1:12" x14ac:dyDescent="0.25">
      <c r="A78" s="1">
        <v>41715</v>
      </c>
      <c r="B78">
        <v>73</v>
      </c>
      <c r="C78" s="2">
        <f t="shared" si="15"/>
        <v>24.24</v>
      </c>
      <c r="D78" s="2">
        <f t="shared" si="15"/>
        <v>38.909999999999997</v>
      </c>
      <c r="E78" s="2">
        <f t="shared" si="9"/>
        <v>17.670000000000002</v>
      </c>
      <c r="F78" s="2">
        <f t="shared" si="10"/>
        <v>38.909999999999997</v>
      </c>
      <c r="G78" s="2">
        <f t="shared" si="16"/>
        <v>17.670000000000002</v>
      </c>
      <c r="H78" s="2">
        <f t="shared" si="17"/>
        <v>38.909999999999997</v>
      </c>
      <c r="I78" s="2">
        <f t="shared" si="11"/>
        <v>0</v>
      </c>
      <c r="J78" s="2">
        <f t="shared" si="12"/>
        <v>0</v>
      </c>
      <c r="K78" s="2">
        <f t="shared" si="13"/>
        <v>0</v>
      </c>
      <c r="L78" s="2">
        <f t="shared" si="14"/>
        <v>0</v>
      </c>
    </row>
    <row r="79" spans="1:12" x14ac:dyDescent="0.25">
      <c r="A79" s="1">
        <v>41716</v>
      </c>
      <c r="B79">
        <v>109</v>
      </c>
      <c r="C79" s="2">
        <f t="shared" si="15"/>
        <v>17.670000000000002</v>
      </c>
      <c r="D79" s="2">
        <f t="shared" si="15"/>
        <v>38.909999999999997</v>
      </c>
      <c r="E79" s="2">
        <f t="shared" si="9"/>
        <v>7.86</v>
      </c>
      <c r="F79" s="2">
        <f t="shared" si="10"/>
        <v>38.909999999999997</v>
      </c>
      <c r="G79" s="2">
        <f t="shared" si="16"/>
        <v>7.86</v>
      </c>
      <c r="H79" s="2">
        <f t="shared" si="17"/>
        <v>38.909999999999997</v>
      </c>
      <c r="I79" s="2">
        <f t="shared" si="11"/>
        <v>0</v>
      </c>
      <c r="J79" s="2">
        <f t="shared" si="12"/>
        <v>0</v>
      </c>
      <c r="K79" s="2">
        <f t="shared" si="13"/>
        <v>0</v>
      </c>
      <c r="L79" s="2">
        <f t="shared" si="14"/>
        <v>0</v>
      </c>
    </row>
    <row r="80" spans="1:12" x14ac:dyDescent="0.25">
      <c r="A80" s="1">
        <v>41717</v>
      </c>
      <c r="B80">
        <v>69</v>
      </c>
      <c r="C80" s="2">
        <f t="shared" si="15"/>
        <v>7.86</v>
      </c>
      <c r="D80" s="2">
        <f t="shared" si="15"/>
        <v>38.909999999999997</v>
      </c>
      <c r="E80" s="2">
        <f t="shared" si="9"/>
        <v>4.76</v>
      </c>
      <c r="F80" s="2">
        <f t="shared" si="10"/>
        <v>36.840000000000003</v>
      </c>
      <c r="G80" s="2">
        <f t="shared" si="16"/>
        <v>30</v>
      </c>
      <c r="H80" s="2">
        <f t="shared" si="17"/>
        <v>45</v>
      </c>
      <c r="I80" s="2">
        <f t="shared" si="11"/>
        <v>25.240000000000002</v>
      </c>
      <c r="J80" s="2">
        <f t="shared" si="12"/>
        <v>57.799600000000005</v>
      </c>
      <c r="K80" s="2">
        <f t="shared" si="13"/>
        <v>8.1599999999999966</v>
      </c>
      <c r="L80" s="2">
        <f t="shared" si="14"/>
        <v>36.638399999999983</v>
      </c>
    </row>
    <row r="81" spans="1:12" x14ac:dyDescent="0.25">
      <c r="A81" s="1">
        <v>41718</v>
      </c>
      <c r="B81">
        <v>21</v>
      </c>
      <c r="C81" s="2">
        <f t="shared" si="15"/>
        <v>30</v>
      </c>
      <c r="D81" s="2">
        <f t="shared" si="15"/>
        <v>45</v>
      </c>
      <c r="E81" s="2">
        <f t="shared" si="9"/>
        <v>28.11</v>
      </c>
      <c r="F81" s="2">
        <f t="shared" si="10"/>
        <v>45</v>
      </c>
      <c r="G81" s="2">
        <f t="shared" si="16"/>
        <v>28.11</v>
      </c>
      <c r="H81" s="2">
        <f t="shared" si="17"/>
        <v>45</v>
      </c>
      <c r="I81" s="2">
        <f t="shared" si="11"/>
        <v>0</v>
      </c>
      <c r="J81" s="2">
        <f t="shared" si="12"/>
        <v>0</v>
      </c>
      <c r="K81" s="2">
        <f t="shared" si="13"/>
        <v>0</v>
      </c>
      <c r="L81" s="2">
        <f t="shared" si="14"/>
        <v>0</v>
      </c>
    </row>
    <row r="82" spans="1:12" x14ac:dyDescent="0.25">
      <c r="A82" s="1">
        <v>41719</v>
      </c>
      <c r="B82">
        <v>116</v>
      </c>
      <c r="C82" s="2">
        <f t="shared" si="15"/>
        <v>28.11</v>
      </c>
      <c r="D82" s="2">
        <f t="shared" si="15"/>
        <v>45</v>
      </c>
      <c r="E82" s="2">
        <f t="shared" si="9"/>
        <v>17.670000000000002</v>
      </c>
      <c r="F82" s="2">
        <f t="shared" si="10"/>
        <v>45</v>
      </c>
      <c r="G82" s="2">
        <f t="shared" si="16"/>
        <v>17.670000000000002</v>
      </c>
      <c r="H82" s="2">
        <f t="shared" si="17"/>
        <v>45</v>
      </c>
      <c r="I82" s="2">
        <f t="shared" si="11"/>
        <v>0</v>
      </c>
      <c r="J82" s="2">
        <f t="shared" si="12"/>
        <v>0</v>
      </c>
      <c r="K82" s="2">
        <f t="shared" si="13"/>
        <v>0</v>
      </c>
      <c r="L82" s="2">
        <f t="shared" si="14"/>
        <v>0</v>
      </c>
    </row>
    <row r="83" spans="1:12" x14ac:dyDescent="0.25">
      <c r="A83" s="1">
        <v>41720</v>
      </c>
      <c r="B83">
        <v>47</v>
      </c>
      <c r="C83" s="2">
        <f t="shared" si="15"/>
        <v>17.670000000000002</v>
      </c>
      <c r="D83" s="2">
        <f t="shared" si="15"/>
        <v>45</v>
      </c>
      <c r="E83" s="2">
        <f t="shared" si="9"/>
        <v>13.44</v>
      </c>
      <c r="F83" s="2">
        <f t="shared" si="10"/>
        <v>45</v>
      </c>
      <c r="G83" s="2">
        <f t="shared" si="16"/>
        <v>13.44</v>
      </c>
      <c r="H83" s="2">
        <f t="shared" si="17"/>
        <v>45</v>
      </c>
      <c r="I83" s="2">
        <f t="shared" si="11"/>
        <v>0</v>
      </c>
      <c r="J83" s="2">
        <f t="shared" si="12"/>
        <v>0</v>
      </c>
      <c r="K83" s="2">
        <f t="shared" si="13"/>
        <v>0</v>
      </c>
      <c r="L83" s="2">
        <f t="shared" si="14"/>
        <v>0</v>
      </c>
    </row>
    <row r="84" spans="1:12" x14ac:dyDescent="0.25">
      <c r="A84" s="1">
        <v>41721</v>
      </c>
      <c r="B84">
        <v>59</v>
      </c>
      <c r="C84" s="2">
        <f t="shared" si="15"/>
        <v>13.44</v>
      </c>
      <c r="D84" s="2">
        <f t="shared" si="15"/>
        <v>45</v>
      </c>
      <c r="E84" s="2">
        <f t="shared" si="9"/>
        <v>10.79</v>
      </c>
      <c r="F84" s="2">
        <f t="shared" si="10"/>
        <v>43.23</v>
      </c>
      <c r="G84" s="2">
        <f t="shared" si="16"/>
        <v>10.79</v>
      </c>
      <c r="H84" s="2">
        <f t="shared" si="17"/>
        <v>43.23</v>
      </c>
      <c r="I84" s="2">
        <f t="shared" si="11"/>
        <v>0</v>
      </c>
      <c r="J84" s="2">
        <f t="shared" si="12"/>
        <v>0</v>
      </c>
      <c r="K84" s="2">
        <f t="shared" si="13"/>
        <v>0</v>
      </c>
      <c r="L84" s="2">
        <f t="shared" si="14"/>
        <v>0</v>
      </c>
    </row>
    <row r="85" spans="1:12" x14ac:dyDescent="0.25">
      <c r="A85" s="1">
        <v>41722</v>
      </c>
      <c r="B85">
        <v>85</v>
      </c>
      <c r="C85" s="2">
        <f t="shared" si="15"/>
        <v>10.79</v>
      </c>
      <c r="D85" s="2">
        <f t="shared" si="15"/>
        <v>43.23</v>
      </c>
      <c r="E85" s="2">
        <f t="shared" si="9"/>
        <v>6.97</v>
      </c>
      <c r="F85" s="2">
        <f t="shared" si="10"/>
        <v>40.68</v>
      </c>
      <c r="G85" s="2">
        <f t="shared" si="16"/>
        <v>6.97</v>
      </c>
      <c r="H85" s="2">
        <f t="shared" si="17"/>
        <v>40.68</v>
      </c>
      <c r="I85" s="2">
        <f t="shared" si="11"/>
        <v>0</v>
      </c>
      <c r="J85" s="2">
        <f t="shared" si="12"/>
        <v>0</v>
      </c>
      <c r="K85" s="2">
        <f t="shared" si="13"/>
        <v>0</v>
      </c>
      <c r="L85" s="2">
        <f t="shared" si="14"/>
        <v>0</v>
      </c>
    </row>
    <row r="86" spans="1:12" x14ac:dyDescent="0.25">
      <c r="A86" s="1">
        <v>41723</v>
      </c>
      <c r="B86">
        <v>46</v>
      </c>
      <c r="C86" s="2">
        <f t="shared" si="15"/>
        <v>6.97</v>
      </c>
      <c r="D86" s="2">
        <f t="shared" si="15"/>
        <v>40.68</v>
      </c>
      <c r="E86" s="2">
        <f t="shared" si="9"/>
        <v>4.9000000000000004</v>
      </c>
      <c r="F86" s="2">
        <f t="shared" si="10"/>
        <v>39.299999999999997</v>
      </c>
      <c r="G86" s="2">
        <f t="shared" si="16"/>
        <v>30</v>
      </c>
      <c r="H86" s="2">
        <f t="shared" si="17"/>
        <v>39.299999999999997</v>
      </c>
      <c r="I86" s="2">
        <f t="shared" si="11"/>
        <v>25.1</v>
      </c>
      <c r="J86" s="2">
        <f t="shared" si="12"/>
        <v>57.479000000000006</v>
      </c>
      <c r="K86" s="2">
        <f t="shared" si="13"/>
        <v>0</v>
      </c>
      <c r="L86" s="2">
        <f t="shared" si="14"/>
        <v>0</v>
      </c>
    </row>
    <row r="87" spans="1:12" x14ac:dyDescent="0.25">
      <c r="A87" s="1">
        <v>41724</v>
      </c>
      <c r="B87">
        <v>41</v>
      </c>
      <c r="C87" s="2">
        <f t="shared" si="15"/>
        <v>30</v>
      </c>
      <c r="D87" s="2">
        <f t="shared" si="15"/>
        <v>39.299999999999997</v>
      </c>
      <c r="E87" s="2">
        <f t="shared" si="9"/>
        <v>26.31</v>
      </c>
      <c r="F87" s="2">
        <f t="shared" si="10"/>
        <v>39.299999999999997</v>
      </c>
      <c r="G87" s="2">
        <f t="shared" si="16"/>
        <v>26.31</v>
      </c>
      <c r="H87" s="2">
        <f t="shared" si="17"/>
        <v>45</v>
      </c>
      <c r="I87" s="2">
        <f t="shared" si="11"/>
        <v>0</v>
      </c>
      <c r="J87" s="2">
        <f t="shared" si="12"/>
        <v>0</v>
      </c>
      <c r="K87" s="2">
        <f t="shared" si="13"/>
        <v>5.7000000000000028</v>
      </c>
      <c r="L87" s="2">
        <f t="shared" si="14"/>
        <v>25.593000000000014</v>
      </c>
    </row>
    <row r="88" spans="1:12" x14ac:dyDescent="0.25">
      <c r="A88" s="1">
        <v>41725</v>
      </c>
      <c r="B88">
        <v>102</v>
      </c>
      <c r="C88" s="2">
        <f t="shared" si="15"/>
        <v>26.31</v>
      </c>
      <c r="D88" s="2">
        <f t="shared" si="15"/>
        <v>45</v>
      </c>
      <c r="E88" s="2">
        <f t="shared" si="9"/>
        <v>17.13</v>
      </c>
      <c r="F88" s="2">
        <f t="shared" si="10"/>
        <v>45</v>
      </c>
      <c r="G88" s="2">
        <f t="shared" si="16"/>
        <v>17.13</v>
      </c>
      <c r="H88" s="2">
        <f t="shared" si="17"/>
        <v>45</v>
      </c>
      <c r="I88" s="2">
        <f t="shared" si="11"/>
        <v>0</v>
      </c>
      <c r="J88" s="2">
        <f t="shared" si="12"/>
        <v>0</v>
      </c>
      <c r="K88" s="2">
        <f t="shared" si="13"/>
        <v>0</v>
      </c>
      <c r="L88" s="2">
        <f t="shared" si="14"/>
        <v>0</v>
      </c>
    </row>
    <row r="89" spans="1:12" x14ac:dyDescent="0.25">
      <c r="A89" s="1">
        <v>41726</v>
      </c>
      <c r="B89">
        <v>129</v>
      </c>
      <c r="C89" s="2">
        <f t="shared" si="15"/>
        <v>17.13</v>
      </c>
      <c r="D89" s="2">
        <f t="shared" si="15"/>
        <v>45</v>
      </c>
      <c r="E89" s="2">
        <f t="shared" si="9"/>
        <v>5.52</v>
      </c>
      <c r="F89" s="2">
        <f t="shared" si="10"/>
        <v>45</v>
      </c>
      <c r="G89" s="2">
        <f t="shared" si="16"/>
        <v>5.52</v>
      </c>
      <c r="H89" s="2">
        <f t="shared" si="17"/>
        <v>45</v>
      </c>
      <c r="I89" s="2">
        <f t="shared" si="11"/>
        <v>0</v>
      </c>
      <c r="J89" s="2">
        <f t="shared" si="12"/>
        <v>0</v>
      </c>
      <c r="K89" s="2">
        <f t="shared" si="13"/>
        <v>0</v>
      </c>
      <c r="L89" s="2">
        <f t="shared" si="14"/>
        <v>0</v>
      </c>
    </row>
    <row r="90" spans="1:12" x14ac:dyDescent="0.25">
      <c r="A90" s="1">
        <v>41727</v>
      </c>
      <c r="B90">
        <v>22</v>
      </c>
      <c r="C90" s="2">
        <f t="shared" si="15"/>
        <v>5.52</v>
      </c>
      <c r="D90" s="2">
        <f t="shared" si="15"/>
        <v>45</v>
      </c>
      <c r="E90" s="2">
        <f t="shared" si="9"/>
        <v>4.53</v>
      </c>
      <c r="F90" s="2">
        <f t="shared" si="10"/>
        <v>44.34</v>
      </c>
      <c r="G90" s="2">
        <f t="shared" si="16"/>
        <v>30</v>
      </c>
      <c r="H90" s="2">
        <f t="shared" si="17"/>
        <v>44.34</v>
      </c>
      <c r="I90" s="2">
        <f t="shared" si="11"/>
        <v>25.47</v>
      </c>
      <c r="J90" s="2">
        <f t="shared" si="12"/>
        <v>58.326299999999996</v>
      </c>
      <c r="K90" s="2">
        <f t="shared" si="13"/>
        <v>0</v>
      </c>
      <c r="L90" s="2">
        <f t="shared" si="14"/>
        <v>0</v>
      </c>
    </row>
    <row r="91" spans="1:12" x14ac:dyDescent="0.25">
      <c r="A91" s="1">
        <v>41728</v>
      </c>
      <c r="B91">
        <v>25</v>
      </c>
      <c r="C91" s="2">
        <f t="shared" si="15"/>
        <v>30</v>
      </c>
      <c r="D91" s="2">
        <f t="shared" si="15"/>
        <v>44.34</v>
      </c>
      <c r="E91" s="2">
        <f t="shared" si="9"/>
        <v>27.75</v>
      </c>
      <c r="F91" s="2">
        <f t="shared" si="10"/>
        <v>44.34</v>
      </c>
      <c r="G91" s="2">
        <f t="shared" si="16"/>
        <v>27.75</v>
      </c>
      <c r="H91" s="2">
        <f t="shared" si="17"/>
        <v>44.34</v>
      </c>
      <c r="I91" s="2">
        <f t="shared" si="11"/>
        <v>0</v>
      </c>
      <c r="J91" s="2">
        <f t="shared" si="12"/>
        <v>0</v>
      </c>
      <c r="K91" s="2">
        <f t="shared" si="13"/>
        <v>0</v>
      </c>
      <c r="L91" s="2">
        <f t="shared" si="14"/>
        <v>0</v>
      </c>
    </row>
    <row r="92" spans="1:12" x14ac:dyDescent="0.25">
      <c r="A92" s="1">
        <v>41729</v>
      </c>
      <c r="B92">
        <v>26</v>
      </c>
      <c r="C92" s="2">
        <f t="shared" si="15"/>
        <v>27.75</v>
      </c>
      <c r="D92" s="2">
        <f t="shared" si="15"/>
        <v>44.34</v>
      </c>
      <c r="E92" s="2">
        <f t="shared" si="9"/>
        <v>25.41</v>
      </c>
      <c r="F92" s="2">
        <f t="shared" si="10"/>
        <v>44.34</v>
      </c>
      <c r="G92" s="2">
        <f t="shared" si="16"/>
        <v>25.41</v>
      </c>
      <c r="H92" s="2">
        <f t="shared" si="17"/>
        <v>44.34</v>
      </c>
      <c r="I92" s="2">
        <f t="shared" si="11"/>
        <v>0</v>
      </c>
      <c r="J92" s="2">
        <f t="shared" si="12"/>
        <v>0</v>
      </c>
      <c r="K92" s="2">
        <f t="shared" si="13"/>
        <v>0</v>
      </c>
      <c r="L92" s="2">
        <f t="shared" si="14"/>
        <v>0</v>
      </c>
    </row>
    <row r="93" spans="1:12" x14ac:dyDescent="0.25">
      <c r="A93" s="1">
        <v>41730</v>
      </c>
      <c r="B93">
        <v>84</v>
      </c>
      <c r="C93" s="2">
        <f t="shared" si="15"/>
        <v>25.41</v>
      </c>
      <c r="D93" s="2">
        <f t="shared" si="15"/>
        <v>44.34</v>
      </c>
      <c r="E93" s="2">
        <f t="shared" si="9"/>
        <v>17.850000000000001</v>
      </c>
      <c r="F93" s="2">
        <f t="shared" si="10"/>
        <v>44.34</v>
      </c>
      <c r="G93" s="2">
        <f t="shared" si="16"/>
        <v>17.850000000000001</v>
      </c>
      <c r="H93" s="2">
        <f t="shared" si="17"/>
        <v>44.34</v>
      </c>
      <c r="I93" s="2">
        <f t="shared" si="11"/>
        <v>0</v>
      </c>
      <c r="J93" s="2">
        <f t="shared" si="12"/>
        <v>0</v>
      </c>
      <c r="K93" s="2">
        <f t="shared" si="13"/>
        <v>0</v>
      </c>
      <c r="L93" s="2">
        <f t="shared" si="14"/>
        <v>0</v>
      </c>
    </row>
    <row r="94" spans="1:12" x14ac:dyDescent="0.25">
      <c r="A94" s="1">
        <v>41731</v>
      </c>
      <c r="B94">
        <v>129</v>
      </c>
      <c r="C94" s="2">
        <f t="shared" si="15"/>
        <v>17.850000000000001</v>
      </c>
      <c r="D94" s="2">
        <f t="shared" si="15"/>
        <v>44.34</v>
      </c>
      <c r="E94" s="2">
        <f t="shared" si="9"/>
        <v>6.24</v>
      </c>
      <c r="F94" s="2">
        <f t="shared" si="10"/>
        <v>44.34</v>
      </c>
      <c r="G94" s="2">
        <f t="shared" si="16"/>
        <v>6.24</v>
      </c>
      <c r="H94" s="2">
        <f t="shared" si="17"/>
        <v>44.34</v>
      </c>
      <c r="I94" s="2">
        <f t="shared" si="11"/>
        <v>0</v>
      </c>
      <c r="J94" s="2">
        <f t="shared" si="12"/>
        <v>0</v>
      </c>
      <c r="K94" s="2">
        <f t="shared" si="13"/>
        <v>0</v>
      </c>
      <c r="L94" s="2">
        <f t="shared" si="14"/>
        <v>0</v>
      </c>
    </row>
    <row r="95" spans="1:12" x14ac:dyDescent="0.25">
      <c r="A95" s="1">
        <v>41732</v>
      </c>
      <c r="B95">
        <v>18</v>
      </c>
      <c r="C95" s="2">
        <f t="shared" si="15"/>
        <v>6.24</v>
      </c>
      <c r="D95" s="2">
        <f t="shared" si="15"/>
        <v>44.34</v>
      </c>
      <c r="E95" s="2">
        <f t="shared" si="9"/>
        <v>5.43</v>
      </c>
      <c r="F95" s="2">
        <f t="shared" si="10"/>
        <v>43.8</v>
      </c>
      <c r="G95" s="2">
        <f t="shared" si="16"/>
        <v>5.43</v>
      </c>
      <c r="H95" s="2">
        <f t="shared" si="17"/>
        <v>43.8</v>
      </c>
      <c r="I95" s="2">
        <f t="shared" si="11"/>
        <v>0</v>
      </c>
      <c r="J95" s="2">
        <f t="shared" si="12"/>
        <v>0</v>
      </c>
      <c r="K95" s="2">
        <f t="shared" si="13"/>
        <v>0</v>
      </c>
      <c r="L95" s="2">
        <f t="shared" si="14"/>
        <v>0</v>
      </c>
    </row>
    <row r="96" spans="1:12" x14ac:dyDescent="0.25">
      <c r="A96" s="1">
        <v>41733</v>
      </c>
      <c r="B96">
        <v>60</v>
      </c>
      <c r="C96" s="2">
        <f t="shared" si="15"/>
        <v>5.43</v>
      </c>
      <c r="D96" s="2">
        <f t="shared" si="15"/>
        <v>43.8</v>
      </c>
      <c r="E96" s="2">
        <f t="shared" si="9"/>
        <v>2.73</v>
      </c>
      <c r="F96" s="2">
        <f t="shared" si="10"/>
        <v>42</v>
      </c>
      <c r="G96" s="2">
        <f t="shared" si="16"/>
        <v>30</v>
      </c>
      <c r="H96" s="2">
        <f t="shared" si="17"/>
        <v>42</v>
      </c>
      <c r="I96" s="2">
        <f t="shared" si="11"/>
        <v>27.27</v>
      </c>
      <c r="J96" s="2">
        <f t="shared" si="12"/>
        <v>62.448300000000003</v>
      </c>
      <c r="K96" s="2">
        <f t="shared" si="13"/>
        <v>0</v>
      </c>
      <c r="L96" s="2">
        <f t="shared" si="14"/>
        <v>0</v>
      </c>
    </row>
    <row r="97" spans="1:12" x14ac:dyDescent="0.25">
      <c r="A97" s="1">
        <v>41734</v>
      </c>
      <c r="B97">
        <v>25</v>
      </c>
      <c r="C97" s="2">
        <f t="shared" si="15"/>
        <v>30</v>
      </c>
      <c r="D97" s="2">
        <f t="shared" si="15"/>
        <v>42</v>
      </c>
      <c r="E97" s="2">
        <f t="shared" si="9"/>
        <v>27.75</v>
      </c>
      <c r="F97" s="2">
        <f t="shared" si="10"/>
        <v>42</v>
      </c>
      <c r="G97" s="2">
        <f t="shared" si="16"/>
        <v>27.75</v>
      </c>
      <c r="H97" s="2">
        <f t="shared" si="17"/>
        <v>42</v>
      </c>
      <c r="I97" s="2">
        <f t="shared" si="11"/>
        <v>0</v>
      </c>
      <c r="J97" s="2">
        <f t="shared" si="12"/>
        <v>0</v>
      </c>
      <c r="K97" s="2">
        <f t="shared" si="13"/>
        <v>0</v>
      </c>
      <c r="L97" s="2">
        <f t="shared" si="14"/>
        <v>0</v>
      </c>
    </row>
    <row r="98" spans="1:12" x14ac:dyDescent="0.25">
      <c r="A98" s="1">
        <v>41735</v>
      </c>
      <c r="B98">
        <v>126</v>
      </c>
      <c r="C98" s="2">
        <f t="shared" si="15"/>
        <v>27.75</v>
      </c>
      <c r="D98" s="2">
        <f t="shared" si="15"/>
        <v>42</v>
      </c>
      <c r="E98" s="2">
        <f t="shared" si="9"/>
        <v>16.41</v>
      </c>
      <c r="F98" s="2">
        <f t="shared" si="10"/>
        <v>42</v>
      </c>
      <c r="G98" s="2">
        <f t="shared" si="16"/>
        <v>16.41</v>
      </c>
      <c r="H98" s="2">
        <f t="shared" si="17"/>
        <v>42</v>
      </c>
      <c r="I98" s="2">
        <f t="shared" si="11"/>
        <v>0</v>
      </c>
      <c r="J98" s="2">
        <f t="shared" si="12"/>
        <v>0</v>
      </c>
      <c r="K98" s="2">
        <f t="shared" si="13"/>
        <v>0</v>
      </c>
      <c r="L98" s="2">
        <f t="shared" si="14"/>
        <v>0</v>
      </c>
    </row>
    <row r="99" spans="1:12" x14ac:dyDescent="0.25">
      <c r="A99" s="1">
        <v>41736</v>
      </c>
      <c r="B99">
        <v>35</v>
      </c>
      <c r="C99" s="2">
        <f t="shared" si="15"/>
        <v>16.41</v>
      </c>
      <c r="D99" s="2">
        <f t="shared" si="15"/>
        <v>42</v>
      </c>
      <c r="E99" s="2">
        <f t="shared" si="9"/>
        <v>13.26</v>
      </c>
      <c r="F99" s="2">
        <f t="shared" si="10"/>
        <v>42</v>
      </c>
      <c r="G99" s="2">
        <f t="shared" si="16"/>
        <v>13.26</v>
      </c>
      <c r="H99" s="2">
        <f t="shared" si="17"/>
        <v>42</v>
      </c>
      <c r="I99" s="2">
        <f t="shared" si="11"/>
        <v>0</v>
      </c>
      <c r="J99" s="2">
        <f t="shared" si="12"/>
        <v>0</v>
      </c>
      <c r="K99" s="2">
        <f t="shared" si="13"/>
        <v>0</v>
      </c>
      <c r="L99" s="2">
        <f t="shared" si="14"/>
        <v>0</v>
      </c>
    </row>
    <row r="100" spans="1:12" x14ac:dyDescent="0.25">
      <c r="A100" s="1">
        <v>41737</v>
      </c>
      <c r="B100">
        <v>143</v>
      </c>
      <c r="C100" s="2">
        <f t="shared" si="15"/>
        <v>13.26</v>
      </c>
      <c r="D100" s="2">
        <f t="shared" si="15"/>
        <v>42</v>
      </c>
      <c r="E100" s="2">
        <f t="shared" si="9"/>
        <v>6.83</v>
      </c>
      <c r="F100" s="2">
        <f t="shared" si="10"/>
        <v>37.71</v>
      </c>
      <c r="G100" s="2">
        <f t="shared" si="16"/>
        <v>6.83</v>
      </c>
      <c r="H100" s="2">
        <f t="shared" si="17"/>
        <v>37.71</v>
      </c>
      <c r="I100" s="2">
        <f t="shared" si="11"/>
        <v>0</v>
      </c>
      <c r="J100" s="2">
        <f t="shared" si="12"/>
        <v>0</v>
      </c>
      <c r="K100" s="2">
        <f t="shared" si="13"/>
        <v>0</v>
      </c>
      <c r="L100" s="2">
        <f t="shared" si="14"/>
        <v>0</v>
      </c>
    </row>
    <row r="101" spans="1:12" x14ac:dyDescent="0.25">
      <c r="A101" s="1">
        <v>41738</v>
      </c>
      <c r="B101">
        <v>89</v>
      </c>
      <c r="C101" s="2">
        <f t="shared" si="15"/>
        <v>6.83</v>
      </c>
      <c r="D101" s="2">
        <f t="shared" si="15"/>
        <v>37.71</v>
      </c>
      <c r="E101" s="2">
        <f t="shared" si="9"/>
        <v>2.83</v>
      </c>
      <c r="F101" s="2">
        <f t="shared" si="10"/>
        <v>35.04</v>
      </c>
      <c r="G101" s="2">
        <f t="shared" si="16"/>
        <v>30</v>
      </c>
      <c r="H101" s="2">
        <f t="shared" si="17"/>
        <v>45</v>
      </c>
      <c r="I101" s="2">
        <f t="shared" si="11"/>
        <v>27.17</v>
      </c>
      <c r="J101" s="2">
        <f t="shared" si="12"/>
        <v>62.219300000000004</v>
      </c>
      <c r="K101" s="2">
        <f t="shared" si="13"/>
        <v>9.9600000000000009</v>
      </c>
      <c r="L101" s="2">
        <f t="shared" si="14"/>
        <v>44.720400000000005</v>
      </c>
    </row>
    <row r="102" spans="1:12" x14ac:dyDescent="0.25">
      <c r="A102" s="1">
        <v>41739</v>
      </c>
      <c r="B102">
        <v>60</v>
      </c>
      <c r="C102" s="2">
        <f t="shared" si="15"/>
        <v>30</v>
      </c>
      <c r="D102" s="2">
        <f t="shared" si="15"/>
        <v>45</v>
      </c>
      <c r="E102" s="2">
        <f t="shared" si="9"/>
        <v>24.6</v>
      </c>
      <c r="F102" s="2">
        <f t="shared" si="10"/>
        <v>45</v>
      </c>
      <c r="G102" s="2">
        <f t="shared" si="16"/>
        <v>24.6</v>
      </c>
      <c r="H102" s="2">
        <f t="shared" si="17"/>
        <v>45</v>
      </c>
      <c r="I102" s="2">
        <f t="shared" si="11"/>
        <v>0</v>
      </c>
      <c r="J102" s="2">
        <f t="shared" si="12"/>
        <v>0</v>
      </c>
      <c r="K102" s="2">
        <f t="shared" si="13"/>
        <v>0</v>
      </c>
      <c r="L102" s="2">
        <f t="shared" si="14"/>
        <v>0</v>
      </c>
    </row>
    <row r="103" spans="1:12" x14ac:dyDescent="0.25">
      <c r="A103" s="1">
        <v>41740</v>
      </c>
      <c r="B103">
        <v>52</v>
      </c>
      <c r="C103" s="2">
        <f t="shared" si="15"/>
        <v>24.6</v>
      </c>
      <c r="D103" s="2">
        <f t="shared" si="15"/>
        <v>45</v>
      </c>
      <c r="E103" s="2">
        <f t="shared" si="9"/>
        <v>19.920000000000002</v>
      </c>
      <c r="F103" s="2">
        <f t="shared" si="10"/>
        <v>45</v>
      </c>
      <c r="G103" s="2">
        <f t="shared" si="16"/>
        <v>19.920000000000002</v>
      </c>
      <c r="H103" s="2">
        <f t="shared" si="17"/>
        <v>45</v>
      </c>
      <c r="I103" s="2">
        <f t="shared" si="11"/>
        <v>0</v>
      </c>
      <c r="J103" s="2">
        <f t="shared" si="12"/>
        <v>0</v>
      </c>
      <c r="K103" s="2">
        <f t="shared" si="13"/>
        <v>0</v>
      </c>
      <c r="L103" s="2">
        <f t="shared" si="14"/>
        <v>0</v>
      </c>
    </row>
    <row r="104" spans="1:12" x14ac:dyDescent="0.25">
      <c r="A104" s="1">
        <v>41741</v>
      </c>
      <c r="B104">
        <v>24</v>
      </c>
      <c r="C104" s="2">
        <f t="shared" si="15"/>
        <v>19.920000000000002</v>
      </c>
      <c r="D104" s="2">
        <f t="shared" si="15"/>
        <v>45</v>
      </c>
      <c r="E104" s="2">
        <f t="shared" si="9"/>
        <v>17.760000000000002</v>
      </c>
      <c r="F104" s="2">
        <f t="shared" si="10"/>
        <v>45</v>
      </c>
      <c r="G104" s="2">
        <f t="shared" si="16"/>
        <v>17.760000000000002</v>
      </c>
      <c r="H104" s="2">
        <f t="shared" si="17"/>
        <v>45</v>
      </c>
      <c r="I104" s="2">
        <f t="shared" si="11"/>
        <v>0</v>
      </c>
      <c r="J104" s="2">
        <f t="shared" si="12"/>
        <v>0</v>
      </c>
      <c r="K104" s="2">
        <f t="shared" si="13"/>
        <v>0</v>
      </c>
      <c r="L104" s="2">
        <f t="shared" si="14"/>
        <v>0</v>
      </c>
    </row>
    <row r="105" spans="1:12" x14ac:dyDescent="0.25">
      <c r="A105" s="1">
        <v>41742</v>
      </c>
      <c r="B105">
        <v>80</v>
      </c>
      <c r="C105" s="2">
        <f t="shared" si="15"/>
        <v>17.760000000000002</v>
      </c>
      <c r="D105" s="2">
        <f t="shared" si="15"/>
        <v>45</v>
      </c>
      <c r="E105" s="2">
        <f t="shared" si="9"/>
        <v>10.56</v>
      </c>
      <c r="F105" s="2">
        <f t="shared" si="10"/>
        <v>45</v>
      </c>
      <c r="G105" s="2">
        <f t="shared" si="16"/>
        <v>10.56</v>
      </c>
      <c r="H105" s="2">
        <f t="shared" si="17"/>
        <v>45</v>
      </c>
      <c r="I105" s="2">
        <f t="shared" si="11"/>
        <v>0</v>
      </c>
      <c r="J105" s="2">
        <f t="shared" si="12"/>
        <v>0</v>
      </c>
      <c r="K105" s="2">
        <f t="shared" si="13"/>
        <v>0</v>
      </c>
      <c r="L105" s="2">
        <f t="shared" si="14"/>
        <v>0</v>
      </c>
    </row>
    <row r="106" spans="1:12" x14ac:dyDescent="0.25">
      <c r="A106" s="1">
        <v>41743</v>
      </c>
      <c r="B106">
        <v>79</v>
      </c>
      <c r="C106" s="2">
        <f t="shared" si="15"/>
        <v>10.56</v>
      </c>
      <c r="D106" s="2">
        <f t="shared" si="15"/>
        <v>45</v>
      </c>
      <c r="E106" s="2">
        <f t="shared" si="9"/>
        <v>7.01</v>
      </c>
      <c r="F106" s="2">
        <f t="shared" si="10"/>
        <v>42.63</v>
      </c>
      <c r="G106" s="2">
        <f t="shared" si="16"/>
        <v>7.01</v>
      </c>
      <c r="H106" s="2">
        <f t="shared" si="17"/>
        <v>42.63</v>
      </c>
      <c r="I106" s="2">
        <f t="shared" si="11"/>
        <v>0</v>
      </c>
      <c r="J106" s="2">
        <f t="shared" si="12"/>
        <v>0</v>
      </c>
      <c r="K106" s="2">
        <f t="shared" si="13"/>
        <v>0</v>
      </c>
      <c r="L106" s="2">
        <f t="shared" si="14"/>
        <v>0</v>
      </c>
    </row>
    <row r="107" spans="1:12" x14ac:dyDescent="0.25">
      <c r="A107" s="1">
        <v>41744</v>
      </c>
      <c r="B107">
        <v>115</v>
      </c>
      <c r="C107" s="2">
        <f t="shared" si="15"/>
        <v>7.01</v>
      </c>
      <c r="D107" s="2">
        <f t="shared" si="15"/>
        <v>42.63</v>
      </c>
      <c r="E107" s="2">
        <f t="shared" si="9"/>
        <v>1.84</v>
      </c>
      <c r="F107" s="2">
        <f t="shared" si="10"/>
        <v>39.18</v>
      </c>
      <c r="G107" s="2">
        <f t="shared" si="16"/>
        <v>30</v>
      </c>
      <c r="H107" s="2">
        <f t="shared" si="17"/>
        <v>39.18</v>
      </c>
      <c r="I107" s="2">
        <f t="shared" si="11"/>
        <v>28.16</v>
      </c>
      <c r="J107" s="2">
        <f t="shared" si="12"/>
        <v>64.486400000000003</v>
      </c>
      <c r="K107" s="2">
        <f t="shared" si="13"/>
        <v>0</v>
      </c>
      <c r="L107" s="2">
        <f t="shared" si="14"/>
        <v>0</v>
      </c>
    </row>
    <row r="108" spans="1:12" x14ac:dyDescent="0.25">
      <c r="A108" s="1">
        <v>41745</v>
      </c>
      <c r="B108">
        <v>55</v>
      </c>
      <c r="C108" s="2">
        <f t="shared" si="15"/>
        <v>30</v>
      </c>
      <c r="D108" s="2">
        <f t="shared" si="15"/>
        <v>39.18</v>
      </c>
      <c r="E108" s="2">
        <f t="shared" si="9"/>
        <v>25.05</v>
      </c>
      <c r="F108" s="2">
        <f t="shared" si="10"/>
        <v>39.18</v>
      </c>
      <c r="G108" s="2">
        <f t="shared" si="16"/>
        <v>25.05</v>
      </c>
      <c r="H108" s="2">
        <f t="shared" si="17"/>
        <v>45</v>
      </c>
      <c r="I108" s="2">
        <f t="shared" si="11"/>
        <v>0</v>
      </c>
      <c r="J108" s="2">
        <f t="shared" si="12"/>
        <v>0</v>
      </c>
      <c r="K108" s="2">
        <f t="shared" si="13"/>
        <v>5.82</v>
      </c>
      <c r="L108" s="2">
        <f t="shared" si="14"/>
        <v>26.131800000000002</v>
      </c>
    </row>
    <row r="109" spans="1:12" x14ac:dyDescent="0.25">
      <c r="A109" s="1">
        <v>41746</v>
      </c>
      <c r="B109">
        <v>124</v>
      </c>
      <c r="C109" s="2">
        <f t="shared" si="15"/>
        <v>25.05</v>
      </c>
      <c r="D109" s="2">
        <f t="shared" si="15"/>
        <v>45</v>
      </c>
      <c r="E109" s="2">
        <f t="shared" si="9"/>
        <v>13.89</v>
      </c>
      <c r="F109" s="2">
        <f t="shared" si="10"/>
        <v>45</v>
      </c>
      <c r="G109" s="2">
        <f t="shared" si="16"/>
        <v>13.89</v>
      </c>
      <c r="H109" s="2">
        <f t="shared" si="17"/>
        <v>45</v>
      </c>
      <c r="I109" s="2">
        <f t="shared" si="11"/>
        <v>0</v>
      </c>
      <c r="J109" s="2">
        <f t="shared" si="12"/>
        <v>0</v>
      </c>
      <c r="K109" s="2">
        <f t="shared" si="13"/>
        <v>0</v>
      </c>
      <c r="L109" s="2">
        <f t="shared" si="14"/>
        <v>0</v>
      </c>
    </row>
    <row r="110" spans="1:12" x14ac:dyDescent="0.25">
      <c r="A110" s="1">
        <v>41747</v>
      </c>
      <c r="B110">
        <v>104</v>
      </c>
      <c r="C110" s="2">
        <f t="shared" si="15"/>
        <v>13.89</v>
      </c>
      <c r="D110" s="2">
        <f t="shared" si="15"/>
        <v>45</v>
      </c>
      <c r="E110" s="2">
        <f t="shared" si="9"/>
        <v>9.2100000000000009</v>
      </c>
      <c r="F110" s="2">
        <f t="shared" si="10"/>
        <v>41.88</v>
      </c>
      <c r="G110" s="2">
        <f t="shared" si="16"/>
        <v>9.2100000000000009</v>
      </c>
      <c r="H110" s="2">
        <f t="shared" si="17"/>
        <v>41.88</v>
      </c>
      <c r="I110" s="2">
        <f t="shared" si="11"/>
        <v>0</v>
      </c>
      <c r="J110" s="2">
        <f t="shared" si="12"/>
        <v>0</v>
      </c>
      <c r="K110" s="2">
        <f t="shared" si="13"/>
        <v>0</v>
      </c>
      <c r="L110" s="2">
        <f t="shared" si="14"/>
        <v>0</v>
      </c>
    </row>
    <row r="111" spans="1:12" x14ac:dyDescent="0.25">
      <c r="A111" s="1">
        <v>41748</v>
      </c>
      <c r="B111">
        <v>20</v>
      </c>
      <c r="C111" s="2">
        <f t="shared" si="15"/>
        <v>9.2100000000000009</v>
      </c>
      <c r="D111" s="2">
        <f t="shared" si="15"/>
        <v>41.88</v>
      </c>
      <c r="E111" s="2">
        <f t="shared" si="9"/>
        <v>8.31</v>
      </c>
      <c r="F111" s="2">
        <f t="shared" si="10"/>
        <v>41.28</v>
      </c>
      <c r="G111" s="2">
        <f t="shared" si="16"/>
        <v>8.31</v>
      </c>
      <c r="H111" s="2">
        <f t="shared" si="17"/>
        <v>41.28</v>
      </c>
      <c r="I111" s="2">
        <f t="shared" si="11"/>
        <v>0</v>
      </c>
      <c r="J111" s="2">
        <f t="shared" si="12"/>
        <v>0</v>
      </c>
      <c r="K111" s="2">
        <f t="shared" si="13"/>
        <v>0</v>
      </c>
      <c r="L111" s="2">
        <f t="shared" si="14"/>
        <v>0</v>
      </c>
    </row>
    <row r="112" spans="1:12" x14ac:dyDescent="0.25">
      <c r="A112" s="1">
        <v>41749</v>
      </c>
      <c r="B112">
        <v>68</v>
      </c>
      <c r="C112" s="2">
        <f t="shared" si="15"/>
        <v>8.31</v>
      </c>
      <c r="D112" s="2">
        <f t="shared" si="15"/>
        <v>41.28</v>
      </c>
      <c r="E112" s="2">
        <f t="shared" si="9"/>
        <v>5.25</v>
      </c>
      <c r="F112" s="2">
        <f t="shared" si="10"/>
        <v>39.24</v>
      </c>
      <c r="G112" s="2">
        <f t="shared" si="16"/>
        <v>5.25</v>
      </c>
      <c r="H112" s="2">
        <f t="shared" si="17"/>
        <v>39.24</v>
      </c>
      <c r="I112" s="2">
        <f t="shared" si="11"/>
        <v>0</v>
      </c>
      <c r="J112" s="2">
        <f t="shared" si="12"/>
        <v>0</v>
      </c>
      <c r="K112" s="2">
        <f t="shared" si="13"/>
        <v>0</v>
      </c>
      <c r="L112" s="2">
        <f t="shared" si="14"/>
        <v>0</v>
      </c>
    </row>
    <row r="113" spans="1:12" x14ac:dyDescent="0.25">
      <c r="A113" s="1">
        <v>41750</v>
      </c>
      <c r="B113">
        <v>25</v>
      </c>
      <c r="C113" s="2">
        <f t="shared" si="15"/>
        <v>5.25</v>
      </c>
      <c r="D113" s="2">
        <f t="shared" si="15"/>
        <v>39.24</v>
      </c>
      <c r="E113" s="2">
        <f t="shared" si="9"/>
        <v>4.13</v>
      </c>
      <c r="F113" s="2">
        <f t="shared" si="10"/>
        <v>38.49</v>
      </c>
      <c r="G113" s="2">
        <f t="shared" si="16"/>
        <v>30</v>
      </c>
      <c r="H113" s="2">
        <f t="shared" si="17"/>
        <v>38.49</v>
      </c>
      <c r="I113" s="2">
        <f t="shared" si="11"/>
        <v>25.87</v>
      </c>
      <c r="J113" s="2">
        <f t="shared" si="12"/>
        <v>59.2423</v>
      </c>
      <c r="K113" s="2">
        <f t="shared" si="13"/>
        <v>0</v>
      </c>
      <c r="L113" s="2">
        <f t="shared" si="14"/>
        <v>0</v>
      </c>
    </row>
    <row r="114" spans="1:12" x14ac:dyDescent="0.25">
      <c r="A114" s="1">
        <v>41751</v>
      </c>
      <c r="B114">
        <v>93</v>
      </c>
      <c r="C114" s="2">
        <f t="shared" si="15"/>
        <v>30</v>
      </c>
      <c r="D114" s="2">
        <f t="shared" si="15"/>
        <v>38.49</v>
      </c>
      <c r="E114" s="2">
        <f t="shared" si="9"/>
        <v>21.63</v>
      </c>
      <c r="F114" s="2">
        <f t="shared" si="10"/>
        <v>38.49</v>
      </c>
      <c r="G114" s="2">
        <f t="shared" si="16"/>
        <v>21.63</v>
      </c>
      <c r="H114" s="2">
        <f t="shared" si="17"/>
        <v>38.49</v>
      </c>
      <c r="I114" s="2">
        <f t="shared" si="11"/>
        <v>0</v>
      </c>
      <c r="J114" s="2">
        <f t="shared" si="12"/>
        <v>0</v>
      </c>
      <c r="K114" s="2">
        <f t="shared" si="13"/>
        <v>0</v>
      </c>
      <c r="L114" s="2">
        <f t="shared" si="14"/>
        <v>0</v>
      </c>
    </row>
    <row r="115" spans="1:12" x14ac:dyDescent="0.25">
      <c r="A115" s="1">
        <v>41752</v>
      </c>
      <c r="B115">
        <v>49</v>
      </c>
      <c r="C115" s="2">
        <f t="shared" si="15"/>
        <v>21.63</v>
      </c>
      <c r="D115" s="2">
        <f t="shared" si="15"/>
        <v>38.49</v>
      </c>
      <c r="E115" s="2">
        <f t="shared" si="9"/>
        <v>17.22</v>
      </c>
      <c r="F115" s="2">
        <f t="shared" si="10"/>
        <v>38.49</v>
      </c>
      <c r="G115" s="2">
        <f t="shared" si="16"/>
        <v>17.22</v>
      </c>
      <c r="H115" s="2">
        <f t="shared" si="17"/>
        <v>45</v>
      </c>
      <c r="I115" s="2">
        <f t="shared" si="11"/>
        <v>0</v>
      </c>
      <c r="J115" s="2">
        <f t="shared" si="12"/>
        <v>0</v>
      </c>
      <c r="K115" s="2">
        <f t="shared" si="13"/>
        <v>6.509999999999998</v>
      </c>
      <c r="L115" s="2">
        <f t="shared" si="14"/>
        <v>29.229899999999994</v>
      </c>
    </row>
    <row r="116" spans="1:12" x14ac:dyDescent="0.25">
      <c r="A116" s="1">
        <v>41753</v>
      </c>
      <c r="B116">
        <v>29</v>
      </c>
      <c r="C116" s="2">
        <f t="shared" si="15"/>
        <v>17.22</v>
      </c>
      <c r="D116" s="2">
        <f t="shared" si="15"/>
        <v>45</v>
      </c>
      <c r="E116" s="2">
        <f t="shared" si="9"/>
        <v>14.61</v>
      </c>
      <c r="F116" s="2">
        <f t="shared" si="10"/>
        <v>45</v>
      </c>
      <c r="G116" s="2">
        <f t="shared" si="16"/>
        <v>14.61</v>
      </c>
      <c r="H116" s="2">
        <f t="shared" si="17"/>
        <v>45</v>
      </c>
      <c r="I116" s="2">
        <f t="shared" si="11"/>
        <v>0</v>
      </c>
      <c r="J116" s="2">
        <f t="shared" si="12"/>
        <v>0</v>
      </c>
      <c r="K116" s="2">
        <f t="shared" si="13"/>
        <v>0</v>
      </c>
      <c r="L116" s="2">
        <f t="shared" si="14"/>
        <v>0</v>
      </c>
    </row>
    <row r="117" spans="1:12" x14ac:dyDescent="0.25">
      <c r="A117" s="1">
        <v>41754</v>
      </c>
      <c r="B117">
        <v>59</v>
      </c>
      <c r="C117" s="2">
        <f t="shared" si="15"/>
        <v>14.61</v>
      </c>
      <c r="D117" s="2">
        <f t="shared" si="15"/>
        <v>45</v>
      </c>
      <c r="E117" s="2">
        <f t="shared" si="9"/>
        <v>11.96</v>
      </c>
      <c r="F117" s="2">
        <f t="shared" si="10"/>
        <v>43.23</v>
      </c>
      <c r="G117" s="2">
        <f t="shared" si="16"/>
        <v>11.96</v>
      </c>
      <c r="H117" s="2">
        <f t="shared" si="17"/>
        <v>43.23</v>
      </c>
      <c r="I117" s="2">
        <f t="shared" si="11"/>
        <v>0</v>
      </c>
      <c r="J117" s="2">
        <f t="shared" si="12"/>
        <v>0</v>
      </c>
      <c r="K117" s="2">
        <f t="shared" si="13"/>
        <v>0</v>
      </c>
      <c r="L117" s="2">
        <f t="shared" si="14"/>
        <v>0</v>
      </c>
    </row>
    <row r="118" spans="1:12" x14ac:dyDescent="0.25">
      <c r="A118" s="1">
        <v>41755</v>
      </c>
      <c r="B118">
        <v>65</v>
      </c>
      <c r="C118" s="2">
        <f t="shared" si="15"/>
        <v>11.96</v>
      </c>
      <c r="D118" s="2">
        <f t="shared" si="15"/>
        <v>43.23</v>
      </c>
      <c r="E118" s="2">
        <f t="shared" si="9"/>
        <v>9.0399999999999991</v>
      </c>
      <c r="F118" s="2">
        <f t="shared" si="10"/>
        <v>41.28</v>
      </c>
      <c r="G118" s="2">
        <f t="shared" si="16"/>
        <v>9.0399999999999991</v>
      </c>
      <c r="H118" s="2">
        <f t="shared" si="17"/>
        <v>41.28</v>
      </c>
      <c r="I118" s="2">
        <f t="shared" si="11"/>
        <v>0</v>
      </c>
      <c r="J118" s="2">
        <f t="shared" si="12"/>
        <v>0</v>
      </c>
      <c r="K118" s="2">
        <f t="shared" si="13"/>
        <v>0</v>
      </c>
      <c r="L118" s="2">
        <f t="shared" si="14"/>
        <v>0</v>
      </c>
    </row>
    <row r="119" spans="1:12" x14ac:dyDescent="0.25">
      <c r="A119" s="1">
        <v>41756</v>
      </c>
      <c r="B119">
        <v>25</v>
      </c>
      <c r="C119" s="2">
        <f t="shared" si="15"/>
        <v>9.0399999999999991</v>
      </c>
      <c r="D119" s="2">
        <f t="shared" si="15"/>
        <v>41.28</v>
      </c>
      <c r="E119" s="2">
        <f t="shared" si="9"/>
        <v>7.92</v>
      </c>
      <c r="F119" s="2">
        <f t="shared" si="10"/>
        <v>40.53</v>
      </c>
      <c r="G119" s="2">
        <f t="shared" si="16"/>
        <v>7.92</v>
      </c>
      <c r="H119" s="2">
        <f t="shared" si="17"/>
        <v>40.53</v>
      </c>
      <c r="I119" s="2">
        <f t="shared" si="11"/>
        <v>0</v>
      </c>
      <c r="J119" s="2">
        <f t="shared" si="12"/>
        <v>0</v>
      </c>
      <c r="K119" s="2">
        <f t="shared" si="13"/>
        <v>0</v>
      </c>
      <c r="L119" s="2">
        <f t="shared" si="14"/>
        <v>0</v>
      </c>
    </row>
    <row r="120" spans="1:12" x14ac:dyDescent="0.25">
      <c r="A120" s="1">
        <v>41757</v>
      </c>
      <c r="B120">
        <v>3</v>
      </c>
      <c r="C120" s="2">
        <f t="shared" si="15"/>
        <v>7.92</v>
      </c>
      <c r="D120" s="2">
        <f t="shared" si="15"/>
        <v>40.53</v>
      </c>
      <c r="E120" s="2">
        <f t="shared" si="9"/>
        <v>7.79</v>
      </c>
      <c r="F120" s="2">
        <f t="shared" si="10"/>
        <v>40.44</v>
      </c>
      <c r="G120" s="2">
        <f t="shared" si="16"/>
        <v>7.79</v>
      </c>
      <c r="H120" s="2">
        <f t="shared" si="17"/>
        <v>40.44</v>
      </c>
      <c r="I120" s="2">
        <f t="shared" si="11"/>
        <v>0</v>
      </c>
      <c r="J120" s="2">
        <f t="shared" si="12"/>
        <v>0</v>
      </c>
      <c r="K120" s="2">
        <f t="shared" si="13"/>
        <v>0</v>
      </c>
      <c r="L120" s="2">
        <f t="shared" si="14"/>
        <v>0</v>
      </c>
    </row>
    <row r="121" spans="1:12" x14ac:dyDescent="0.25">
      <c r="A121" s="1">
        <v>41758</v>
      </c>
      <c r="B121">
        <v>58</v>
      </c>
      <c r="C121" s="2">
        <f t="shared" si="15"/>
        <v>7.79</v>
      </c>
      <c r="D121" s="2">
        <f t="shared" si="15"/>
        <v>40.44</v>
      </c>
      <c r="E121" s="2">
        <f t="shared" si="9"/>
        <v>5.18</v>
      </c>
      <c r="F121" s="2">
        <f t="shared" si="10"/>
        <v>38.700000000000003</v>
      </c>
      <c r="G121" s="2">
        <f t="shared" si="16"/>
        <v>5.18</v>
      </c>
      <c r="H121" s="2">
        <f t="shared" si="17"/>
        <v>38.700000000000003</v>
      </c>
      <c r="I121" s="2">
        <f t="shared" si="11"/>
        <v>0</v>
      </c>
      <c r="J121" s="2">
        <f t="shared" si="12"/>
        <v>0</v>
      </c>
      <c r="K121" s="2">
        <f t="shared" si="13"/>
        <v>0</v>
      </c>
      <c r="L121" s="2">
        <f t="shared" si="14"/>
        <v>0</v>
      </c>
    </row>
    <row r="122" spans="1:12" x14ac:dyDescent="0.25">
      <c r="A122" s="1">
        <v>41759</v>
      </c>
      <c r="B122">
        <v>35</v>
      </c>
      <c r="C122" s="2">
        <f t="shared" si="15"/>
        <v>5.18</v>
      </c>
      <c r="D122" s="2">
        <f t="shared" si="15"/>
        <v>38.700000000000003</v>
      </c>
      <c r="E122" s="2">
        <f t="shared" si="9"/>
        <v>3.61</v>
      </c>
      <c r="F122" s="2">
        <f t="shared" si="10"/>
        <v>37.65</v>
      </c>
      <c r="G122" s="2">
        <f t="shared" si="16"/>
        <v>30</v>
      </c>
      <c r="H122" s="2">
        <f t="shared" si="17"/>
        <v>45</v>
      </c>
      <c r="I122" s="2">
        <f t="shared" si="11"/>
        <v>26.39</v>
      </c>
      <c r="J122" s="2">
        <f t="shared" si="12"/>
        <v>60.433100000000003</v>
      </c>
      <c r="K122" s="2">
        <f t="shared" si="13"/>
        <v>7.3500000000000014</v>
      </c>
      <c r="L122" s="2">
        <f t="shared" si="14"/>
        <v>33.001500000000007</v>
      </c>
    </row>
    <row r="123" spans="1:12" x14ac:dyDescent="0.25">
      <c r="A123" s="1">
        <v>41760</v>
      </c>
      <c r="B123">
        <v>146</v>
      </c>
      <c r="C123" s="2">
        <f t="shared" si="15"/>
        <v>30</v>
      </c>
      <c r="D123" s="2">
        <f t="shared" si="15"/>
        <v>45</v>
      </c>
      <c r="E123" s="2">
        <f t="shared" si="9"/>
        <v>16.86</v>
      </c>
      <c r="F123" s="2">
        <f t="shared" si="10"/>
        <v>45</v>
      </c>
      <c r="G123" s="2">
        <f t="shared" si="16"/>
        <v>16.86</v>
      </c>
      <c r="H123" s="2">
        <f t="shared" si="17"/>
        <v>45</v>
      </c>
      <c r="I123" s="2">
        <f t="shared" si="11"/>
        <v>0</v>
      </c>
      <c r="J123" s="2">
        <f t="shared" si="12"/>
        <v>0</v>
      </c>
      <c r="K123" s="2">
        <f t="shared" si="13"/>
        <v>0</v>
      </c>
      <c r="L123" s="2">
        <f t="shared" si="14"/>
        <v>0</v>
      </c>
    </row>
    <row r="124" spans="1:12" x14ac:dyDescent="0.25">
      <c r="A124" s="1">
        <v>41761</v>
      </c>
      <c r="B124">
        <v>45</v>
      </c>
      <c r="C124" s="2">
        <f t="shared" si="15"/>
        <v>16.86</v>
      </c>
      <c r="D124" s="2">
        <f t="shared" si="15"/>
        <v>45</v>
      </c>
      <c r="E124" s="2">
        <f t="shared" si="9"/>
        <v>12.81</v>
      </c>
      <c r="F124" s="2">
        <f t="shared" si="10"/>
        <v>45</v>
      </c>
      <c r="G124" s="2">
        <f t="shared" si="16"/>
        <v>12.81</v>
      </c>
      <c r="H124" s="2">
        <f t="shared" si="17"/>
        <v>45</v>
      </c>
      <c r="I124" s="2">
        <f t="shared" si="11"/>
        <v>0</v>
      </c>
      <c r="J124" s="2">
        <f t="shared" si="12"/>
        <v>0</v>
      </c>
      <c r="K124" s="2">
        <f t="shared" si="13"/>
        <v>0</v>
      </c>
      <c r="L124" s="2">
        <f t="shared" si="14"/>
        <v>0</v>
      </c>
    </row>
    <row r="125" spans="1:12" x14ac:dyDescent="0.25">
      <c r="A125" s="1">
        <v>41762</v>
      </c>
      <c r="B125">
        <v>127</v>
      </c>
      <c r="C125" s="2">
        <f t="shared" si="15"/>
        <v>12.81</v>
      </c>
      <c r="D125" s="2">
        <f t="shared" si="15"/>
        <v>45</v>
      </c>
      <c r="E125" s="2">
        <f t="shared" si="9"/>
        <v>7.1</v>
      </c>
      <c r="F125" s="2">
        <f t="shared" si="10"/>
        <v>41.19</v>
      </c>
      <c r="G125" s="2">
        <f t="shared" si="16"/>
        <v>7.1</v>
      </c>
      <c r="H125" s="2">
        <f t="shared" si="17"/>
        <v>41.19</v>
      </c>
      <c r="I125" s="2">
        <f t="shared" si="11"/>
        <v>0</v>
      </c>
      <c r="J125" s="2">
        <f t="shared" si="12"/>
        <v>0</v>
      </c>
      <c r="K125" s="2">
        <f t="shared" si="13"/>
        <v>0</v>
      </c>
      <c r="L125" s="2">
        <f t="shared" si="14"/>
        <v>0</v>
      </c>
    </row>
    <row r="126" spans="1:12" x14ac:dyDescent="0.25">
      <c r="A126" s="1">
        <v>41763</v>
      </c>
      <c r="B126">
        <v>48</v>
      </c>
      <c r="C126" s="2">
        <f t="shared" si="15"/>
        <v>7.1</v>
      </c>
      <c r="D126" s="2">
        <f t="shared" si="15"/>
        <v>41.19</v>
      </c>
      <c r="E126" s="2">
        <f t="shared" si="9"/>
        <v>4.9400000000000004</v>
      </c>
      <c r="F126" s="2">
        <f t="shared" si="10"/>
        <v>39.75</v>
      </c>
      <c r="G126" s="2">
        <f t="shared" si="16"/>
        <v>30</v>
      </c>
      <c r="H126" s="2">
        <f t="shared" si="17"/>
        <v>39.75</v>
      </c>
      <c r="I126" s="2">
        <f t="shared" si="11"/>
        <v>25.06</v>
      </c>
      <c r="J126" s="2">
        <f t="shared" si="12"/>
        <v>57.3874</v>
      </c>
      <c r="K126" s="2">
        <f t="shared" si="13"/>
        <v>0</v>
      </c>
      <c r="L126" s="2">
        <f t="shared" si="14"/>
        <v>0</v>
      </c>
    </row>
    <row r="127" spans="1:12" x14ac:dyDescent="0.25">
      <c r="A127" s="1">
        <v>41764</v>
      </c>
      <c r="B127">
        <v>128</v>
      </c>
      <c r="C127" s="2">
        <f t="shared" si="15"/>
        <v>30</v>
      </c>
      <c r="D127" s="2">
        <f t="shared" si="15"/>
        <v>39.75</v>
      </c>
      <c r="E127" s="2">
        <f t="shared" si="9"/>
        <v>18.48</v>
      </c>
      <c r="F127" s="2">
        <f t="shared" si="10"/>
        <v>39.75</v>
      </c>
      <c r="G127" s="2">
        <f t="shared" si="16"/>
        <v>18.48</v>
      </c>
      <c r="H127" s="2">
        <f t="shared" si="17"/>
        <v>39.75</v>
      </c>
      <c r="I127" s="2">
        <f t="shared" si="11"/>
        <v>0</v>
      </c>
      <c r="J127" s="2">
        <f t="shared" si="12"/>
        <v>0</v>
      </c>
      <c r="K127" s="2">
        <f t="shared" si="13"/>
        <v>0</v>
      </c>
      <c r="L127" s="2">
        <f t="shared" si="14"/>
        <v>0</v>
      </c>
    </row>
    <row r="128" spans="1:12" x14ac:dyDescent="0.25">
      <c r="A128" s="1">
        <v>41765</v>
      </c>
      <c r="B128">
        <v>115</v>
      </c>
      <c r="C128" s="2">
        <f t="shared" si="15"/>
        <v>18.48</v>
      </c>
      <c r="D128" s="2">
        <f t="shared" si="15"/>
        <v>39.75</v>
      </c>
      <c r="E128" s="2">
        <f t="shared" si="9"/>
        <v>8.1300000000000008</v>
      </c>
      <c r="F128" s="2">
        <f t="shared" si="10"/>
        <v>39.75</v>
      </c>
      <c r="G128" s="2">
        <f t="shared" si="16"/>
        <v>8.1300000000000008</v>
      </c>
      <c r="H128" s="2">
        <f t="shared" si="17"/>
        <v>39.75</v>
      </c>
      <c r="I128" s="2">
        <f t="shared" si="11"/>
        <v>0</v>
      </c>
      <c r="J128" s="2">
        <f t="shared" si="12"/>
        <v>0</v>
      </c>
      <c r="K128" s="2">
        <f t="shared" si="13"/>
        <v>0</v>
      </c>
      <c r="L128" s="2">
        <f t="shared" si="14"/>
        <v>0</v>
      </c>
    </row>
    <row r="129" spans="1:12" x14ac:dyDescent="0.25">
      <c r="A129" s="1">
        <v>41766</v>
      </c>
      <c r="B129">
        <v>103</v>
      </c>
      <c r="C129" s="2">
        <f t="shared" si="15"/>
        <v>8.1300000000000008</v>
      </c>
      <c r="D129" s="2">
        <f t="shared" si="15"/>
        <v>39.75</v>
      </c>
      <c r="E129" s="2">
        <f t="shared" si="9"/>
        <v>3.5</v>
      </c>
      <c r="F129" s="2">
        <f t="shared" si="10"/>
        <v>36.659999999999997</v>
      </c>
      <c r="G129" s="2">
        <f t="shared" si="16"/>
        <v>30</v>
      </c>
      <c r="H129" s="2">
        <f t="shared" si="17"/>
        <v>45</v>
      </c>
      <c r="I129" s="2">
        <f t="shared" si="11"/>
        <v>26.5</v>
      </c>
      <c r="J129" s="2">
        <f t="shared" si="12"/>
        <v>60.685000000000002</v>
      </c>
      <c r="K129" s="2">
        <f t="shared" si="13"/>
        <v>8.3400000000000034</v>
      </c>
      <c r="L129" s="2">
        <f t="shared" si="14"/>
        <v>37.446600000000018</v>
      </c>
    </row>
    <row r="130" spans="1:12" x14ac:dyDescent="0.25">
      <c r="A130" s="1">
        <v>41767</v>
      </c>
      <c r="B130">
        <v>21</v>
      </c>
      <c r="C130" s="2">
        <f t="shared" si="15"/>
        <v>30</v>
      </c>
      <c r="D130" s="2">
        <f t="shared" si="15"/>
        <v>45</v>
      </c>
      <c r="E130" s="2">
        <f t="shared" si="9"/>
        <v>28.11</v>
      </c>
      <c r="F130" s="2">
        <f t="shared" si="10"/>
        <v>45</v>
      </c>
      <c r="G130" s="2">
        <f t="shared" si="16"/>
        <v>28.11</v>
      </c>
      <c r="H130" s="2">
        <f t="shared" si="17"/>
        <v>45</v>
      </c>
      <c r="I130" s="2">
        <f t="shared" si="11"/>
        <v>0</v>
      </c>
      <c r="J130" s="2">
        <f t="shared" si="12"/>
        <v>0</v>
      </c>
      <c r="K130" s="2">
        <f t="shared" si="13"/>
        <v>0</v>
      </c>
      <c r="L130" s="2">
        <f t="shared" si="14"/>
        <v>0</v>
      </c>
    </row>
    <row r="131" spans="1:12" x14ac:dyDescent="0.25">
      <c r="A131" s="1">
        <v>41768</v>
      </c>
      <c r="B131">
        <v>150</v>
      </c>
      <c r="C131" s="2">
        <f t="shared" si="15"/>
        <v>28.11</v>
      </c>
      <c r="D131" s="2">
        <f t="shared" si="15"/>
        <v>45</v>
      </c>
      <c r="E131" s="2">
        <f t="shared" si="9"/>
        <v>14.61</v>
      </c>
      <c r="F131" s="2">
        <f t="shared" si="10"/>
        <v>45</v>
      </c>
      <c r="G131" s="2">
        <f t="shared" si="16"/>
        <v>14.61</v>
      </c>
      <c r="H131" s="2">
        <f t="shared" si="17"/>
        <v>45</v>
      </c>
      <c r="I131" s="2">
        <f t="shared" si="11"/>
        <v>0</v>
      </c>
      <c r="J131" s="2">
        <f t="shared" si="12"/>
        <v>0</v>
      </c>
      <c r="K131" s="2">
        <f t="shared" si="13"/>
        <v>0</v>
      </c>
      <c r="L131" s="2">
        <f t="shared" si="14"/>
        <v>0</v>
      </c>
    </row>
    <row r="132" spans="1:12" x14ac:dyDescent="0.25">
      <c r="A132" s="1">
        <v>41769</v>
      </c>
      <c r="B132">
        <v>49</v>
      </c>
      <c r="C132" s="2">
        <f t="shared" si="15"/>
        <v>14.61</v>
      </c>
      <c r="D132" s="2">
        <f t="shared" si="15"/>
        <v>45</v>
      </c>
      <c r="E132" s="2">
        <f t="shared" ref="E132:E195" si="18">ROUND(IF(C132&gt;15,  C132 - $P$3*B132/100, C132 - $P$3*B132/200), 2)</f>
        <v>12.41</v>
      </c>
      <c r="F132" s="2">
        <f t="shared" ref="F132:F195" si="19">ROUND(IF(C132&lt;=15, D132 - B132*$P$2/200, D132), 2)</f>
        <v>43.53</v>
      </c>
      <c r="G132" s="2">
        <f t="shared" si="16"/>
        <v>12.41</v>
      </c>
      <c r="H132" s="2">
        <f t="shared" si="17"/>
        <v>43.53</v>
      </c>
      <c r="I132" s="2">
        <f t="shared" ref="I132:I195" si="20">G132-E132</f>
        <v>0</v>
      </c>
      <c r="J132" s="2">
        <f t="shared" ref="J132:J195" si="21">I132*$Q$3</f>
        <v>0</v>
      </c>
      <c r="K132" s="2">
        <f t="shared" ref="K132:K195" si="22">H132-F132</f>
        <v>0</v>
      </c>
      <c r="L132" s="2">
        <f t="shared" ref="L132:L195" si="23">K132*$Q$2</f>
        <v>0</v>
      </c>
    </row>
    <row r="133" spans="1:12" x14ac:dyDescent="0.25">
      <c r="A133" s="1">
        <v>41770</v>
      </c>
      <c r="B133">
        <v>20</v>
      </c>
      <c r="C133" s="2">
        <f t="shared" ref="C133:D196" si="24">G132</f>
        <v>12.41</v>
      </c>
      <c r="D133" s="2">
        <f t="shared" si="24"/>
        <v>43.53</v>
      </c>
      <c r="E133" s="2">
        <f t="shared" si="18"/>
        <v>11.51</v>
      </c>
      <c r="F133" s="2">
        <f t="shared" si="19"/>
        <v>42.93</v>
      </c>
      <c r="G133" s="2">
        <f t="shared" ref="G133:G196" si="25">IF(E133&lt;5,30,E133)</f>
        <v>11.51</v>
      </c>
      <c r="H133" s="2">
        <f t="shared" ref="H133:H196" si="26">IF(AND(WEEKDAY(A133) = 4, F133&lt;40), 45,F133)</f>
        <v>42.93</v>
      </c>
      <c r="I133" s="2">
        <f t="shared" si="20"/>
        <v>0</v>
      </c>
      <c r="J133" s="2">
        <f t="shared" si="21"/>
        <v>0</v>
      </c>
      <c r="K133" s="2">
        <f t="shared" si="22"/>
        <v>0</v>
      </c>
      <c r="L133" s="2">
        <f t="shared" si="23"/>
        <v>0</v>
      </c>
    </row>
    <row r="134" spans="1:12" x14ac:dyDescent="0.25">
      <c r="A134" s="1">
        <v>41771</v>
      </c>
      <c r="B134">
        <v>120</v>
      </c>
      <c r="C134" s="2">
        <f t="shared" si="24"/>
        <v>11.51</v>
      </c>
      <c r="D134" s="2">
        <f t="shared" si="24"/>
        <v>42.93</v>
      </c>
      <c r="E134" s="2">
        <f t="shared" si="18"/>
        <v>6.11</v>
      </c>
      <c r="F134" s="2">
        <f t="shared" si="19"/>
        <v>39.33</v>
      </c>
      <c r="G134" s="2">
        <f t="shared" si="25"/>
        <v>6.11</v>
      </c>
      <c r="H134" s="2">
        <f t="shared" si="26"/>
        <v>39.33</v>
      </c>
      <c r="I134" s="2">
        <f t="shared" si="20"/>
        <v>0</v>
      </c>
      <c r="J134" s="2">
        <f t="shared" si="21"/>
        <v>0</v>
      </c>
      <c r="K134" s="2">
        <f t="shared" si="22"/>
        <v>0</v>
      </c>
      <c r="L134" s="2">
        <f t="shared" si="23"/>
        <v>0</v>
      </c>
    </row>
    <row r="135" spans="1:12" x14ac:dyDescent="0.25">
      <c r="A135" s="1">
        <v>41772</v>
      </c>
      <c r="B135">
        <v>39</v>
      </c>
      <c r="C135" s="2">
        <f t="shared" si="24"/>
        <v>6.11</v>
      </c>
      <c r="D135" s="2">
        <f t="shared" si="24"/>
        <v>39.33</v>
      </c>
      <c r="E135" s="2">
        <f t="shared" si="18"/>
        <v>4.3600000000000003</v>
      </c>
      <c r="F135" s="2">
        <f t="shared" si="19"/>
        <v>38.159999999999997</v>
      </c>
      <c r="G135" s="2">
        <f t="shared" si="25"/>
        <v>30</v>
      </c>
      <c r="H135" s="2">
        <f t="shared" si="26"/>
        <v>38.159999999999997</v>
      </c>
      <c r="I135" s="2">
        <f t="shared" si="20"/>
        <v>25.64</v>
      </c>
      <c r="J135" s="2">
        <f t="shared" si="21"/>
        <v>58.715600000000002</v>
      </c>
      <c r="K135" s="2">
        <f t="shared" si="22"/>
        <v>0</v>
      </c>
      <c r="L135" s="2">
        <f t="shared" si="23"/>
        <v>0</v>
      </c>
    </row>
    <row r="136" spans="1:12" x14ac:dyDescent="0.25">
      <c r="A136" s="1">
        <v>41773</v>
      </c>
      <c r="B136">
        <v>15</v>
      </c>
      <c r="C136" s="2">
        <f t="shared" si="24"/>
        <v>30</v>
      </c>
      <c r="D136" s="2">
        <f t="shared" si="24"/>
        <v>38.159999999999997</v>
      </c>
      <c r="E136" s="2">
        <f t="shared" si="18"/>
        <v>28.65</v>
      </c>
      <c r="F136" s="2">
        <f t="shared" si="19"/>
        <v>38.159999999999997</v>
      </c>
      <c r="G136" s="2">
        <f t="shared" si="25"/>
        <v>28.65</v>
      </c>
      <c r="H136" s="2">
        <f t="shared" si="26"/>
        <v>45</v>
      </c>
      <c r="I136" s="2">
        <f t="shared" si="20"/>
        <v>0</v>
      </c>
      <c r="J136" s="2">
        <f t="shared" si="21"/>
        <v>0</v>
      </c>
      <c r="K136" s="2">
        <f t="shared" si="22"/>
        <v>6.8400000000000034</v>
      </c>
      <c r="L136" s="2">
        <f t="shared" si="23"/>
        <v>30.711600000000018</v>
      </c>
    </row>
    <row r="137" spans="1:12" x14ac:dyDescent="0.25">
      <c r="A137" s="1">
        <v>41774</v>
      </c>
      <c r="B137">
        <v>118</v>
      </c>
      <c r="C137" s="2">
        <f t="shared" si="24"/>
        <v>28.65</v>
      </c>
      <c r="D137" s="2">
        <f t="shared" si="24"/>
        <v>45</v>
      </c>
      <c r="E137" s="2">
        <f t="shared" si="18"/>
        <v>18.03</v>
      </c>
      <c r="F137" s="2">
        <f t="shared" si="19"/>
        <v>45</v>
      </c>
      <c r="G137" s="2">
        <f t="shared" si="25"/>
        <v>18.03</v>
      </c>
      <c r="H137" s="2">
        <f t="shared" si="26"/>
        <v>45</v>
      </c>
      <c r="I137" s="2">
        <f t="shared" si="20"/>
        <v>0</v>
      </c>
      <c r="J137" s="2">
        <f t="shared" si="21"/>
        <v>0</v>
      </c>
      <c r="K137" s="2">
        <f t="shared" si="22"/>
        <v>0</v>
      </c>
      <c r="L137" s="2">
        <f t="shared" si="23"/>
        <v>0</v>
      </c>
    </row>
    <row r="138" spans="1:12" x14ac:dyDescent="0.25">
      <c r="A138" s="1">
        <v>41775</v>
      </c>
      <c r="B138">
        <v>37</v>
      </c>
      <c r="C138" s="2">
        <f t="shared" si="24"/>
        <v>18.03</v>
      </c>
      <c r="D138" s="2">
        <f t="shared" si="24"/>
        <v>45</v>
      </c>
      <c r="E138" s="2">
        <f t="shared" si="18"/>
        <v>14.7</v>
      </c>
      <c r="F138" s="2">
        <f t="shared" si="19"/>
        <v>45</v>
      </c>
      <c r="G138" s="2">
        <f t="shared" si="25"/>
        <v>14.7</v>
      </c>
      <c r="H138" s="2">
        <f t="shared" si="26"/>
        <v>45</v>
      </c>
      <c r="I138" s="2">
        <f t="shared" si="20"/>
        <v>0</v>
      </c>
      <c r="J138" s="2">
        <f t="shared" si="21"/>
        <v>0</v>
      </c>
      <c r="K138" s="2">
        <f t="shared" si="22"/>
        <v>0</v>
      </c>
      <c r="L138" s="2">
        <f t="shared" si="23"/>
        <v>0</v>
      </c>
    </row>
    <row r="139" spans="1:12" x14ac:dyDescent="0.25">
      <c r="A139" s="1">
        <v>41776</v>
      </c>
      <c r="B139">
        <v>107</v>
      </c>
      <c r="C139" s="2">
        <f t="shared" si="24"/>
        <v>14.7</v>
      </c>
      <c r="D139" s="2">
        <f t="shared" si="24"/>
        <v>45</v>
      </c>
      <c r="E139" s="2">
        <f t="shared" si="18"/>
        <v>9.89</v>
      </c>
      <c r="F139" s="2">
        <f t="shared" si="19"/>
        <v>41.79</v>
      </c>
      <c r="G139" s="2">
        <f t="shared" si="25"/>
        <v>9.89</v>
      </c>
      <c r="H139" s="2">
        <f t="shared" si="26"/>
        <v>41.79</v>
      </c>
      <c r="I139" s="2">
        <f t="shared" si="20"/>
        <v>0</v>
      </c>
      <c r="J139" s="2">
        <f t="shared" si="21"/>
        <v>0</v>
      </c>
      <c r="K139" s="2">
        <f t="shared" si="22"/>
        <v>0</v>
      </c>
      <c r="L139" s="2">
        <f t="shared" si="23"/>
        <v>0</v>
      </c>
    </row>
    <row r="140" spans="1:12" x14ac:dyDescent="0.25">
      <c r="A140" s="1">
        <v>41777</v>
      </c>
      <c r="B140">
        <v>51</v>
      </c>
      <c r="C140" s="2">
        <f t="shared" si="24"/>
        <v>9.89</v>
      </c>
      <c r="D140" s="2">
        <f t="shared" si="24"/>
        <v>41.79</v>
      </c>
      <c r="E140" s="2">
        <f t="shared" si="18"/>
        <v>7.6</v>
      </c>
      <c r="F140" s="2">
        <f t="shared" si="19"/>
        <v>40.26</v>
      </c>
      <c r="G140" s="2">
        <f t="shared" si="25"/>
        <v>7.6</v>
      </c>
      <c r="H140" s="2">
        <f t="shared" si="26"/>
        <v>40.26</v>
      </c>
      <c r="I140" s="2">
        <f t="shared" si="20"/>
        <v>0</v>
      </c>
      <c r="J140" s="2">
        <f t="shared" si="21"/>
        <v>0</v>
      </c>
      <c r="K140" s="2">
        <f t="shared" si="22"/>
        <v>0</v>
      </c>
      <c r="L140" s="2">
        <f t="shared" si="23"/>
        <v>0</v>
      </c>
    </row>
    <row r="141" spans="1:12" x14ac:dyDescent="0.25">
      <c r="A141" s="1">
        <v>41778</v>
      </c>
      <c r="B141">
        <v>76</v>
      </c>
      <c r="C141" s="2">
        <f t="shared" si="24"/>
        <v>7.6</v>
      </c>
      <c r="D141" s="2">
        <f t="shared" si="24"/>
        <v>40.26</v>
      </c>
      <c r="E141" s="2">
        <f t="shared" si="18"/>
        <v>4.18</v>
      </c>
      <c r="F141" s="2">
        <f t="shared" si="19"/>
        <v>37.979999999999997</v>
      </c>
      <c r="G141" s="2">
        <f t="shared" si="25"/>
        <v>30</v>
      </c>
      <c r="H141" s="2">
        <f t="shared" si="26"/>
        <v>37.979999999999997</v>
      </c>
      <c r="I141" s="2">
        <f t="shared" si="20"/>
        <v>25.82</v>
      </c>
      <c r="J141" s="2">
        <f t="shared" si="21"/>
        <v>59.127800000000001</v>
      </c>
      <c r="K141" s="2">
        <f t="shared" si="22"/>
        <v>0</v>
      </c>
      <c r="L141" s="2">
        <f t="shared" si="23"/>
        <v>0</v>
      </c>
    </row>
    <row r="142" spans="1:12" x14ac:dyDescent="0.25">
      <c r="A142" s="1">
        <v>41779</v>
      </c>
      <c r="B142">
        <v>41</v>
      </c>
      <c r="C142" s="2">
        <f t="shared" si="24"/>
        <v>30</v>
      </c>
      <c r="D142" s="2">
        <f t="shared" si="24"/>
        <v>37.979999999999997</v>
      </c>
      <c r="E142" s="2">
        <f t="shared" si="18"/>
        <v>26.31</v>
      </c>
      <c r="F142" s="2">
        <f t="shared" si="19"/>
        <v>37.979999999999997</v>
      </c>
      <c r="G142" s="2">
        <f t="shared" si="25"/>
        <v>26.31</v>
      </c>
      <c r="H142" s="2">
        <f t="shared" si="26"/>
        <v>37.979999999999997</v>
      </c>
      <c r="I142" s="2">
        <f t="shared" si="20"/>
        <v>0</v>
      </c>
      <c r="J142" s="2">
        <f t="shared" si="21"/>
        <v>0</v>
      </c>
      <c r="K142" s="2">
        <f t="shared" si="22"/>
        <v>0</v>
      </c>
      <c r="L142" s="2">
        <f t="shared" si="23"/>
        <v>0</v>
      </c>
    </row>
    <row r="143" spans="1:12" x14ac:dyDescent="0.25">
      <c r="A143" s="1">
        <v>41780</v>
      </c>
      <c r="B143">
        <v>149</v>
      </c>
      <c r="C143" s="2">
        <f t="shared" si="24"/>
        <v>26.31</v>
      </c>
      <c r="D143" s="2">
        <f t="shared" si="24"/>
        <v>37.979999999999997</v>
      </c>
      <c r="E143" s="2">
        <f t="shared" si="18"/>
        <v>12.9</v>
      </c>
      <c r="F143" s="2">
        <f t="shared" si="19"/>
        <v>37.979999999999997</v>
      </c>
      <c r="G143" s="2">
        <f t="shared" si="25"/>
        <v>12.9</v>
      </c>
      <c r="H143" s="2">
        <f t="shared" si="26"/>
        <v>45</v>
      </c>
      <c r="I143" s="2">
        <f t="shared" si="20"/>
        <v>0</v>
      </c>
      <c r="J143" s="2">
        <f t="shared" si="21"/>
        <v>0</v>
      </c>
      <c r="K143" s="2">
        <f t="shared" si="22"/>
        <v>7.0200000000000031</v>
      </c>
      <c r="L143" s="2">
        <f t="shared" si="23"/>
        <v>31.519800000000014</v>
      </c>
    </row>
    <row r="144" spans="1:12" x14ac:dyDescent="0.25">
      <c r="A144" s="1">
        <v>41781</v>
      </c>
      <c r="B144">
        <v>72</v>
      </c>
      <c r="C144" s="2">
        <f t="shared" si="24"/>
        <v>12.9</v>
      </c>
      <c r="D144" s="2">
        <f t="shared" si="24"/>
        <v>45</v>
      </c>
      <c r="E144" s="2">
        <f t="shared" si="18"/>
        <v>9.66</v>
      </c>
      <c r="F144" s="2">
        <f t="shared" si="19"/>
        <v>42.84</v>
      </c>
      <c r="G144" s="2">
        <f t="shared" si="25"/>
        <v>9.66</v>
      </c>
      <c r="H144" s="2">
        <f t="shared" si="26"/>
        <v>42.84</v>
      </c>
      <c r="I144" s="2">
        <f t="shared" si="20"/>
        <v>0</v>
      </c>
      <c r="J144" s="2">
        <f t="shared" si="21"/>
        <v>0</v>
      </c>
      <c r="K144" s="2">
        <f t="shared" si="22"/>
        <v>0</v>
      </c>
      <c r="L144" s="2">
        <f t="shared" si="23"/>
        <v>0</v>
      </c>
    </row>
    <row r="145" spans="1:12" x14ac:dyDescent="0.25">
      <c r="A145" s="1">
        <v>41782</v>
      </c>
      <c r="B145">
        <v>83</v>
      </c>
      <c r="C145" s="2">
        <f t="shared" si="24"/>
        <v>9.66</v>
      </c>
      <c r="D145" s="2">
        <f t="shared" si="24"/>
        <v>42.84</v>
      </c>
      <c r="E145" s="2">
        <f t="shared" si="18"/>
        <v>5.93</v>
      </c>
      <c r="F145" s="2">
        <f t="shared" si="19"/>
        <v>40.35</v>
      </c>
      <c r="G145" s="2">
        <f t="shared" si="25"/>
        <v>5.93</v>
      </c>
      <c r="H145" s="2">
        <f t="shared" si="26"/>
        <v>40.35</v>
      </c>
      <c r="I145" s="2">
        <f t="shared" si="20"/>
        <v>0</v>
      </c>
      <c r="J145" s="2">
        <f t="shared" si="21"/>
        <v>0</v>
      </c>
      <c r="K145" s="2">
        <f t="shared" si="22"/>
        <v>0</v>
      </c>
      <c r="L145" s="2">
        <f t="shared" si="23"/>
        <v>0</v>
      </c>
    </row>
    <row r="146" spans="1:12" x14ac:dyDescent="0.25">
      <c r="A146" s="1">
        <v>41783</v>
      </c>
      <c r="B146">
        <v>101</v>
      </c>
      <c r="C146" s="2">
        <f t="shared" si="24"/>
        <v>5.93</v>
      </c>
      <c r="D146" s="2">
        <f t="shared" si="24"/>
        <v>40.35</v>
      </c>
      <c r="E146" s="2">
        <f t="shared" si="18"/>
        <v>1.39</v>
      </c>
      <c r="F146" s="2">
        <f t="shared" si="19"/>
        <v>37.32</v>
      </c>
      <c r="G146" s="2">
        <f t="shared" si="25"/>
        <v>30</v>
      </c>
      <c r="H146" s="2">
        <f t="shared" si="26"/>
        <v>37.32</v>
      </c>
      <c r="I146" s="2">
        <f t="shared" si="20"/>
        <v>28.61</v>
      </c>
      <c r="J146" s="2">
        <f t="shared" si="21"/>
        <v>65.516900000000007</v>
      </c>
      <c r="K146" s="2">
        <f t="shared" si="22"/>
        <v>0</v>
      </c>
      <c r="L146" s="2">
        <f t="shared" si="23"/>
        <v>0</v>
      </c>
    </row>
    <row r="147" spans="1:12" x14ac:dyDescent="0.25">
      <c r="A147" s="1">
        <v>41784</v>
      </c>
      <c r="B147">
        <v>43</v>
      </c>
      <c r="C147" s="2">
        <f t="shared" si="24"/>
        <v>30</v>
      </c>
      <c r="D147" s="2">
        <f t="shared" si="24"/>
        <v>37.32</v>
      </c>
      <c r="E147" s="2">
        <f t="shared" si="18"/>
        <v>26.13</v>
      </c>
      <c r="F147" s="2">
        <f t="shared" si="19"/>
        <v>37.32</v>
      </c>
      <c r="G147" s="2">
        <f t="shared" si="25"/>
        <v>26.13</v>
      </c>
      <c r="H147" s="2">
        <f t="shared" si="26"/>
        <v>37.32</v>
      </c>
      <c r="I147" s="2">
        <f t="shared" si="20"/>
        <v>0</v>
      </c>
      <c r="J147" s="2">
        <f t="shared" si="21"/>
        <v>0</v>
      </c>
      <c r="K147" s="2">
        <f t="shared" si="22"/>
        <v>0</v>
      </c>
      <c r="L147" s="2">
        <f t="shared" si="23"/>
        <v>0</v>
      </c>
    </row>
    <row r="148" spans="1:12" x14ac:dyDescent="0.25">
      <c r="A148" s="1">
        <v>41785</v>
      </c>
      <c r="B148">
        <v>59</v>
      </c>
      <c r="C148" s="2">
        <f t="shared" si="24"/>
        <v>26.13</v>
      </c>
      <c r="D148" s="2">
        <f t="shared" si="24"/>
        <v>37.32</v>
      </c>
      <c r="E148" s="2">
        <f t="shared" si="18"/>
        <v>20.82</v>
      </c>
      <c r="F148" s="2">
        <f t="shared" si="19"/>
        <v>37.32</v>
      </c>
      <c r="G148" s="2">
        <f t="shared" si="25"/>
        <v>20.82</v>
      </c>
      <c r="H148" s="2">
        <f t="shared" si="26"/>
        <v>37.32</v>
      </c>
      <c r="I148" s="2">
        <f t="shared" si="20"/>
        <v>0</v>
      </c>
      <c r="J148" s="2">
        <f t="shared" si="21"/>
        <v>0</v>
      </c>
      <c r="K148" s="2">
        <f t="shared" si="22"/>
        <v>0</v>
      </c>
      <c r="L148" s="2">
        <f t="shared" si="23"/>
        <v>0</v>
      </c>
    </row>
    <row r="149" spans="1:12" x14ac:dyDescent="0.25">
      <c r="A149" s="1">
        <v>41786</v>
      </c>
      <c r="B149">
        <v>81</v>
      </c>
      <c r="C149" s="2">
        <f t="shared" si="24"/>
        <v>20.82</v>
      </c>
      <c r="D149" s="2">
        <f t="shared" si="24"/>
        <v>37.32</v>
      </c>
      <c r="E149" s="2">
        <f t="shared" si="18"/>
        <v>13.53</v>
      </c>
      <c r="F149" s="2">
        <f t="shared" si="19"/>
        <v>37.32</v>
      </c>
      <c r="G149" s="2">
        <f t="shared" si="25"/>
        <v>13.53</v>
      </c>
      <c r="H149" s="2">
        <f t="shared" si="26"/>
        <v>37.32</v>
      </c>
      <c r="I149" s="2">
        <f t="shared" si="20"/>
        <v>0</v>
      </c>
      <c r="J149" s="2">
        <f t="shared" si="21"/>
        <v>0</v>
      </c>
      <c r="K149" s="2">
        <f t="shared" si="22"/>
        <v>0</v>
      </c>
      <c r="L149" s="2">
        <f t="shared" si="23"/>
        <v>0</v>
      </c>
    </row>
    <row r="150" spans="1:12" x14ac:dyDescent="0.25">
      <c r="A150" s="1">
        <v>41787</v>
      </c>
      <c r="B150">
        <v>89</v>
      </c>
      <c r="C150" s="2">
        <f t="shared" si="24"/>
        <v>13.53</v>
      </c>
      <c r="D150" s="2">
        <f t="shared" si="24"/>
        <v>37.32</v>
      </c>
      <c r="E150" s="2">
        <f t="shared" si="18"/>
        <v>9.5299999999999994</v>
      </c>
      <c r="F150" s="2">
        <f t="shared" si="19"/>
        <v>34.65</v>
      </c>
      <c r="G150" s="2">
        <f t="shared" si="25"/>
        <v>9.5299999999999994</v>
      </c>
      <c r="H150" s="2">
        <f t="shared" si="26"/>
        <v>45</v>
      </c>
      <c r="I150" s="2">
        <f t="shared" si="20"/>
        <v>0</v>
      </c>
      <c r="J150" s="2">
        <f t="shared" si="21"/>
        <v>0</v>
      </c>
      <c r="K150" s="2">
        <f t="shared" si="22"/>
        <v>10.350000000000001</v>
      </c>
      <c r="L150" s="2">
        <f t="shared" si="23"/>
        <v>46.471500000000006</v>
      </c>
    </row>
    <row r="151" spans="1:12" x14ac:dyDescent="0.25">
      <c r="A151" s="1">
        <v>41788</v>
      </c>
      <c r="B151">
        <v>43</v>
      </c>
      <c r="C151" s="2">
        <f t="shared" si="24"/>
        <v>9.5299999999999994</v>
      </c>
      <c r="D151" s="2">
        <f t="shared" si="24"/>
        <v>45</v>
      </c>
      <c r="E151" s="2">
        <f t="shared" si="18"/>
        <v>7.6</v>
      </c>
      <c r="F151" s="2">
        <f t="shared" si="19"/>
        <v>43.71</v>
      </c>
      <c r="G151" s="2">
        <f t="shared" si="25"/>
        <v>7.6</v>
      </c>
      <c r="H151" s="2">
        <f t="shared" si="26"/>
        <v>43.71</v>
      </c>
      <c r="I151" s="2">
        <f t="shared" si="20"/>
        <v>0</v>
      </c>
      <c r="J151" s="2">
        <f t="shared" si="21"/>
        <v>0</v>
      </c>
      <c r="K151" s="2">
        <f t="shared" si="22"/>
        <v>0</v>
      </c>
      <c r="L151" s="2">
        <f t="shared" si="23"/>
        <v>0</v>
      </c>
    </row>
    <row r="152" spans="1:12" x14ac:dyDescent="0.25">
      <c r="A152" s="1">
        <v>41789</v>
      </c>
      <c r="B152">
        <v>67</v>
      </c>
      <c r="C152" s="2">
        <f t="shared" si="24"/>
        <v>7.6</v>
      </c>
      <c r="D152" s="2">
        <f t="shared" si="24"/>
        <v>43.71</v>
      </c>
      <c r="E152" s="2">
        <f t="shared" si="18"/>
        <v>4.59</v>
      </c>
      <c r="F152" s="2">
        <f t="shared" si="19"/>
        <v>41.7</v>
      </c>
      <c r="G152" s="2">
        <f t="shared" si="25"/>
        <v>30</v>
      </c>
      <c r="H152" s="2">
        <f t="shared" si="26"/>
        <v>41.7</v>
      </c>
      <c r="I152" s="2">
        <f t="shared" si="20"/>
        <v>25.41</v>
      </c>
      <c r="J152" s="2">
        <f t="shared" si="21"/>
        <v>58.188900000000004</v>
      </c>
      <c r="K152" s="2">
        <f t="shared" si="22"/>
        <v>0</v>
      </c>
      <c r="L152" s="2">
        <f t="shared" si="23"/>
        <v>0</v>
      </c>
    </row>
    <row r="153" spans="1:12" x14ac:dyDescent="0.25">
      <c r="A153" s="1">
        <v>41790</v>
      </c>
      <c r="B153">
        <v>122</v>
      </c>
      <c r="C153" s="2">
        <f t="shared" si="24"/>
        <v>30</v>
      </c>
      <c r="D153" s="2">
        <f t="shared" si="24"/>
        <v>41.7</v>
      </c>
      <c r="E153" s="2">
        <f t="shared" si="18"/>
        <v>19.02</v>
      </c>
      <c r="F153" s="2">
        <f t="shared" si="19"/>
        <v>41.7</v>
      </c>
      <c r="G153" s="2">
        <f t="shared" si="25"/>
        <v>19.02</v>
      </c>
      <c r="H153" s="2">
        <f t="shared" si="26"/>
        <v>41.7</v>
      </c>
      <c r="I153" s="2">
        <f t="shared" si="20"/>
        <v>0</v>
      </c>
      <c r="J153" s="2">
        <f t="shared" si="21"/>
        <v>0</v>
      </c>
      <c r="K153" s="2">
        <f t="shared" si="22"/>
        <v>0</v>
      </c>
      <c r="L153" s="2">
        <f t="shared" si="23"/>
        <v>0</v>
      </c>
    </row>
    <row r="154" spans="1:12" x14ac:dyDescent="0.25">
      <c r="A154" s="1">
        <v>41791</v>
      </c>
      <c r="B154">
        <v>100</v>
      </c>
      <c r="C154" s="2">
        <f t="shared" si="24"/>
        <v>19.02</v>
      </c>
      <c r="D154" s="2">
        <f t="shared" si="24"/>
        <v>41.7</v>
      </c>
      <c r="E154" s="2">
        <f t="shared" si="18"/>
        <v>10.02</v>
      </c>
      <c r="F154" s="2">
        <f t="shared" si="19"/>
        <v>41.7</v>
      </c>
      <c r="G154" s="2">
        <f t="shared" si="25"/>
        <v>10.02</v>
      </c>
      <c r="H154" s="2">
        <f t="shared" si="26"/>
        <v>41.7</v>
      </c>
      <c r="I154" s="2">
        <f t="shared" si="20"/>
        <v>0</v>
      </c>
      <c r="J154" s="2">
        <f t="shared" si="21"/>
        <v>0</v>
      </c>
      <c r="K154" s="2">
        <f t="shared" si="22"/>
        <v>0</v>
      </c>
      <c r="L154" s="2">
        <f t="shared" si="23"/>
        <v>0</v>
      </c>
    </row>
    <row r="155" spans="1:12" x14ac:dyDescent="0.25">
      <c r="A155" s="1">
        <v>41792</v>
      </c>
      <c r="B155">
        <v>145</v>
      </c>
      <c r="C155" s="2">
        <f t="shared" si="24"/>
        <v>10.02</v>
      </c>
      <c r="D155" s="2">
        <f t="shared" si="24"/>
        <v>41.7</v>
      </c>
      <c r="E155" s="2">
        <f t="shared" si="18"/>
        <v>3.5</v>
      </c>
      <c r="F155" s="2">
        <f t="shared" si="19"/>
        <v>37.35</v>
      </c>
      <c r="G155" s="2">
        <f t="shared" si="25"/>
        <v>30</v>
      </c>
      <c r="H155" s="2">
        <f t="shared" si="26"/>
        <v>37.35</v>
      </c>
      <c r="I155" s="2">
        <f t="shared" si="20"/>
        <v>26.5</v>
      </c>
      <c r="J155" s="2">
        <f t="shared" si="21"/>
        <v>60.685000000000002</v>
      </c>
      <c r="K155" s="2">
        <f t="shared" si="22"/>
        <v>0</v>
      </c>
      <c r="L155" s="2">
        <f t="shared" si="23"/>
        <v>0</v>
      </c>
    </row>
    <row r="156" spans="1:12" x14ac:dyDescent="0.25">
      <c r="A156" s="1">
        <v>41793</v>
      </c>
      <c r="B156">
        <v>36</v>
      </c>
      <c r="C156" s="2">
        <f t="shared" si="24"/>
        <v>30</v>
      </c>
      <c r="D156" s="2">
        <f t="shared" si="24"/>
        <v>37.35</v>
      </c>
      <c r="E156" s="2">
        <f t="shared" si="18"/>
        <v>26.76</v>
      </c>
      <c r="F156" s="2">
        <f t="shared" si="19"/>
        <v>37.35</v>
      </c>
      <c r="G156" s="2">
        <f t="shared" si="25"/>
        <v>26.76</v>
      </c>
      <c r="H156" s="2">
        <f t="shared" si="26"/>
        <v>37.35</v>
      </c>
      <c r="I156" s="2">
        <f t="shared" si="20"/>
        <v>0</v>
      </c>
      <c r="J156" s="2">
        <f t="shared" si="21"/>
        <v>0</v>
      </c>
      <c r="K156" s="2">
        <f t="shared" si="22"/>
        <v>0</v>
      </c>
      <c r="L156" s="2">
        <f t="shared" si="23"/>
        <v>0</v>
      </c>
    </row>
    <row r="157" spans="1:12" x14ac:dyDescent="0.25">
      <c r="A157" s="1">
        <v>41794</v>
      </c>
      <c r="B157">
        <v>75</v>
      </c>
      <c r="C157" s="2">
        <f t="shared" si="24"/>
        <v>26.76</v>
      </c>
      <c r="D157" s="2">
        <f t="shared" si="24"/>
        <v>37.35</v>
      </c>
      <c r="E157" s="2">
        <f t="shared" si="18"/>
        <v>20.010000000000002</v>
      </c>
      <c r="F157" s="2">
        <f t="shared" si="19"/>
        <v>37.35</v>
      </c>
      <c r="G157" s="2">
        <f t="shared" si="25"/>
        <v>20.010000000000002</v>
      </c>
      <c r="H157" s="2">
        <f t="shared" si="26"/>
        <v>45</v>
      </c>
      <c r="I157" s="2">
        <f t="shared" si="20"/>
        <v>0</v>
      </c>
      <c r="J157" s="2">
        <f t="shared" si="21"/>
        <v>0</v>
      </c>
      <c r="K157" s="2">
        <f t="shared" si="22"/>
        <v>7.6499999999999986</v>
      </c>
      <c r="L157" s="2">
        <f t="shared" si="23"/>
        <v>34.348499999999994</v>
      </c>
    </row>
    <row r="158" spans="1:12" x14ac:dyDescent="0.25">
      <c r="A158" s="1">
        <v>41795</v>
      </c>
      <c r="B158">
        <v>132</v>
      </c>
      <c r="C158" s="2">
        <f t="shared" si="24"/>
        <v>20.010000000000002</v>
      </c>
      <c r="D158" s="2">
        <f t="shared" si="24"/>
        <v>45</v>
      </c>
      <c r="E158" s="2">
        <f t="shared" si="18"/>
        <v>8.1300000000000008</v>
      </c>
      <c r="F158" s="2">
        <f t="shared" si="19"/>
        <v>45</v>
      </c>
      <c r="G158" s="2">
        <f t="shared" si="25"/>
        <v>8.1300000000000008</v>
      </c>
      <c r="H158" s="2">
        <f t="shared" si="26"/>
        <v>45</v>
      </c>
      <c r="I158" s="2">
        <f t="shared" si="20"/>
        <v>0</v>
      </c>
      <c r="J158" s="2">
        <f t="shared" si="21"/>
        <v>0</v>
      </c>
      <c r="K158" s="2">
        <f t="shared" si="22"/>
        <v>0</v>
      </c>
      <c r="L158" s="2">
        <f t="shared" si="23"/>
        <v>0</v>
      </c>
    </row>
    <row r="159" spans="1:12" x14ac:dyDescent="0.25">
      <c r="A159" s="1">
        <v>41796</v>
      </c>
      <c r="B159">
        <v>51</v>
      </c>
      <c r="C159" s="2">
        <f t="shared" si="24"/>
        <v>8.1300000000000008</v>
      </c>
      <c r="D159" s="2">
        <f t="shared" si="24"/>
        <v>45</v>
      </c>
      <c r="E159" s="2">
        <f t="shared" si="18"/>
        <v>5.84</v>
      </c>
      <c r="F159" s="2">
        <f t="shared" si="19"/>
        <v>43.47</v>
      </c>
      <c r="G159" s="2">
        <f t="shared" si="25"/>
        <v>5.84</v>
      </c>
      <c r="H159" s="2">
        <f t="shared" si="26"/>
        <v>43.47</v>
      </c>
      <c r="I159" s="2">
        <f t="shared" si="20"/>
        <v>0</v>
      </c>
      <c r="J159" s="2">
        <f t="shared" si="21"/>
        <v>0</v>
      </c>
      <c r="K159" s="2">
        <f t="shared" si="22"/>
        <v>0</v>
      </c>
      <c r="L159" s="2">
        <f t="shared" si="23"/>
        <v>0</v>
      </c>
    </row>
    <row r="160" spans="1:12" x14ac:dyDescent="0.25">
      <c r="A160" s="1">
        <v>41797</v>
      </c>
      <c r="B160">
        <v>32</v>
      </c>
      <c r="C160" s="2">
        <f t="shared" si="24"/>
        <v>5.84</v>
      </c>
      <c r="D160" s="2">
        <f t="shared" si="24"/>
        <v>43.47</v>
      </c>
      <c r="E160" s="2">
        <f t="shared" si="18"/>
        <v>4.4000000000000004</v>
      </c>
      <c r="F160" s="2">
        <f t="shared" si="19"/>
        <v>42.51</v>
      </c>
      <c r="G160" s="2">
        <f t="shared" si="25"/>
        <v>30</v>
      </c>
      <c r="H160" s="2">
        <f t="shared" si="26"/>
        <v>42.51</v>
      </c>
      <c r="I160" s="2">
        <f t="shared" si="20"/>
        <v>25.6</v>
      </c>
      <c r="J160" s="2">
        <f t="shared" si="21"/>
        <v>58.624000000000002</v>
      </c>
      <c r="K160" s="2">
        <f t="shared" si="22"/>
        <v>0</v>
      </c>
      <c r="L160" s="2">
        <f t="shared" si="23"/>
        <v>0</v>
      </c>
    </row>
    <row r="161" spans="1:12" x14ac:dyDescent="0.25">
      <c r="A161" s="1">
        <v>41798</v>
      </c>
      <c r="B161">
        <v>130</v>
      </c>
      <c r="C161" s="2">
        <f t="shared" si="24"/>
        <v>30</v>
      </c>
      <c r="D161" s="2">
        <f t="shared" si="24"/>
        <v>42.51</v>
      </c>
      <c r="E161" s="2">
        <f t="shared" si="18"/>
        <v>18.3</v>
      </c>
      <c r="F161" s="2">
        <f t="shared" si="19"/>
        <v>42.51</v>
      </c>
      <c r="G161" s="2">
        <f t="shared" si="25"/>
        <v>18.3</v>
      </c>
      <c r="H161" s="2">
        <f t="shared" si="26"/>
        <v>42.51</v>
      </c>
      <c r="I161" s="2">
        <f t="shared" si="20"/>
        <v>0</v>
      </c>
      <c r="J161" s="2">
        <f t="shared" si="21"/>
        <v>0</v>
      </c>
      <c r="K161" s="2">
        <f t="shared" si="22"/>
        <v>0</v>
      </c>
      <c r="L161" s="2">
        <f t="shared" si="23"/>
        <v>0</v>
      </c>
    </row>
    <row r="162" spans="1:12" x14ac:dyDescent="0.25">
      <c r="A162" s="1">
        <v>41799</v>
      </c>
      <c r="B162">
        <v>25</v>
      </c>
      <c r="C162" s="2">
        <f t="shared" si="24"/>
        <v>18.3</v>
      </c>
      <c r="D162" s="2">
        <f t="shared" si="24"/>
        <v>42.51</v>
      </c>
      <c r="E162" s="2">
        <f t="shared" si="18"/>
        <v>16.05</v>
      </c>
      <c r="F162" s="2">
        <f t="shared" si="19"/>
        <v>42.51</v>
      </c>
      <c r="G162" s="2">
        <f t="shared" si="25"/>
        <v>16.05</v>
      </c>
      <c r="H162" s="2">
        <f t="shared" si="26"/>
        <v>42.51</v>
      </c>
      <c r="I162" s="2">
        <f t="shared" si="20"/>
        <v>0</v>
      </c>
      <c r="J162" s="2">
        <f t="shared" si="21"/>
        <v>0</v>
      </c>
      <c r="K162" s="2">
        <f t="shared" si="22"/>
        <v>0</v>
      </c>
      <c r="L162" s="2">
        <f t="shared" si="23"/>
        <v>0</v>
      </c>
    </row>
    <row r="163" spans="1:12" x14ac:dyDescent="0.25">
      <c r="A163" s="1">
        <v>41800</v>
      </c>
      <c r="B163">
        <v>60</v>
      </c>
      <c r="C163" s="2">
        <f t="shared" si="24"/>
        <v>16.05</v>
      </c>
      <c r="D163" s="2">
        <f t="shared" si="24"/>
        <v>42.51</v>
      </c>
      <c r="E163" s="2">
        <f t="shared" si="18"/>
        <v>10.65</v>
      </c>
      <c r="F163" s="2">
        <f t="shared" si="19"/>
        <v>42.51</v>
      </c>
      <c r="G163" s="2">
        <f t="shared" si="25"/>
        <v>10.65</v>
      </c>
      <c r="H163" s="2">
        <f t="shared" si="26"/>
        <v>42.51</v>
      </c>
      <c r="I163" s="2">
        <f t="shared" si="20"/>
        <v>0</v>
      </c>
      <c r="J163" s="2">
        <f t="shared" si="21"/>
        <v>0</v>
      </c>
      <c r="K163" s="2">
        <f t="shared" si="22"/>
        <v>0</v>
      </c>
      <c r="L163" s="2">
        <f t="shared" si="23"/>
        <v>0</v>
      </c>
    </row>
    <row r="164" spans="1:12" x14ac:dyDescent="0.25">
      <c r="A164" s="1">
        <v>41801</v>
      </c>
      <c r="B164">
        <v>104</v>
      </c>
      <c r="C164" s="2">
        <f t="shared" si="24"/>
        <v>10.65</v>
      </c>
      <c r="D164" s="2">
        <f t="shared" si="24"/>
        <v>42.51</v>
      </c>
      <c r="E164" s="2">
        <f t="shared" si="18"/>
        <v>5.97</v>
      </c>
      <c r="F164" s="2">
        <f t="shared" si="19"/>
        <v>39.39</v>
      </c>
      <c r="G164" s="2">
        <f t="shared" si="25"/>
        <v>5.97</v>
      </c>
      <c r="H164" s="2">
        <f t="shared" si="26"/>
        <v>45</v>
      </c>
      <c r="I164" s="2">
        <f t="shared" si="20"/>
        <v>0</v>
      </c>
      <c r="J164" s="2">
        <f t="shared" si="21"/>
        <v>0</v>
      </c>
      <c r="K164" s="2">
        <f t="shared" si="22"/>
        <v>5.6099999999999994</v>
      </c>
      <c r="L164" s="2">
        <f t="shared" si="23"/>
        <v>25.1889</v>
      </c>
    </row>
    <row r="165" spans="1:12" x14ac:dyDescent="0.25">
      <c r="A165" s="1">
        <v>41802</v>
      </c>
      <c r="B165">
        <v>118</v>
      </c>
      <c r="C165" s="2">
        <f t="shared" si="24"/>
        <v>5.97</v>
      </c>
      <c r="D165" s="2">
        <f t="shared" si="24"/>
        <v>45</v>
      </c>
      <c r="E165" s="2">
        <f t="shared" si="18"/>
        <v>0.66</v>
      </c>
      <c r="F165" s="2">
        <f t="shared" si="19"/>
        <v>41.46</v>
      </c>
      <c r="G165" s="2">
        <f t="shared" si="25"/>
        <v>30</v>
      </c>
      <c r="H165" s="2">
        <f t="shared" si="26"/>
        <v>41.46</v>
      </c>
      <c r="I165" s="2">
        <f t="shared" si="20"/>
        <v>29.34</v>
      </c>
      <c r="J165" s="2">
        <f t="shared" si="21"/>
        <v>67.188599999999994</v>
      </c>
      <c r="K165" s="2">
        <f t="shared" si="22"/>
        <v>0</v>
      </c>
      <c r="L165" s="2">
        <f t="shared" si="23"/>
        <v>0</v>
      </c>
    </row>
    <row r="166" spans="1:12" x14ac:dyDescent="0.25">
      <c r="A166" s="1">
        <v>41803</v>
      </c>
      <c r="B166">
        <v>35</v>
      </c>
      <c r="C166" s="2">
        <f t="shared" si="24"/>
        <v>30</v>
      </c>
      <c r="D166" s="2">
        <f t="shared" si="24"/>
        <v>41.46</v>
      </c>
      <c r="E166" s="2">
        <f t="shared" si="18"/>
        <v>26.85</v>
      </c>
      <c r="F166" s="2">
        <f t="shared" si="19"/>
        <v>41.46</v>
      </c>
      <c r="G166" s="2">
        <f t="shared" si="25"/>
        <v>26.85</v>
      </c>
      <c r="H166" s="2">
        <f t="shared" si="26"/>
        <v>41.46</v>
      </c>
      <c r="I166" s="2">
        <f t="shared" si="20"/>
        <v>0</v>
      </c>
      <c r="J166" s="2">
        <f t="shared" si="21"/>
        <v>0</v>
      </c>
      <c r="K166" s="2">
        <f t="shared" si="22"/>
        <v>0</v>
      </c>
      <c r="L166" s="2">
        <f t="shared" si="23"/>
        <v>0</v>
      </c>
    </row>
    <row r="167" spans="1:12" x14ac:dyDescent="0.25">
      <c r="A167" s="1">
        <v>41804</v>
      </c>
      <c r="B167">
        <v>96</v>
      </c>
      <c r="C167" s="2">
        <f t="shared" si="24"/>
        <v>26.85</v>
      </c>
      <c r="D167" s="2">
        <f t="shared" si="24"/>
        <v>41.46</v>
      </c>
      <c r="E167" s="2">
        <f t="shared" si="18"/>
        <v>18.21</v>
      </c>
      <c r="F167" s="2">
        <f t="shared" si="19"/>
        <v>41.46</v>
      </c>
      <c r="G167" s="2">
        <f t="shared" si="25"/>
        <v>18.21</v>
      </c>
      <c r="H167" s="2">
        <f t="shared" si="26"/>
        <v>41.46</v>
      </c>
      <c r="I167" s="2">
        <f t="shared" si="20"/>
        <v>0</v>
      </c>
      <c r="J167" s="2">
        <f t="shared" si="21"/>
        <v>0</v>
      </c>
      <c r="K167" s="2">
        <f t="shared" si="22"/>
        <v>0</v>
      </c>
      <c r="L167" s="2">
        <f t="shared" si="23"/>
        <v>0</v>
      </c>
    </row>
    <row r="168" spans="1:12" x14ac:dyDescent="0.25">
      <c r="A168" s="1">
        <v>41805</v>
      </c>
      <c r="B168">
        <v>23</v>
      </c>
      <c r="C168" s="2">
        <f t="shared" si="24"/>
        <v>18.21</v>
      </c>
      <c r="D168" s="2">
        <f t="shared" si="24"/>
        <v>41.46</v>
      </c>
      <c r="E168" s="2">
        <f t="shared" si="18"/>
        <v>16.14</v>
      </c>
      <c r="F168" s="2">
        <f t="shared" si="19"/>
        <v>41.46</v>
      </c>
      <c r="G168" s="2">
        <f t="shared" si="25"/>
        <v>16.14</v>
      </c>
      <c r="H168" s="2">
        <f t="shared" si="26"/>
        <v>41.46</v>
      </c>
      <c r="I168" s="2">
        <f t="shared" si="20"/>
        <v>0</v>
      </c>
      <c r="J168" s="2">
        <f t="shared" si="21"/>
        <v>0</v>
      </c>
      <c r="K168" s="2">
        <f t="shared" si="22"/>
        <v>0</v>
      </c>
      <c r="L168" s="2">
        <f t="shared" si="23"/>
        <v>0</v>
      </c>
    </row>
    <row r="169" spans="1:12" x14ac:dyDescent="0.25">
      <c r="A169" s="1">
        <v>41806</v>
      </c>
      <c r="B169">
        <v>109</v>
      </c>
      <c r="C169" s="2">
        <f t="shared" si="24"/>
        <v>16.14</v>
      </c>
      <c r="D169" s="2">
        <f t="shared" si="24"/>
        <v>41.46</v>
      </c>
      <c r="E169" s="2">
        <f t="shared" si="18"/>
        <v>6.33</v>
      </c>
      <c r="F169" s="2">
        <f t="shared" si="19"/>
        <v>41.46</v>
      </c>
      <c r="G169" s="2">
        <f t="shared" si="25"/>
        <v>6.33</v>
      </c>
      <c r="H169" s="2">
        <f t="shared" si="26"/>
        <v>41.46</v>
      </c>
      <c r="I169" s="2">
        <f t="shared" si="20"/>
        <v>0</v>
      </c>
      <c r="J169" s="2">
        <f t="shared" si="21"/>
        <v>0</v>
      </c>
      <c r="K169" s="2">
        <f t="shared" si="22"/>
        <v>0</v>
      </c>
      <c r="L169" s="2">
        <f t="shared" si="23"/>
        <v>0</v>
      </c>
    </row>
    <row r="170" spans="1:12" x14ac:dyDescent="0.25">
      <c r="A170" s="1">
        <v>41807</v>
      </c>
      <c r="B170">
        <v>39</v>
      </c>
      <c r="C170" s="2">
        <f t="shared" si="24"/>
        <v>6.33</v>
      </c>
      <c r="D170" s="2">
        <f t="shared" si="24"/>
        <v>41.46</v>
      </c>
      <c r="E170" s="2">
        <f t="shared" si="18"/>
        <v>4.58</v>
      </c>
      <c r="F170" s="2">
        <f t="shared" si="19"/>
        <v>40.29</v>
      </c>
      <c r="G170" s="2">
        <f t="shared" si="25"/>
        <v>30</v>
      </c>
      <c r="H170" s="2">
        <f t="shared" si="26"/>
        <v>40.29</v>
      </c>
      <c r="I170" s="2">
        <f t="shared" si="20"/>
        <v>25.42</v>
      </c>
      <c r="J170" s="2">
        <f t="shared" si="21"/>
        <v>58.211800000000004</v>
      </c>
      <c r="K170" s="2">
        <f t="shared" si="22"/>
        <v>0</v>
      </c>
      <c r="L170" s="2">
        <f t="shared" si="23"/>
        <v>0</v>
      </c>
    </row>
    <row r="171" spans="1:12" x14ac:dyDescent="0.25">
      <c r="A171" s="1">
        <v>41808</v>
      </c>
      <c r="B171">
        <v>136</v>
      </c>
      <c r="C171" s="2">
        <f t="shared" si="24"/>
        <v>30</v>
      </c>
      <c r="D171" s="2">
        <f t="shared" si="24"/>
        <v>40.29</v>
      </c>
      <c r="E171" s="2">
        <f t="shared" si="18"/>
        <v>17.760000000000002</v>
      </c>
      <c r="F171" s="2">
        <f t="shared" si="19"/>
        <v>40.29</v>
      </c>
      <c r="G171" s="2">
        <f t="shared" si="25"/>
        <v>17.760000000000002</v>
      </c>
      <c r="H171" s="2">
        <f t="shared" si="26"/>
        <v>40.29</v>
      </c>
      <c r="I171" s="2">
        <f t="shared" si="20"/>
        <v>0</v>
      </c>
      <c r="J171" s="2">
        <f t="shared" si="21"/>
        <v>0</v>
      </c>
      <c r="K171" s="2">
        <f t="shared" si="22"/>
        <v>0</v>
      </c>
      <c r="L171" s="2">
        <f t="shared" si="23"/>
        <v>0</v>
      </c>
    </row>
    <row r="172" spans="1:12" x14ac:dyDescent="0.25">
      <c r="A172" s="1">
        <v>41809</v>
      </c>
      <c r="B172">
        <v>132</v>
      </c>
      <c r="C172" s="2">
        <f t="shared" si="24"/>
        <v>17.760000000000002</v>
      </c>
      <c r="D172" s="2">
        <f t="shared" si="24"/>
        <v>40.29</v>
      </c>
      <c r="E172" s="2">
        <f t="shared" si="18"/>
        <v>5.88</v>
      </c>
      <c r="F172" s="2">
        <f t="shared" si="19"/>
        <v>40.29</v>
      </c>
      <c r="G172" s="2">
        <f t="shared" si="25"/>
        <v>5.88</v>
      </c>
      <c r="H172" s="2">
        <f t="shared" si="26"/>
        <v>40.29</v>
      </c>
      <c r="I172" s="2">
        <f t="shared" si="20"/>
        <v>0</v>
      </c>
      <c r="J172" s="2">
        <f t="shared" si="21"/>
        <v>0</v>
      </c>
      <c r="K172" s="2">
        <f t="shared" si="22"/>
        <v>0</v>
      </c>
      <c r="L172" s="2">
        <f t="shared" si="23"/>
        <v>0</v>
      </c>
    </row>
    <row r="173" spans="1:12" x14ac:dyDescent="0.25">
      <c r="A173" s="1">
        <v>41810</v>
      </c>
      <c r="B173">
        <v>92</v>
      </c>
      <c r="C173" s="2">
        <f t="shared" si="24"/>
        <v>5.88</v>
      </c>
      <c r="D173" s="2">
        <f t="shared" si="24"/>
        <v>40.29</v>
      </c>
      <c r="E173" s="2">
        <f t="shared" si="18"/>
        <v>1.74</v>
      </c>
      <c r="F173" s="2">
        <f t="shared" si="19"/>
        <v>37.53</v>
      </c>
      <c r="G173" s="2">
        <f t="shared" si="25"/>
        <v>30</v>
      </c>
      <c r="H173" s="2">
        <f t="shared" si="26"/>
        <v>37.53</v>
      </c>
      <c r="I173" s="2">
        <f t="shared" si="20"/>
        <v>28.26</v>
      </c>
      <c r="J173" s="2">
        <f t="shared" si="21"/>
        <v>64.715400000000002</v>
      </c>
      <c r="K173" s="2">
        <f t="shared" si="22"/>
        <v>0</v>
      </c>
      <c r="L173" s="2">
        <f t="shared" si="23"/>
        <v>0</v>
      </c>
    </row>
    <row r="174" spans="1:12" x14ac:dyDescent="0.25">
      <c r="A174" s="1">
        <v>41811</v>
      </c>
      <c r="B174">
        <v>49</v>
      </c>
      <c r="C174" s="2">
        <f t="shared" si="24"/>
        <v>30</v>
      </c>
      <c r="D174" s="2">
        <f t="shared" si="24"/>
        <v>37.53</v>
      </c>
      <c r="E174" s="2">
        <f t="shared" si="18"/>
        <v>25.59</v>
      </c>
      <c r="F174" s="2">
        <f t="shared" si="19"/>
        <v>37.53</v>
      </c>
      <c r="G174" s="2">
        <f t="shared" si="25"/>
        <v>25.59</v>
      </c>
      <c r="H174" s="2">
        <f t="shared" si="26"/>
        <v>37.53</v>
      </c>
      <c r="I174" s="2">
        <f t="shared" si="20"/>
        <v>0</v>
      </c>
      <c r="J174" s="2">
        <f t="shared" si="21"/>
        <v>0</v>
      </c>
      <c r="K174" s="2">
        <f t="shared" si="22"/>
        <v>0</v>
      </c>
      <c r="L174" s="2">
        <f t="shared" si="23"/>
        <v>0</v>
      </c>
    </row>
    <row r="175" spans="1:12" x14ac:dyDescent="0.25">
      <c r="A175" s="1">
        <v>41812</v>
      </c>
      <c r="B175">
        <v>146</v>
      </c>
      <c r="C175" s="2">
        <f t="shared" si="24"/>
        <v>25.59</v>
      </c>
      <c r="D175" s="2">
        <f t="shared" si="24"/>
        <v>37.53</v>
      </c>
      <c r="E175" s="2">
        <f t="shared" si="18"/>
        <v>12.45</v>
      </c>
      <c r="F175" s="2">
        <f t="shared" si="19"/>
        <v>37.53</v>
      </c>
      <c r="G175" s="2">
        <f t="shared" si="25"/>
        <v>12.45</v>
      </c>
      <c r="H175" s="2">
        <f t="shared" si="26"/>
        <v>37.53</v>
      </c>
      <c r="I175" s="2">
        <f t="shared" si="20"/>
        <v>0</v>
      </c>
      <c r="J175" s="2">
        <f t="shared" si="21"/>
        <v>0</v>
      </c>
      <c r="K175" s="2">
        <f t="shared" si="22"/>
        <v>0</v>
      </c>
      <c r="L175" s="2">
        <f t="shared" si="23"/>
        <v>0</v>
      </c>
    </row>
    <row r="176" spans="1:12" x14ac:dyDescent="0.25">
      <c r="A176" s="1">
        <v>41813</v>
      </c>
      <c r="B176">
        <v>90</v>
      </c>
      <c r="C176" s="2">
        <f t="shared" si="24"/>
        <v>12.45</v>
      </c>
      <c r="D176" s="2">
        <f t="shared" si="24"/>
        <v>37.53</v>
      </c>
      <c r="E176" s="2">
        <f t="shared" si="18"/>
        <v>8.4</v>
      </c>
      <c r="F176" s="2">
        <f t="shared" si="19"/>
        <v>34.83</v>
      </c>
      <c r="G176" s="2">
        <f t="shared" si="25"/>
        <v>8.4</v>
      </c>
      <c r="H176" s="2">
        <f t="shared" si="26"/>
        <v>34.83</v>
      </c>
      <c r="I176" s="2">
        <f t="shared" si="20"/>
        <v>0</v>
      </c>
      <c r="J176" s="2">
        <f t="shared" si="21"/>
        <v>0</v>
      </c>
      <c r="K176" s="2">
        <f t="shared" si="22"/>
        <v>0</v>
      </c>
      <c r="L176" s="2">
        <f t="shared" si="23"/>
        <v>0</v>
      </c>
    </row>
    <row r="177" spans="1:12" x14ac:dyDescent="0.25">
      <c r="A177" s="1">
        <v>41814</v>
      </c>
      <c r="B177">
        <v>74</v>
      </c>
      <c r="C177" s="2">
        <f t="shared" si="24"/>
        <v>8.4</v>
      </c>
      <c r="D177" s="2">
        <f t="shared" si="24"/>
        <v>34.83</v>
      </c>
      <c r="E177" s="2">
        <f t="shared" si="18"/>
        <v>5.07</v>
      </c>
      <c r="F177" s="2">
        <f t="shared" si="19"/>
        <v>32.61</v>
      </c>
      <c r="G177" s="2">
        <f t="shared" si="25"/>
        <v>5.07</v>
      </c>
      <c r="H177" s="2">
        <f t="shared" si="26"/>
        <v>32.61</v>
      </c>
      <c r="I177" s="2">
        <f t="shared" si="20"/>
        <v>0</v>
      </c>
      <c r="J177" s="2">
        <f t="shared" si="21"/>
        <v>0</v>
      </c>
      <c r="K177" s="2">
        <f t="shared" si="22"/>
        <v>0</v>
      </c>
      <c r="L177" s="2">
        <f t="shared" si="23"/>
        <v>0</v>
      </c>
    </row>
    <row r="178" spans="1:12" x14ac:dyDescent="0.25">
      <c r="A178" s="1">
        <v>41815</v>
      </c>
      <c r="B178">
        <v>97</v>
      </c>
      <c r="C178" s="2">
        <f t="shared" si="24"/>
        <v>5.07</v>
      </c>
      <c r="D178" s="2">
        <f t="shared" si="24"/>
        <v>32.61</v>
      </c>
      <c r="E178" s="2">
        <f t="shared" si="18"/>
        <v>0.71</v>
      </c>
      <c r="F178" s="2">
        <f t="shared" si="19"/>
        <v>29.7</v>
      </c>
      <c r="G178" s="2">
        <f t="shared" si="25"/>
        <v>30</v>
      </c>
      <c r="H178" s="2">
        <f t="shared" si="26"/>
        <v>45</v>
      </c>
      <c r="I178" s="2">
        <f t="shared" si="20"/>
        <v>29.29</v>
      </c>
      <c r="J178" s="2">
        <f t="shared" si="21"/>
        <v>67.074100000000001</v>
      </c>
      <c r="K178" s="2">
        <f t="shared" si="22"/>
        <v>15.3</v>
      </c>
      <c r="L178" s="2">
        <f t="shared" si="23"/>
        <v>68.697000000000003</v>
      </c>
    </row>
    <row r="179" spans="1:12" x14ac:dyDescent="0.25">
      <c r="A179" s="1">
        <v>41816</v>
      </c>
      <c r="B179">
        <v>148</v>
      </c>
      <c r="C179" s="2">
        <f t="shared" si="24"/>
        <v>30</v>
      </c>
      <c r="D179" s="2">
        <f t="shared" si="24"/>
        <v>45</v>
      </c>
      <c r="E179" s="2">
        <f t="shared" si="18"/>
        <v>16.68</v>
      </c>
      <c r="F179" s="2">
        <f t="shared" si="19"/>
        <v>45</v>
      </c>
      <c r="G179" s="2">
        <f t="shared" si="25"/>
        <v>16.68</v>
      </c>
      <c r="H179" s="2">
        <f t="shared" si="26"/>
        <v>45</v>
      </c>
      <c r="I179" s="2">
        <f t="shared" si="20"/>
        <v>0</v>
      </c>
      <c r="J179" s="2">
        <f t="shared" si="21"/>
        <v>0</v>
      </c>
      <c r="K179" s="2">
        <f t="shared" si="22"/>
        <v>0</v>
      </c>
      <c r="L179" s="2">
        <f t="shared" si="23"/>
        <v>0</v>
      </c>
    </row>
    <row r="180" spans="1:12" x14ac:dyDescent="0.25">
      <c r="A180" s="1">
        <v>41817</v>
      </c>
      <c r="B180">
        <v>65</v>
      </c>
      <c r="C180" s="2">
        <f t="shared" si="24"/>
        <v>16.68</v>
      </c>
      <c r="D180" s="2">
        <f t="shared" si="24"/>
        <v>45</v>
      </c>
      <c r="E180" s="2">
        <f t="shared" si="18"/>
        <v>10.83</v>
      </c>
      <c r="F180" s="2">
        <f t="shared" si="19"/>
        <v>45</v>
      </c>
      <c r="G180" s="2">
        <f t="shared" si="25"/>
        <v>10.83</v>
      </c>
      <c r="H180" s="2">
        <f t="shared" si="26"/>
        <v>45</v>
      </c>
      <c r="I180" s="2">
        <f t="shared" si="20"/>
        <v>0</v>
      </c>
      <c r="J180" s="2">
        <f t="shared" si="21"/>
        <v>0</v>
      </c>
      <c r="K180" s="2">
        <f t="shared" si="22"/>
        <v>0</v>
      </c>
      <c r="L180" s="2">
        <f t="shared" si="23"/>
        <v>0</v>
      </c>
    </row>
    <row r="181" spans="1:12" x14ac:dyDescent="0.25">
      <c r="A181" s="1">
        <v>41818</v>
      </c>
      <c r="B181">
        <v>62</v>
      </c>
      <c r="C181" s="2">
        <f t="shared" si="24"/>
        <v>10.83</v>
      </c>
      <c r="D181" s="2">
        <f t="shared" si="24"/>
        <v>45</v>
      </c>
      <c r="E181" s="2">
        <f t="shared" si="18"/>
        <v>8.0399999999999991</v>
      </c>
      <c r="F181" s="2">
        <f t="shared" si="19"/>
        <v>43.14</v>
      </c>
      <c r="G181" s="2">
        <f t="shared" si="25"/>
        <v>8.0399999999999991</v>
      </c>
      <c r="H181" s="2">
        <f t="shared" si="26"/>
        <v>43.14</v>
      </c>
      <c r="I181" s="2">
        <f t="shared" si="20"/>
        <v>0</v>
      </c>
      <c r="J181" s="2">
        <f t="shared" si="21"/>
        <v>0</v>
      </c>
      <c r="K181" s="2">
        <f t="shared" si="22"/>
        <v>0</v>
      </c>
      <c r="L181" s="2">
        <f t="shared" si="23"/>
        <v>0</v>
      </c>
    </row>
    <row r="182" spans="1:12" x14ac:dyDescent="0.25">
      <c r="A182" s="1">
        <v>41819</v>
      </c>
      <c r="B182">
        <v>130</v>
      </c>
      <c r="C182" s="2">
        <f t="shared" si="24"/>
        <v>8.0399999999999991</v>
      </c>
      <c r="D182" s="2">
        <f t="shared" si="24"/>
        <v>43.14</v>
      </c>
      <c r="E182" s="2">
        <f t="shared" si="18"/>
        <v>2.19</v>
      </c>
      <c r="F182" s="2">
        <f t="shared" si="19"/>
        <v>39.24</v>
      </c>
      <c r="G182" s="2">
        <f t="shared" si="25"/>
        <v>30</v>
      </c>
      <c r="H182" s="2">
        <f t="shared" si="26"/>
        <v>39.24</v>
      </c>
      <c r="I182" s="2">
        <f t="shared" si="20"/>
        <v>27.81</v>
      </c>
      <c r="J182" s="2">
        <f t="shared" si="21"/>
        <v>63.684899999999999</v>
      </c>
      <c r="K182" s="2">
        <f t="shared" si="22"/>
        <v>0</v>
      </c>
      <c r="L182" s="2">
        <f t="shared" si="23"/>
        <v>0</v>
      </c>
    </row>
    <row r="183" spans="1:12" x14ac:dyDescent="0.25">
      <c r="A183" s="1">
        <v>41820</v>
      </c>
      <c r="B183">
        <v>39</v>
      </c>
      <c r="C183" s="2">
        <f t="shared" si="24"/>
        <v>30</v>
      </c>
      <c r="D183" s="2">
        <f t="shared" si="24"/>
        <v>39.24</v>
      </c>
      <c r="E183" s="2">
        <f t="shared" si="18"/>
        <v>26.49</v>
      </c>
      <c r="F183" s="2">
        <f t="shared" si="19"/>
        <v>39.24</v>
      </c>
      <c r="G183" s="2">
        <f t="shared" si="25"/>
        <v>26.49</v>
      </c>
      <c r="H183" s="2">
        <f t="shared" si="26"/>
        <v>39.24</v>
      </c>
      <c r="I183" s="2">
        <f t="shared" si="20"/>
        <v>0</v>
      </c>
      <c r="J183" s="2">
        <f t="shared" si="21"/>
        <v>0</v>
      </c>
      <c r="K183" s="2">
        <f t="shared" si="22"/>
        <v>0</v>
      </c>
      <c r="L183" s="2">
        <f t="shared" si="23"/>
        <v>0</v>
      </c>
    </row>
    <row r="184" spans="1:12" x14ac:dyDescent="0.25">
      <c r="A184" s="1">
        <v>41821</v>
      </c>
      <c r="B184">
        <v>95</v>
      </c>
      <c r="C184" s="2">
        <f t="shared" si="24"/>
        <v>26.49</v>
      </c>
      <c r="D184" s="2">
        <f t="shared" si="24"/>
        <v>39.24</v>
      </c>
      <c r="E184" s="2">
        <f t="shared" si="18"/>
        <v>17.940000000000001</v>
      </c>
      <c r="F184" s="2">
        <f t="shared" si="19"/>
        <v>39.24</v>
      </c>
      <c r="G184" s="2">
        <f t="shared" si="25"/>
        <v>17.940000000000001</v>
      </c>
      <c r="H184" s="2">
        <f t="shared" si="26"/>
        <v>39.24</v>
      </c>
      <c r="I184" s="2">
        <f t="shared" si="20"/>
        <v>0</v>
      </c>
      <c r="J184" s="2">
        <f t="shared" si="21"/>
        <v>0</v>
      </c>
      <c r="K184" s="2">
        <f t="shared" si="22"/>
        <v>0</v>
      </c>
      <c r="L184" s="2">
        <f t="shared" si="23"/>
        <v>0</v>
      </c>
    </row>
    <row r="185" spans="1:12" x14ac:dyDescent="0.25">
      <c r="A185" s="1">
        <v>41822</v>
      </c>
      <c r="B185">
        <v>100</v>
      </c>
      <c r="C185" s="2">
        <f t="shared" si="24"/>
        <v>17.940000000000001</v>
      </c>
      <c r="D185" s="2">
        <f t="shared" si="24"/>
        <v>39.24</v>
      </c>
      <c r="E185" s="2">
        <f t="shared" si="18"/>
        <v>8.94</v>
      </c>
      <c r="F185" s="2">
        <f t="shared" si="19"/>
        <v>39.24</v>
      </c>
      <c r="G185" s="2">
        <f t="shared" si="25"/>
        <v>8.94</v>
      </c>
      <c r="H185" s="2">
        <f t="shared" si="26"/>
        <v>45</v>
      </c>
      <c r="I185" s="2">
        <f t="shared" si="20"/>
        <v>0</v>
      </c>
      <c r="J185" s="2">
        <f t="shared" si="21"/>
        <v>0</v>
      </c>
      <c r="K185" s="2">
        <f t="shared" si="22"/>
        <v>5.759999999999998</v>
      </c>
      <c r="L185" s="2">
        <f t="shared" si="23"/>
        <v>25.862399999999994</v>
      </c>
    </row>
    <row r="186" spans="1:12" x14ac:dyDescent="0.25">
      <c r="A186" s="1">
        <v>41823</v>
      </c>
      <c r="B186">
        <v>75</v>
      </c>
      <c r="C186" s="2">
        <f t="shared" si="24"/>
        <v>8.94</v>
      </c>
      <c r="D186" s="2">
        <f t="shared" si="24"/>
        <v>45</v>
      </c>
      <c r="E186" s="2">
        <f t="shared" si="18"/>
        <v>5.57</v>
      </c>
      <c r="F186" s="2">
        <f t="shared" si="19"/>
        <v>42.75</v>
      </c>
      <c r="G186" s="2">
        <f t="shared" si="25"/>
        <v>5.57</v>
      </c>
      <c r="H186" s="2">
        <f t="shared" si="26"/>
        <v>42.75</v>
      </c>
      <c r="I186" s="2">
        <f t="shared" si="20"/>
        <v>0</v>
      </c>
      <c r="J186" s="2">
        <f t="shared" si="21"/>
        <v>0</v>
      </c>
      <c r="K186" s="2">
        <f t="shared" si="22"/>
        <v>0</v>
      </c>
      <c r="L186" s="2">
        <f t="shared" si="23"/>
        <v>0</v>
      </c>
    </row>
    <row r="187" spans="1:12" x14ac:dyDescent="0.25">
      <c r="A187" s="1">
        <v>41824</v>
      </c>
      <c r="B187">
        <v>27</v>
      </c>
      <c r="C187" s="2">
        <f t="shared" si="24"/>
        <v>5.57</v>
      </c>
      <c r="D187" s="2">
        <f t="shared" si="24"/>
        <v>42.75</v>
      </c>
      <c r="E187" s="2">
        <f t="shared" si="18"/>
        <v>4.3600000000000003</v>
      </c>
      <c r="F187" s="2">
        <f t="shared" si="19"/>
        <v>41.94</v>
      </c>
      <c r="G187" s="2">
        <f t="shared" si="25"/>
        <v>30</v>
      </c>
      <c r="H187" s="2">
        <f t="shared" si="26"/>
        <v>41.94</v>
      </c>
      <c r="I187" s="2">
        <f t="shared" si="20"/>
        <v>25.64</v>
      </c>
      <c r="J187" s="2">
        <f t="shared" si="21"/>
        <v>58.715600000000002</v>
      </c>
      <c r="K187" s="2">
        <f t="shared" si="22"/>
        <v>0</v>
      </c>
      <c r="L187" s="2">
        <f t="shared" si="23"/>
        <v>0</v>
      </c>
    </row>
    <row r="188" spans="1:12" x14ac:dyDescent="0.25">
      <c r="A188" s="1">
        <v>41825</v>
      </c>
      <c r="B188">
        <v>56</v>
      </c>
      <c r="C188" s="2">
        <f t="shared" si="24"/>
        <v>30</v>
      </c>
      <c r="D188" s="2">
        <f t="shared" si="24"/>
        <v>41.94</v>
      </c>
      <c r="E188" s="2">
        <f t="shared" si="18"/>
        <v>24.96</v>
      </c>
      <c r="F188" s="2">
        <f t="shared" si="19"/>
        <v>41.94</v>
      </c>
      <c r="G188" s="2">
        <f t="shared" si="25"/>
        <v>24.96</v>
      </c>
      <c r="H188" s="2">
        <f t="shared" si="26"/>
        <v>41.94</v>
      </c>
      <c r="I188" s="2">
        <f t="shared" si="20"/>
        <v>0</v>
      </c>
      <c r="J188" s="2">
        <f t="shared" si="21"/>
        <v>0</v>
      </c>
      <c r="K188" s="2">
        <f t="shared" si="22"/>
        <v>0</v>
      </c>
      <c r="L188" s="2">
        <f t="shared" si="23"/>
        <v>0</v>
      </c>
    </row>
    <row r="189" spans="1:12" x14ac:dyDescent="0.25">
      <c r="A189" s="1">
        <v>41826</v>
      </c>
      <c r="B189">
        <v>141</v>
      </c>
      <c r="C189" s="2">
        <f t="shared" si="24"/>
        <v>24.96</v>
      </c>
      <c r="D189" s="2">
        <f t="shared" si="24"/>
        <v>41.94</v>
      </c>
      <c r="E189" s="2">
        <f t="shared" si="18"/>
        <v>12.27</v>
      </c>
      <c r="F189" s="2">
        <f t="shared" si="19"/>
        <v>41.94</v>
      </c>
      <c r="G189" s="2">
        <f t="shared" si="25"/>
        <v>12.27</v>
      </c>
      <c r="H189" s="2">
        <f t="shared" si="26"/>
        <v>41.94</v>
      </c>
      <c r="I189" s="2">
        <f t="shared" si="20"/>
        <v>0</v>
      </c>
      <c r="J189" s="2">
        <f t="shared" si="21"/>
        <v>0</v>
      </c>
      <c r="K189" s="2">
        <f t="shared" si="22"/>
        <v>0</v>
      </c>
      <c r="L189" s="2">
        <f t="shared" si="23"/>
        <v>0</v>
      </c>
    </row>
    <row r="190" spans="1:12" x14ac:dyDescent="0.25">
      <c r="A190" s="1">
        <v>41827</v>
      </c>
      <c r="B190">
        <v>120</v>
      </c>
      <c r="C190" s="2">
        <f t="shared" si="24"/>
        <v>12.27</v>
      </c>
      <c r="D190" s="2">
        <f t="shared" si="24"/>
        <v>41.94</v>
      </c>
      <c r="E190" s="2">
        <f t="shared" si="18"/>
        <v>6.87</v>
      </c>
      <c r="F190" s="2">
        <f t="shared" si="19"/>
        <v>38.340000000000003</v>
      </c>
      <c r="G190" s="2">
        <f t="shared" si="25"/>
        <v>6.87</v>
      </c>
      <c r="H190" s="2">
        <f t="shared" si="26"/>
        <v>38.340000000000003</v>
      </c>
      <c r="I190" s="2">
        <f t="shared" si="20"/>
        <v>0</v>
      </c>
      <c r="J190" s="2">
        <f t="shared" si="21"/>
        <v>0</v>
      </c>
      <c r="K190" s="2">
        <f t="shared" si="22"/>
        <v>0</v>
      </c>
      <c r="L190" s="2">
        <f t="shared" si="23"/>
        <v>0</v>
      </c>
    </row>
    <row r="191" spans="1:12" x14ac:dyDescent="0.25">
      <c r="A191" s="1">
        <v>41828</v>
      </c>
      <c r="B191">
        <v>95</v>
      </c>
      <c r="C191" s="2">
        <f t="shared" si="24"/>
        <v>6.87</v>
      </c>
      <c r="D191" s="2">
        <f t="shared" si="24"/>
        <v>38.340000000000003</v>
      </c>
      <c r="E191" s="2">
        <f t="shared" si="18"/>
        <v>2.6</v>
      </c>
      <c r="F191" s="2">
        <f t="shared" si="19"/>
        <v>35.49</v>
      </c>
      <c r="G191" s="2">
        <f t="shared" si="25"/>
        <v>30</v>
      </c>
      <c r="H191" s="2">
        <f t="shared" si="26"/>
        <v>35.49</v>
      </c>
      <c r="I191" s="2">
        <f t="shared" si="20"/>
        <v>27.4</v>
      </c>
      <c r="J191" s="2">
        <f t="shared" si="21"/>
        <v>62.745999999999995</v>
      </c>
      <c r="K191" s="2">
        <f t="shared" si="22"/>
        <v>0</v>
      </c>
      <c r="L191" s="2">
        <f t="shared" si="23"/>
        <v>0</v>
      </c>
    </row>
    <row r="192" spans="1:12" x14ac:dyDescent="0.25">
      <c r="A192" s="1">
        <v>41829</v>
      </c>
      <c r="B192">
        <v>81</v>
      </c>
      <c r="C192" s="2">
        <f t="shared" si="24"/>
        <v>30</v>
      </c>
      <c r="D192" s="2">
        <f t="shared" si="24"/>
        <v>35.49</v>
      </c>
      <c r="E192" s="2">
        <f t="shared" si="18"/>
        <v>22.71</v>
      </c>
      <c r="F192" s="2">
        <f t="shared" si="19"/>
        <v>35.49</v>
      </c>
      <c r="G192" s="2">
        <f t="shared" si="25"/>
        <v>22.71</v>
      </c>
      <c r="H192" s="2">
        <f t="shared" si="26"/>
        <v>45</v>
      </c>
      <c r="I192" s="2">
        <f t="shared" si="20"/>
        <v>0</v>
      </c>
      <c r="J192" s="2">
        <f t="shared" si="21"/>
        <v>0</v>
      </c>
      <c r="K192" s="2">
        <f t="shared" si="22"/>
        <v>9.509999999999998</v>
      </c>
      <c r="L192" s="2">
        <f t="shared" si="23"/>
        <v>42.699899999999992</v>
      </c>
    </row>
    <row r="193" spans="1:12" x14ac:dyDescent="0.25">
      <c r="A193" s="1">
        <v>41830</v>
      </c>
      <c r="B193">
        <v>30</v>
      </c>
      <c r="C193" s="2">
        <f t="shared" si="24"/>
        <v>22.71</v>
      </c>
      <c r="D193" s="2">
        <f t="shared" si="24"/>
        <v>45</v>
      </c>
      <c r="E193" s="2">
        <f t="shared" si="18"/>
        <v>20.010000000000002</v>
      </c>
      <c r="F193" s="2">
        <f t="shared" si="19"/>
        <v>45</v>
      </c>
      <c r="G193" s="2">
        <f t="shared" si="25"/>
        <v>20.010000000000002</v>
      </c>
      <c r="H193" s="2">
        <f t="shared" si="26"/>
        <v>45</v>
      </c>
      <c r="I193" s="2">
        <f t="shared" si="20"/>
        <v>0</v>
      </c>
      <c r="J193" s="2">
        <f t="shared" si="21"/>
        <v>0</v>
      </c>
      <c r="K193" s="2">
        <f t="shared" si="22"/>
        <v>0</v>
      </c>
      <c r="L193" s="2">
        <f t="shared" si="23"/>
        <v>0</v>
      </c>
    </row>
    <row r="194" spans="1:12" x14ac:dyDescent="0.25">
      <c r="A194" s="1">
        <v>41831</v>
      </c>
      <c r="B194">
        <v>76</v>
      </c>
      <c r="C194" s="2">
        <f t="shared" si="24"/>
        <v>20.010000000000002</v>
      </c>
      <c r="D194" s="2">
        <f t="shared" si="24"/>
        <v>45</v>
      </c>
      <c r="E194" s="2">
        <f t="shared" si="18"/>
        <v>13.17</v>
      </c>
      <c r="F194" s="2">
        <f t="shared" si="19"/>
        <v>45</v>
      </c>
      <c r="G194" s="2">
        <f t="shared" si="25"/>
        <v>13.17</v>
      </c>
      <c r="H194" s="2">
        <f t="shared" si="26"/>
        <v>45</v>
      </c>
      <c r="I194" s="2">
        <f t="shared" si="20"/>
        <v>0</v>
      </c>
      <c r="J194" s="2">
        <f t="shared" si="21"/>
        <v>0</v>
      </c>
      <c r="K194" s="2">
        <f t="shared" si="22"/>
        <v>0</v>
      </c>
      <c r="L194" s="2">
        <f t="shared" si="23"/>
        <v>0</v>
      </c>
    </row>
    <row r="195" spans="1:12" x14ac:dyDescent="0.25">
      <c r="A195" s="1">
        <v>41832</v>
      </c>
      <c r="B195">
        <v>67</v>
      </c>
      <c r="C195" s="2">
        <f t="shared" si="24"/>
        <v>13.17</v>
      </c>
      <c r="D195" s="2">
        <f t="shared" si="24"/>
        <v>45</v>
      </c>
      <c r="E195" s="2">
        <f t="shared" si="18"/>
        <v>10.16</v>
      </c>
      <c r="F195" s="2">
        <f t="shared" si="19"/>
        <v>42.99</v>
      </c>
      <c r="G195" s="2">
        <f t="shared" si="25"/>
        <v>10.16</v>
      </c>
      <c r="H195" s="2">
        <f t="shared" si="26"/>
        <v>42.99</v>
      </c>
      <c r="I195" s="2">
        <f t="shared" si="20"/>
        <v>0</v>
      </c>
      <c r="J195" s="2">
        <f t="shared" si="21"/>
        <v>0</v>
      </c>
      <c r="K195" s="2">
        <f t="shared" si="22"/>
        <v>0</v>
      </c>
      <c r="L195" s="2">
        <f t="shared" si="23"/>
        <v>0</v>
      </c>
    </row>
    <row r="196" spans="1:12" x14ac:dyDescent="0.25">
      <c r="A196" s="1">
        <v>41833</v>
      </c>
      <c r="B196">
        <v>102</v>
      </c>
      <c r="C196" s="2">
        <f t="shared" si="24"/>
        <v>10.16</v>
      </c>
      <c r="D196" s="2">
        <f t="shared" si="24"/>
        <v>42.99</v>
      </c>
      <c r="E196" s="2">
        <f t="shared" ref="E196:E259" si="27">ROUND(IF(C196&gt;15,  C196 - $P$3*B196/100, C196 - $P$3*B196/200), 2)</f>
        <v>5.57</v>
      </c>
      <c r="F196" s="2">
        <f t="shared" ref="F196:F259" si="28">ROUND(IF(C196&lt;=15, D196 - B196*$P$2/200, D196), 2)</f>
        <v>39.93</v>
      </c>
      <c r="G196" s="2">
        <f t="shared" si="25"/>
        <v>5.57</v>
      </c>
      <c r="H196" s="2">
        <f t="shared" si="26"/>
        <v>39.93</v>
      </c>
      <c r="I196" s="2">
        <f t="shared" ref="I196:I259" si="29">G196-E196</f>
        <v>0</v>
      </c>
      <c r="J196" s="2">
        <f t="shared" ref="J196:J259" si="30">I196*$Q$3</f>
        <v>0</v>
      </c>
      <c r="K196" s="2">
        <f t="shared" ref="K196:K259" si="31">H196-F196</f>
        <v>0</v>
      </c>
      <c r="L196" s="2">
        <f t="shared" ref="L196:L259" si="32">K196*$Q$2</f>
        <v>0</v>
      </c>
    </row>
    <row r="197" spans="1:12" x14ac:dyDescent="0.25">
      <c r="A197" s="1">
        <v>41834</v>
      </c>
      <c r="B197">
        <v>67</v>
      </c>
      <c r="C197" s="2">
        <f t="shared" ref="C197:D260" si="33">G196</f>
        <v>5.57</v>
      </c>
      <c r="D197" s="2">
        <f t="shared" si="33"/>
        <v>39.93</v>
      </c>
      <c r="E197" s="2">
        <f t="shared" si="27"/>
        <v>2.56</v>
      </c>
      <c r="F197" s="2">
        <f t="shared" si="28"/>
        <v>37.92</v>
      </c>
      <c r="G197" s="2">
        <f t="shared" ref="G197:G260" si="34">IF(E197&lt;5,30,E197)</f>
        <v>30</v>
      </c>
      <c r="H197" s="2">
        <f t="shared" ref="H197:H260" si="35">IF(AND(WEEKDAY(A197) = 4, F197&lt;40), 45,F197)</f>
        <v>37.92</v>
      </c>
      <c r="I197" s="2">
        <f t="shared" si="29"/>
        <v>27.44</v>
      </c>
      <c r="J197" s="2">
        <f t="shared" si="30"/>
        <v>62.837600000000002</v>
      </c>
      <c r="K197" s="2">
        <f t="shared" si="31"/>
        <v>0</v>
      </c>
      <c r="L197" s="2">
        <f t="shared" si="32"/>
        <v>0</v>
      </c>
    </row>
    <row r="198" spans="1:12" x14ac:dyDescent="0.25">
      <c r="A198" s="1">
        <v>41835</v>
      </c>
      <c r="B198">
        <v>25</v>
      </c>
      <c r="C198" s="2">
        <f t="shared" si="33"/>
        <v>30</v>
      </c>
      <c r="D198" s="2">
        <f t="shared" si="33"/>
        <v>37.92</v>
      </c>
      <c r="E198" s="2">
        <f t="shared" si="27"/>
        <v>27.75</v>
      </c>
      <c r="F198" s="2">
        <f t="shared" si="28"/>
        <v>37.92</v>
      </c>
      <c r="G198" s="2">
        <f t="shared" si="34"/>
        <v>27.75</v>
      </c>
      <c r="H198" s="2">
        <f t="shared" si="35"/>
        <v>37.92</v>
      </c>
      <c r="I198" s="2">
        <f t="shared" si="29"/>
        <v>0</v>
      </c>
      <c r="J198" s="2">
        <f t="shared" si="30"/>
        <v>0</v>
      </c>
      <c r="K198" s="2">
        <f t="shared" si="31"/>
        <v>0</v>
      </c>
      <c r="L198" s="2">
        <f t="shared" si="32"/>
        <v>0</v>
      </c>
    </row>
    <row r="199" spans="1:12" x14ac:dyDescent="0.25">
      <c r="A199" s="1">
        <v>41836</v>
      </c>
      <c r="B199">
        <v>69</v>
      </c>
      <c r="C199" s="2">
        <f t="shared" si="33"/>
        <v>27.75</v>
      </c>
      <c r="D199" s="2">
        <f t="shared" si="33"/>
        <v>37.92</v>
      </c>
      <c r="E199" s="2">
        <f t="shared" si="27"/>
        <v>21.54</v>
      </c>
      <c r="F199" s="2">
        <f t="shared" si="28"/>
        <v>37.92</v>
      </c>
      <c r="G199" s="2">
        <f t="shared" si="34"/>
        <v>21.54</v>
      </c>
      <c r="H199" s="2">
        <f t="shared" si="35"/>
        <v>45</v>
      </c>
      <c r="I199" s="2">
        <f t="shared" si="29"/>
        <v>0</v>
      </c>
      <c r="J199" s="2">
        <f t="shared" si="30"/>
        <v>0</v>
      </c>
      <c r="K199" s="2">
        <f t="shared" si="31"/>
        <v>7.0799999999999983</v>
      </c>
      <c r="L199" s="2">
        <f t="shared" si="32"/>
        <v>31.789199999999994</v>
      </c>
    </row>
    <row r="200" spans="1:12" x14ac:dyDescent="0.25">
      <c r="A200" s="1">
        <v>41837</v>
      </c>
      <c r="B200">
        <v>61</v>
      </c>
      <c r="C200" s="2">
        <f t="shared" si="33"/>
        <v>21.54</v>
      </c>
      <c r="D200" s="2">
        <f t="shared" si="33"/>
        <v>45</v>
      </c>
      <c r="E200" s="2">
        <f t="shared" si="27"/>
        <v>16.05</v>
      </c>
      <c r="F200" s="2">
        <f t="shared" si="28"/>
        <v>45</v>
      </c>
      <c r="G200" s="2">
        <f t="shared" si="34"/>
        <v>16.05</v>
      </c>
      <c r="H200" s="2">
        <f t="shared" si="35"/>
        <v>45</v>
      </c>
      <c r="I200" s="2">
        <f t="shared" si="29"/>
        <v>0</v>
      </c>
      <c r="J200" s="2">
        <f t="shared" si="30"/>
        <v>0</v>
      </c>
      <c r="K200" s="2">
        <f t="shared" si="31"/>
        <v>0</v>
      </c>
      <c r="L200" s="2">
        <f t="shared" si="32"/>
        <v>0</v>
      </c>
    </row>
    <row r="201" spans="1:12" x14ac:dyDescent="0.25">
      <c r="A201" s="1">
        <v>41838</v>
      </c>
      <c r="B201">
        <v>99</v>
      </c>
      <c r="C201" s="2">
        <f t="shared" si="33"/>
        <v>16.05</v>
      </c>
      <c r="D201" s="2">
        <f t="shared" si="33"/>
        <v>45</v>
      </c>
      <c r="E201" s="2">
        <f t="shared" si="27"/>
        <v>7.14</v>
      </c>
      <c r="F201" s="2">
        <f t="shared" si="28"/>
        <v>45</v>
      </c>
      <c r="G201" s="2">
        <f t="shared" si="34"/>
        <v>7.14</v>
      </c>
      <c r="H201" s="2">
        <f t="shared" si="35"/>
        <v>45</v>
      </c>
      <c r="I201" s="2">
        <f t="shared" si="29"/>
        <v>0</v>
      </c>
      <c r="J201" s="2">
        <f t="shared" si="30"/>
        <v>0</v>
      </c>
      <c r="K201" s="2">
        <f t="shared" si="31"/>
        <v>0</v>
      </c>
      <c r="L201" s="2">
        <f t="shared" si="32"/>
        <v>0</v>
      </c>
    </row>
    <row r="202" spans="1:12" x14ac:dyDescent="0.25">
      <c r="A202" s="1">
        <v>41839</v>
      </c>
      <c r="B202">
        <v>16</v>
      </c>
      <c r="C202" s="2">
        <f t="shared" si="33"/>
        <v>7.14</v>
      </c>
      <c r="D202" s="2">
        <f t="shared" si="33"/>
        <v>45</v>
      </c>
      <c r="E202" s="2">
        <f t="shared" si="27"/>
        <v>6.42</v>
      </c>
      <c r="F202" s="2">
        <f t="shared" si="28"/>
        <v>44.52</v>
      </c>
      <c r="G202" s="2">
        <f t="shared" si="34"/>
        <v>6.42</v>
      </c>
      <c r="H202" s="2">
        <f t="shared" si="35"/>
        <v>44.52</v>
      </c>
      <c r="I202" s="2">
        <f t="shared" si="29"/>
        <v>0</v>
      </c>
      <c r="J202" s="2">
        <f t="shared" si="30"/>
        <v>0</v>
      </c>
      <c r="K202" s="2">
        <f t="shared" si="31"/>
        <v>0</v>
      </c>
      <c r="L202" s="2">
        <f t="shared" si="32"/>
        <v>0</v>
      </c>
    </row>
    <row r="203" spans="1:12" x14ac:dyDescent="0.25">
      <c r="A203" s="1">
        <v>41840</v>
      </c>
      <c r="B203">
        <v>102</v>
      </c>
      <c r="C203" s="2">
        <f t="shared" si="33"/>
        <v>6.42</v>
      </c>
      <c r="D203" s="2">
        <f t="shared" si="33"/>
        <v>44.52</v>
      </c>
      <c r="E203" s="2">
        <f t="shared" si="27"/>
        <v>1.83</v>
      </c>
      <c r="F203" s="2">
        <f t="shared" si="28"/>
        <v>41.46</v>
      </c>
      <c r="G203" s="2">
        <f t="shared" si="34"/>
        <v>30</v>
      </c>
      <c r="H203" s="2">
        <f t="shared" si="35"/>
        <v>41.46</v>
      </c>
      <c r="I203" s="2">
        <f t="shared" si="29"/>
        <v>28.17</v>
      </c>
      <c r="J203" s="2">
        <f t="shared" si="30"/>
        <v>64.50930000000001</v>
      </c>
      <c r="K203" s="2">
        <f t="shared" si="31"/>
        <v>0</v>
      </c>
      <c r="L203" s="2">
        <f t="shared" si="32"/>
        <v>0</v>
      </c>
    </row>
    <row r="204" spans="1:12" x14ac:dyDescent="0.25">
      <c r="A204" s="1">
        <v>41841</v>
      </c>
      <c r="B204">
        <v>67</v>
      </c>
      <c r="C204" s="2">
        <f t="shared" si="33"/>
        <v>30</v>
      </c>
      <c r="D204" s="2">
        <f t="shared" si="33"/>
        <v>41.46</v>
      </c>
      <c r="E204" s="2">
        <f t="shared" si="27"/>
        <v>23.97</v>
      </c>
      <c r="F204" s="2">
        <f t="shared" si="28"/>
        <v>41.46</v>
      </c>
      <c r="G204" s="2">
        <f t="shared" si="34"/>
        <v>23.97</v>
      </c>
      <c r="H204" s="2">
        <f t="shared" si="35"/>
        <v>41.46</v>
      </c>
      <c r="I204" s="2">
        <f t="shared" si="29"/>
        <v>0</v>
      </c>
      <c r="J204" s="2">
        <f t="shared" si="30"/>
        <v>0</v>
      </c>
      <c r="K204" s="2">
        <f t="shared" si="31"/>
        <v>0</v>
      </c>
      <c r="L204" s="2">
        <f t="shared" si="32"/>
        <v>0</v>
      </c>
    </row>
    <row r="205" spans="1:12" x14ac:dyDescent="0.25">
      <c r="A205" s="1">
        <v>41842</v>
      </c>
      <c r="B205">
        <v>51</v>
      </c>
      <c r="C205" s="2">
        <f t="shared" si="33"/>
        <v>23.97</v>
      </c>
      <c r="D205" s="2">
        <f t="shared" si="33"/>
        <v>41.46</v>
      </c>
      <c r="E205" s="2">
        <f t="shared" si="27"/>
        <v>19.38</v>
      </c>
      <c r="F205" s="2">
        <f t="shared" si="28"/>
        <v>41.46</v>
      </c>
      <c r="G205" s="2">
        <f t="shared" si="34"/>
        <v>19.38</v>
      </c>
      <c r="H205" s="2">
        <f t="shared" si="35"/>
        <v>41.46</v>
      </c>
      <c r="I205" s="2">
        <f t="shared" si="29"/>
        <v>0</v>
      </c>
      <c r="J205" s="2">
        <f t="shared" si="30"/>
        <v>0</v>
      </c>
      <c r="K205" s="2">
        <f t="shared" si="31"/>
        <v>0</v>
      </c>
      <c r="L205" s="2">
        <f t="shared" si="32"/>
        <v>0</v>
      </c>
    </row>
    <row r="206" spans="1:12" x14ac:dyDescent="0.25">
      <c r="A206" s="1">
        <v>41843</v>
      </c>
      <c r="B206">
        <v>34</v>
      </c>
      <c r="C206" s="2">
        <f t="shared" si="33"/>
        <v>19.38</v>
      </c>
      <c r="D206" s="2">
        <f t="shared" si="33"/>
        <v>41.46</v>
      </c>
      <c r="E206" s="2">
        <f t="shared" si="27"/>
        <v>16.32</v>
      </c>
      <c r="F206" s="2">
        <f t="shared" si="28"/>
        <v>41.46</v>
      </c>
      <c r="G206" s="2">
        <f t="shared" si="34"/>
        <v>16.32</v>
      </c>
      <c r="H206" s="2">
        <f t="shared" si="35"/>
        <v>41.46</v>
      </c>
      <c r="I206" s="2">
        <f t="shared" si="29"/>
        <v>0</v>
      </c>
      <c r="J206" s="2">
        <f t="shared" si="30"/>
        <v>0</v>
      </c>
      <c r="K206" s="2">
        <f t="shared" si="31"/>
        <v>0</v>
      </c>
      <c r="L206" s="2">
        <f t="shared" si="32"/>
        <v>0</v>
      </c>
    </row>
    <row r="207" spans="1:12" x14ac:dyDescent="0.25">
      <c r="A207" s="1">
        <v>41844</v>
      </c>
      <c r="B207">
        <v>108</v>
      </c>
      <c r="C207" s="2">
        <f t="shared" si="33"/>
        <v>16.32</v>
      </c>
      <c r="D207" s="2">
        <f t="shared" si="33"/>
        <v>41.46</v>
      </c>
      <c r="E207" s="2">
        <f t="shared" si="27"/>
        <v>6.6</v>
      </c>
      <c r="F207" s="2">
        <f t="shared" si="28"/>
        <v>41.46</v>
      </c>
      <c r="G207" s="2">
        <f t="shared" si="34"/>
        <v>6.6</v>
      </c>
      <c r="H207" s="2">
        <f t="shared" si="35"/>
        <v>41.46</v>
      </c>
      <c r="I207" s="2">
        <f t="shared" si="29"/>
        <v>0</v>
      </c>
      <c r="J207" s="2">
        <f t="shared" si="30"/>
        <v>0</v>
      </c>
      <c r="K207" s="2">
        <f t="shared" si="31"/>
        <v>0</v>
      </c>
      <c r="L207" s="2">
        <f t="shared" si="32"/>
        <v>0</v>
      </c>
    </row>
    <row r="208" spans="1:12" x14ac:dyDescent="0.25">
      <c r="A208" s="1">
        <v>41845</v>
      </c>
      <c r="B208">
        <v>64</v>
      </c>
      <c r="C208" s="2">
        <f t="shared" si="33"/>
        <v>6.6</v>
      </c>
      <c r="D208" s="2">
        <f t="shared" si="33"/>
        <v>41.46</v>
      </c>
      <c r="E208" s="2">
        <f t="shared" si="27"/>
        <v>3.72</v>
      </c>
      <c r="F208" s="2">
        <f t="shared" si="28"/>
        <v>39.54</v>
      </c>
      <c r="G208" s="2">
        <f t="shared" si="34"/>
        <v>30</v>
      </c>
      <c r="H208" s="2">
        <f t="shared" si="35"/>
        <v>39.54</v>
      </c>
      <c r="I208" s="2">
        <f t="shared" si="29"/>
        <v>26.28</v>
      </c>
      <c r="J208" s="2">
        <f t="shared" si="30"/>
        <v>60.181200000000004</v>
      </c>
      <c r="K208" s="2">
        <f t="shared" si="31"/>
        <v>0</v>
      </c>
      <c r="L208" s="2">
        <f t="shared" si="32"/>
        <v>0</v>
      </c>
    </row>
    <row r="209" spans="1:12" x14ac:dyDescent="0.25">
      <c r="A209" s="1">
        <v>41846</v>
      </c>
      <c r="B209">
        <v>53</v>
      </c>
      <c r="C209" s="2">
        <f t="shared" si="33"/>
        <v>30</v>
      </c>
      <c r="D209" s="2">
        <f t="shared" si="33"/>
        <v>39.54</v>
      </c>
      <c r="E209" s="2">
        <f t="shared" si="27"/>
        <v>25.23</v>
      </c>
      <c r="F209" s="2">
        <f t="shared" si="28"/>
        <v>39.54</v>
      </c>
      <c r="G209" s="2">
        <f t="shared" si="34"/>
        <v>25.23</v>
      </c>
      <c r="H209" s="2">
        <f t="shared" si="35"/>
        <v>39.54</v>
      </c>
      <c r="I209" s="2">
        <f t="shared" si="29"/>
        <v>0</v>
      </c>
      <c r="J209" s="2">
        <f t="shared" si="30"/>
        <v>0</v>
      </c>
      <c r="K209" s="2">
        <f t="shared" si="31"/>
        <v>0</v>
      </c>
      <c r="L209" s="2">
        <f t="shared" si="32"/>
        <v>0</v>
      </c>
    </row>
    <row r="210" spans="1:12" x14ac:dyDescent="0.25">
      <c r="A210" s="1">
        <v>41847</v>
      </c>
      <c r="B210">
        <v>66</v>
      </c>
      <c r="C210" s="2">
        <f t="shared" si="33"/>
        <v>25.23</v>
      </c>
      <c r="D210" s="2">
        <f t="shared" si="33"/>
        <v>39.54</v>
      </c>
      <c r="E210" s="2">
        <f t="shared" si="27"/>
        <v>19.29</v>
      </c>
      <c r="F210" s="2">
        <f t="shared" si="28"/>
        <v>39.54</v>
      </c>
      <c r="G210" s="2">
        <f t="shared" si="34"/>
        <v>19.29</v>
      </c>
      <c r="H210" s="2">
        <f t="shared" si="35"/>
        <v>39.54</v>
      </c>
      <c r="I210" s="2">
        <f t="shared" si="29"/>
        <v>0</v>
      </c>
      <c r="J210" s="2">
        <f t="shared" si="30"/>
        <v>0</v>
      </c>
      <c r="K210" s="2">
        <f t="shared" si="31"/>
        <v>0</v>
      </c>
      <c r="L210" s="2">
        <f t="shared" si="32"/>
        <v>0</v>
      </c>
    </row>
    <row r="211" spans="1:12" x14ac:dyDescent="0.25">
      <c r="A211" s="1">
        <v>41848</v>
      </c>
      <c r="B211">
        <v>109</v>
      </c>
      <c r="C211" s="2">
        <f t="shared" si="33"/>
        <v>19.29</v>
      </c>
      <c r="D211" s="2">
        <f t="shared" si="33"/>
        <v>39.54</v>
      </c>
      <c r="E211" s="2">
        <f t="shared" si="27"/>
        <v>9.48</v>
      </c>
      <c r="F211" s="2">
        <f t="shared" si="28"/>
        <v>39.54</v>
      </c>
      <c r="G211" s="2">
        <f t="shared" si="34"/>
        <v>9.48</v>
      </c>
      <c r="H211" s="2">
        <f t="shared" si="35"/>
        <v>39.54</v>
      </c>
      <c r="I211" s="2">
        <f t="shared" si="29"/>
        <v>0</v>
      </c>
      <c r="J211" s="2">
        <f t="shared" si="30"/>
        <v>0</v>
      </c>
      <c r="K211" s="2">
        <f t="shared" si="31"/>
        <v>0</v>
      </c>
      <c r="L211" s="2">
        <f t="shared" si="32"/>
        <v>0</v>
      </c>
    </row>
    <row r="212" spans="1:12" x14ac:dyDescent="0.25">
      <c r="A212" s="1">
        <v>41849</v>
      </c>
      <c r="B212">
        <v>70</v>
      </c>
      <c r="C212" s="2">
        <f t="shared" si="33"/>
        <v>9.48</v>
      </c>
      <c r="D212" s="2">
        <f t="shared" si="33"/>
        <v>39.54</v>
      </c>
      <c r="E212" s="2">
        <f t="shared" si="27"/>
        <v>6.33</v>
      </c>
      <c r="F212" s="2">
        <f t="shared" si="28"/>
        <v>37.44</v>
      </c>
      <c r="G212" s="2">
        <f t="shared" si="34"/>
        <v>6.33</v>
      </c>
      <c r="H212" s="2">
        <f t="shared" si="35"/>
        <v>37.44</v>
      </c>
      <c r="I212" s="2">
        <f t="shared" si="29"/>
        <v>0</v>
      </c>
      <c r="J212" s="2">
        <f t="shared" si="30"/>
        <v>0</v>
      </c>
      <c r="K212" s="2">
        <f t="shared" si="31"/>
        <v>0</v>
      </c>
      <c r="L212" s="2">
        <f t="shared" si="32"/>
        <v>0</v>
      </c>
    </row>
    <row r="213" spans="1:12" x14ac:dyDescent="0.25">
      <c r="A213" s="1">
        <v>41850</v>
      </c>
      <c r="B213">
        <v>29</v>
      </c>
      <c r="C213" s="2">
        <f t="shared" si="33"/>
        <v>6.33</v>
      </c>
      <c r="D213" s="2">
        <f t="shared" si="33"/>
        <v>37.44</v>
      </c>
      <c r="E213" s="2">
        <f t="shared" si="27"/>
        <v>5.03</v>
      </c>
      <c r="F213" s="2">
        <f t="shared" si="28"/>
        <v>36.57</v>
      </c>
      <c r="G213" s="2">
        <f t="shared" si="34"/>
        <v>5.03</v>
      </c>
      <c r="H213" s="2">
        <f t="shared" si="35"/>
        <v>45</v>
      </c>
      <c r="I213" s="2">
        <f t="shared" si="29"/>
        <v>0</v>
      </c>
      <c r="J213" s="2">
        <f t="shared" si="30"/>
        <v>0</v>
      </c>
      <c r="K213" s="2">
        <f t="shared" si="31"/>
        <v>8.43</v>
      </c>
      <c r="L213" s="2">
        <f t="shared" si="32"/>
        <v>37.850700000000003</v>
      </c>
    </row>
    <row r="214" spans="1:12" x14ac:dyDescent="0.25">
      <c r="A214" s="1">
        <v>41851</v>
      </c>
      <c r="B214">
        <v>41</v>
      </c>
      <c r="C214" s="2">
        <f t="shared" si="33"/>
        <v>5.03</v>
      </c>
      <c r="D214" s="2">
        <f t="shared" si="33"/>
        <v>45</v>
      </c>
      <c r="E214" s="2">
        <f t="shared" si="27"/>
        <v>3.19</v>
      </c>
      <c r="F214" s="2">
        <f t="shared" si="28"/>
        <v>43.77</v>
      </c>
      <c r="G214" s="2">
        <f t="shared" si="34"/>
        <v>30</v>
      </c>
      <c r="H214" s="2">
        <f t="shared" si="35"/>
        <v>43.77</v>
      </c>
      <c r="I214" s="2">
        <f t="shared" si="29"/>
        <v>26.81</v>
      </c>
      <c r="J214" s="2">
        <f t="shared" si="30"/>
        <v>61.3949</v>
      </c>
      <c r="K214" s="2">
        <f t="shared" si="31"/>
        <v>0</v>
      </c>
      <c r="L214" s="2">
        <f t="shared" si="32"/>
        <v>0</v>
      </c>
    </row>
    <row r="215" spans="1:12" x14ac:dyDescent="0.25">
      <c r="A215" s="1">
        <v>41852</v>
      </c>
      <c r="B215">
        <v>41</v>
      </c>
      <c r="C215" s="2">
        <f t="shared" si="33"/>
        <v>30</v>
      </c>
      <c r="D215" s="2">
        <f t="shared" si="33"/>
        <v>43.77</v>
      </c>
      <c r="E215" s="2">
        <f t="shared" si="27"/>
        <v>26.31</v>
      </c>
      <c r="F215" s="2">
        <f t="shared" si="28"/>
        <v>43.77</v>
      </c>
      <c r="G215" s="2">
        <f t="shared" si="34"/>
        <v>26.31</v>
      </c>
      <c r="H215" s="2">
        <f t="shared" si="35"/>
        <v>43.77</v>
      </c>
      <c r="I215" s="2">
        <f t="shared" si="29"/>
        <v>0</v>
      </c>
      <c r="J215" s="2">
        <f t="shared" si="30"/>
        <v>0</v>
      </c>
      <c r="K215" s="2">
        <f t="shared" si="31"/>
        <v>0</v>
      </c>
      <c r="L215" s="2">
        <f t="shared" si="32"/>
        <v>0</v>
      </c>
    </row>
    <row r="216" spans="1:12" x14ac:dyDescent="0.25">
      <c r="A216" s="1">
        <v>41853</v>
      </c>
      <c r="B216">
        <v>116</v>
      </c>
      <c r="C216" s="2">
        <f t="shared" si="33"/>
        <v>26.31</v>
      </c>
      <c r="D216" s="2">
        <f t="shared" si="33"/>
        <v>43.77</v>
      </c>
      <c r="E216" s="2">
        <f t="shared" si="27"/>
        <v>15.87</v>
      </c>
      <c r="F216" s="2">
        <f t="shared" si="28"/>
        <v>43.77</v>
      </c>
      <c r="G216" s="2">
        <f t="shared" si="34"/>
        <v>15.87</v>
      </c>
      <c r="H216" s="2">
        <f t="shared" si="35"/>
        <v>43.77</v>
      </c>
      <c r="I216" s="2">
        <f t="shared" si="29"/>
        <v>0</v>
      </c>
      <c r="J216" s="2">
        <f t="shared" si="30"/>
        <v>0</v>
      </c>
      <c r="K216" s="2">
        <f t="shared" si="31"/>
        <v>0</v>
      </c>
      <c r="L216" s="2">
        <f t="shared" si="32"/>
        <v>0</v>
      </c>
    </row>
    <row r="217" spans="1:12" x14ac:dyDescent="0.25">
      <c r="A217" s="1">
        <v>41854</v>
      </c>
      <c r="B217">
        <v>128</v>
      </c>
      <c r="C217" s="2">
        <f t="shared" si="33"/>
        <v>15.87</v>
      </c>
      <c r="D217" s="2">
        <f t="shared" si="33"/>
        <v>43.77</v>
      </c>
      <c r="E217" s="2">
        <f t="shared" si="27"/>
        <v>4.3499999999999996</v>
      </c>
      <c r="F217" s="2">
        <f t="shared" si="28"/>
        <v>43.77</v>
      </c>
      <c r="G217" s="2">
        <f t="shared" si="34"/>
        <v>30</v>
      </c>
      <c r="H217" s="2">
        <f t="shared" si="35"/>
        <v>43.77</v>
      </c>
      <c r="I217" s="2">
        <f t="shared" si="29"/>
        <v>25.65</v>
      </c>
      <c r="J217" s="2">
        <f t="shared" si="30"/>
        <v>58.738499999999995</v>
      </c>
      <c r="K217" s="2">
        <f t="shared" si="31"/>
        <v>0</v>
      </c>
      <c r="L217" s="2">
        <f t="shared" si="32"/>
        <v>0</v>
      </c>
    </row>
    <row r="218" spans="1:12" x14ac:dyDescent="0.25">
      <c r="A218" s="1">
        <v>41855</v>
      </c>
      <c r="B218">
        <v>66</v>
      </c>
      <c r="C218" s="2">
        <f t="shared" si="33"/>
        <v>30</v>
      </c>
      <c r="D218" s="2">
        <f t="shared" si="33"/>
        <v>43.77</v>
      </c>
      <c r="E218" s="2">
        <f t="shared" si="27"/>
        <v>24.06</v>
      </c>
      <c r="F218" s="2">
        <f t="shared" si="28"/>
        <v>43.77</v>
      </c>
      <c r="G218" s="2">
        <f t="shared" si="34"/>
        <v>24.06</v>
      </c>
      <c r="H218" s="2">
        <f t="shared" si="35"/>
        <v>43.77</v>
      </c>
      <c r="I218" s="2">
        <f t="shared" si="29"/>
        <v>0</v>
      </c>
      <c r="J218" s="2">
        <f t="shared" si="30"/>
        <v>0</v>
      </c>
      <c r="K218" s="2">
        <f t="shared" si="31"/>
        <v>0</v>
      </c>
      <c r="L218" s="2">
        <f t="shared" si="32"/>
        <v>0</v>
      </c>
    </row>
    <row r="219" spans="1:12" x14ac:dyDescent="0.25">
      <c r="A219" s="1">
        <v>41856</v>
      </c>
      <c r="B219">
        <v>129</v>
      </c>
      <c r="C219" s="2">
        <f t="shared" si="33"/>
        <v>24.06</v>
      </c>
      <c r="D219" s="2">
        <f t="shared" si="33"/>
        <v>43.77</v>
      </c>
      <c r="E219" s="2">
        <f t="shared" si="27"/>
        <v>12.45</v>
      </c>
      <c r="F219" s="2">
        <f t="shared" si="28"/>
        <v>43.77</v>
      </c>
      <c r="G219" s="2">
        <f t="shared" si="34"/>
        <v>12.45</v>
      </c>
      <c r="H219" s="2">
        <f t="shared" si="35"/>
        <v>43.77</v>
      </c>
      <c r="I219" s="2">
        <f t="shared" si="29"/>
        <v>0</v>
      </c>
      <c r="J219" s="2">
        <f t="shared" si="30"/>
        <v>0</v>
      </c>
      <c r="K219" s="2">
        <f t="shared" si="31"/>
        <v>0</v>
      </c>
      <c r="L219" s="2">
        <f t="shared" si="32"/>
        <v>0</v>
      </c>
    </row>
    <row r="220" spans="1:12" x14ac:dyDescent="0.25">
      <c r="A220" s="1">
        <v>41857</v>
      </c>
      <c r="B220">
        <v>41</v>
      </c>
      <c r="C220" s="2">
        <f t="shared" si="33"/>
        <v>12.45</v>
      </c>
      <c r="D220" s="2">
        <f t="shared" si="33"/>
        <v>43.77</v>
      </c>
      <c r="E220" s="2">
        <f t="shared" si="27"/>
        <v>10.61</v>
      </c>
      <c r="F220" s="2">
        <f t="shared" si="28"/>
        <v>42.54</v>
      </c>
      <c r="G220" s="2">
        <f t="shared" si="34"/>
        <v>10.61</v>
      </c>
      <c r="H220" s="2">
        <f t="shared" si="35"/>
        <v>42.54</v>
      </c>
      <c r="I220" s="2">
        <f t="shared" si="29"/>
        <v>0</v>
      </c>
      <c r="J220" s="2">
        <f t="shared" si="30"/>
        <v>0</v>
      </c>
      <c r="K220" s="2">
        <f t="shared" si="31"/>
        <v>0</v>
      </c>
      <c r="L220" s="2">
        <f t="shared" si="32"/>
        <v>0</v>
      </c>
    </row>
    <row r="221" spans="1:12" x14ac:dyDescent="0.25">
      <c r="A221" s="1">
        <v>41858</v>
      </c>
      <c r="B221">
        <v>51</v>
      </c>
      <c r="C221" s="2">
        <f t="shared" si="33"/>
        <v>10.61</v>
      </c>
      <c r="D221" s="2">
        <f t="shared" si="33"/>
        <v>42.54</v>
      </c>
      <c r="E221" s="2">
        <f t="shared" si="27"/>
        <v>8.32</v>
      </c>
      <c r="F221" s="2">
        <f t="shared" si="28"/>
        <v>41.01</v>
      </c>
      <c r="G221" s="2">
        <f t="shared" si="34"/>
        <v>8.32</v>
      </c>
      <c r="H221" s="2">
        <f t="shared" si="35"/>
        <v>41.01</v>
      </c>
      <c r="I221" s="2">
        <f t="shared" si="29"/>
        <v>0</v>
      </c>
      <c r="J221" s="2">
        <f t="shared" si="30"/>
        <v>0</v>
      </c>
      <c r="K221" s="2">
        <f t="shared" si="31"/>
        <v>0</v>
      </c>
      <c r="L221" s="2">
        <f t="shared" si="32"/>
        <v>0</v>
      </c>
    </row>
    <row r="222" spans="1:12" x14ac:dyDescent="0.25">
      <c r="A222" s="1">
        <v>41859</v>
      </c>
      <c r="B222">
        <v>72</v>
      </c>
      <c r="C222" s="2">
        <f t="shared" si="33"/>
        <v>8.32</v>
      </c>
      <c r="D222" s="2">
        <f t="shared" si="33"/>
        <v>41.01</v>
      </c>
      <c r="E222" s="2">
        <f t="shared" si="27"/>
        <v>5.08</v>
      </c>
      <c r="F222" s="2">
        <f t="shared" si="28"/>
        <v>38.85</v>
      </c>
      <c r="G222" s="2">
        <f t="shared" si="34"/>
        <v>5.08</v>
      </c>
      <c r="H222" s="2">
        <f t="shared" si="35"/>
        <v>38.85</v>
      </c>
      <c r="I222" s="2">
        <f t="shared" si="29"/>
        <v>0</v>
      </c>
      <c r="J222" s="2">
        <f t="shared" si="30"/>
        <v>0</v>
      </c>
      <c r="K222" s="2">
        <f t="shared" si="31"/>
        <v>0</v>
      </c>
      <c r="L222" s="2">
        <f t="shared" si="32"/>
        <v>0</v>
      </c>
    </row>
    <row r="223" spans="1:12" x14ac:dyDescent="0.25">
      <c r="A223" s="1">
        <v>41860</v>
      </c>
      <c r="B223">
        <v>30</v>
      </c>
      <c r="C223" s="2">
        <f t="shared" si="33"/>
        <v>5.08</v>
      </c>
      <c r="D223" s="2">
        <f t="shared" si="33"/>
        <v>38.85</v>
      </c>
      <c r="E223" s="2">
        <f t="shared" si="27"/>
        <v>3.73</v>
      </c>
      <c r="F223" s="2">
        <f t="shared" si="28"/>
        <v>37.950000000000003</v>
      </c>
      <c r="G223" s="2">
        <f t="shared" si="34"/>
        <v>30</v>
      </c>
      <c r="H223" s="2">
        <f t="shared" si="35"/>
        <v>37.950000000000003</v>
      </c>
      <c r="I223" s="2">
        <f t="shared" si="29"/>
        <v>26.27</v>
      </c>
      <c r="J223" s="2">
        <f t="shared" si="30"/>
        <v>60.158299999999997</v>
      </c>
      <c r="K223" s="2">
        <f t="shared" si="31"/>
        <v>0</v>
      </c>
      <c r="L223" s="2">
        <f t="shared" si="32"/>
        <v>0</v>
      </c>
    </row>
    <row r="224" spans="1:12" x14ac:dyDescent="0.25">
      <c r="A224" s="1">
        <v>41861</v>
      </c>
      <c r="B224">
        <v>95</v>
      </c>
      <c r="C224" s="2">
        <f t="shared" si="33"/>
        <v>30</v>
      </c>
      <c r="D224" s="2">
        <f t="shared" si="33"/>
        <v>37.950000000000003</v>
      </c>
      <c r="E224" s="2">
        <f t="shared" si="27"/>
        <v>21.45</v>
      </c>
      <c r="F224" s="2">
        <f t="shared" si="28"/>
        <v>37.950000000000003</v>
      </c>
      <c r="G224" s="2">
        <f t="shared" si="34"/>
        <v>21.45</v>
      </c>
      <c r="H224" s="2">
        <f t="shared" si="35"/>
        <v>37.950000000000003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>
        <f t="shared" si="32"/>
        <v>0</v>
      </c>
    </row>
    <row r="225" spans="1:12" x14ac:dyDescent="0.25">
      <c r="A225" s="1">
        <v>41862</v>
      </c>
      <c r="B225">
        <v>104</v>
      </c>
      <c r="C225" s="2">
        <f t="shared" si="33"/>
        <v>21.45</v>
      </c>
      <c r="D225" s="2">
        <f t="shared" si="33"/>
        <v>37.950000000000003</v>
      </c>
      <c r="E225" s="2">
        <f t="shared" si="27"/>
        <v>12.09</v>
      </c>
      <c r="F225" s="2">
        <f t="shared" si="28"/>
        <v>37.950000000000003</v>
      </c>
      <c r="G225" s="2">
        <f t="shared" si="34"/>
        <v>12.09</v>
      </c>
      <c r="H225" s="2">
        <f t="shared" si="35"/>
        <v>37.950000000000003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>
        <f t="shared" si="32"/>
        <v>0</v>
      </c>
    </row>
    <row r="226" spans="1:12" x14ac:dyDescent="0.25">
      <c r="A226" s="1">
        <v>41863</v>
      </c>
      <c r="B226">
        <v>16</v>
      </c>
      <c r="C226" s="2">
        <f t="shared" si="33"/>
        <v>12.09</v>
      </c>
      <c r="D226" s="2">
        <f t="shared" si="33"/>
        <v>37.950000000000003</v>
      </c>
      <c r="E226" s="2">
        <f t="shared" si="27"/>
        <v>11.37</v>
      </c>
      <c r="F226" s="2">
        <f t="shared" si="28"/>
        <v>37.47</v>
      </c>
      <c r="G226" s="2">
        <f t="shared" si="34"/>
        <v>11.37</v>
      </c>
      <c r="H226" s="2">
        <f t="shared" si="35"/>
        <v>37.47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>
        <f t="shared" si="32"/>
        <v>0</v>
      </c>
    </row>
    <row r="227" spans="1:12" x14ac:dyDescent="0.25">
      <c r="A227" s="1">
        <v>41864</v>
      </c>
      <c r="B227">
        <v>34</v>
      </c>
      <c r="C227" s="2">
        <f t="shared" si="33"/>
        <v>11.37</v>
      </c>
      <c r="D227" s="2">
        <f t="shared" si="33"/>
        <v>37.47</v>
      </c>
      <c r="E227" s="2">
        <f t="shared" si="27"/>
        <v>9.84</v>
      </c>
      <c r="F227" s="2">
        <f t="shared" si="28"/>
        <v>36.450000000000003</v>
      </c>
      <c r="G227" s="2">
        <f t="shared" si="34"/>
        <v>9.84</v>
      </c>
      <c r="H227" s="2">
        <f t="shared" si="35"/>
        <v>45</v>
      </c>
      <c r="I227" s="2">
        <f t="shared" si="29"/>
        <v>0</v>
      </c>
      <c r="J227" s="2">
        <f t="shared" si="30"/>
        <v>0</v>
      </c>
      <c r="K227" s="2">
        <f t="shared" si="31"/>
        <v>8.5499999999999972</v>
      </c>
      <c r="L227" s="2">
        <f t="shared" si="32"/>
        <v>38.389499999999991</v>
      </c>
    </row>
    <row r="228" spans="1:12" x14ac:dyDescent="0.25">
      <c r="A228" s="1">
        <v>41865</v>
      </c>
      <c r="B228">
        <v>39</v>
      </c>
      <c r="C228" s="2">
        <f t="shared" si="33"/>
        <v>9.84</v>
      </c>
      <c r="D228" s="2">
        <f t="shared" si="33"/>
        <v>45</v>
      </c>
      <c r="E228" s="2">
        <f t="shared" si="27"/>
        <v>8.09</v>
      </c>
      <c r="F228" s="2">
        <f t="shared" si="28"/>
        <v>43.83</v>
      </c>
      <c r="G228" s="2">
        <f t="shared" si="34"/>
        <v>8.09</v>
      </c>
      <c r="H228" s="2">
        <f t="shared" si="35"/>
        <v>43.83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>
        <f t="shared" si="32"/>
        <v>0</v>
      </c>
    </row>
    <row r="229" spans="1:12" x14ac:dyDescent="0.25">
      <c r="A229" s="1">
        <v>41866</v>
      </c>
      <c r="B229">
        <v>133</v>
      </c>
      <c r="C229" s="2">
        <f t="shared" si="33"/>
        <v>8.09</v>
      </c>
      <c r="D229" s="2">
        <f t="shared" si="33"/>
        <v>43.83</v>
      </c>
      <c r="E229" s="2">
        <f t="shared" si="27"/>
        <v>2.11</v>
      </c>
      <c r="F229" s="2">
        <f t="shared" si="28"/>
        <v>39.840000000000003</v>
      </c>
      <c r="G229" s="2">
        <f t="shared" si="34"/>
        <v>30</v>
      </c>
      <c r="H229" s="2">
        <f t="shared" si="35"/>
        <v>39.840000000000003</v>
      </c>
      <c r="I229" s="2">
        <f t="shared" si="29"/>
        <v>27.89</v>
      </c>
      <c r="J229" s="2">
        <f t="shared" si="30"/>
        <v>63.868100000000005</v>
      </c>
      <c r="K229" s="2">
        <f t="shared" si="31"/>
        <v>0</v>
      </c>
      <c r="L229" s="2">
        <f t="shared" si="32"/>
        <v>0</v>
      </c>
    </row>
    <row r="230" spans="1:12" x14ac:dyDescent="0.25">
      <c r="A230" s="1">
        <v>41867</v>
      </c>
      <c r="B230">
        <v>114</v>
      </c>
      <c r="C230" s="2">
        <f t="shared" si="33"/>
        <v>30</v>
      </c>
      <c r="D230" s="2">
        <f t="shared" si="33"/>
        <v>39.840000000000003</v>
      </c>
      <c r="E230" s="2">
        <f t="shared" si="27"/>
        <v>19.739999999999998</v>
      </c>
      <c r="F230" s="2">
        <f t="shared" si="28"/>
        <v>39.840000000000003</v>
      </c>
      <c r="G230" s="2">
        <f t="shared" si="34"/>
        <v>19.739999999999998</v>
      </c>
      <c r="H230" s="2">
        <f t="shared" si="35"/>
        <v>39.840000000000003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>
        <f t="shared" si="32"/>
        <v>0</v>
      </c>
    </row>
    <row r="231" spans="1:12" x14ac:dyDescent="0.25">
      <c r="A231" s="1">
        <v>41868</v>
      </c>
      <c r="B231">
        <v>37</v>
      </c>
      <c r="C231" s="2">
        <f t="shared" si="33"/>
        <v>19.739999999999998</v>
      </c>
      <c r="D231" s="2">
        <f t="shared" si="33"/>
        <v>39.840000000000003</v>
      </c>
      <c r="E231" s="2">
        <f t="shared" si="27"/>
        <v>16.41</v>
      </c>
      <c r="F231" s="2">
        <f t="shared" si="28"/>
        <v>39.840000000000003</v>
      </c>
      <c r="G231" s="2">
        <f t="shared" si="34"/>
        <v>16.41</v>
      </c>
      <c r="H231" s="2">
        <f t="shared" si="35"/>
        <v>39.840000000000003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>
        <f t="shared" si="32"/>
        <v>0</v>
      </c>
    </row>
    <row r="232" spans="1:12" x14ac:dyDescent="0.25">
      <c r="A232" s="1">
        <v>41869</v>
      </c>
      <c r="B232">
        <v>41</v>
      </c>
      <c r="C232" s="2">
        <f t="shared" si="33"/>
        <v>16.41</v>
      </c>
      <c r="D232" s="2">
        <f t="shared" si="33"/>
        <v>39.840000000000003</v>
      </c>
      <c r="E232" s="2">
        <f t="shared" si="27"/>
        <v>12.72</v>
      </c>
      <c r="F232" s="2">
        <f t="shared" si="28"/>
        <v>39.840000000000003</v>
      </c>
      <c r="G232" s="2">
        <f t="shared" si="34"/>
        <v>12.72</v>
      </c>
      <c r="H232" s="2">
        <f t="shared" si="35"/>
        <v>39.840000000000003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>
        <f t="shared" si="32"/>
        <v>0</v>
      </c>
    </row>
    <row r="233" spans="1:12" x14ac:dyDescent="0.25">
      <c r="A233" s="1">
        <v>41870</v>
      </c>
      <c r="B233">
        <v>147</v>
      </c>
      <c r="C233" s="2">
        <f t="shared" si="33"/>
        <v>12.72</v>
      </c>
      <c r="D233" s="2">
        <f t="shared" si="33"/>
        <v>39.840000000000003</v>
      </c>
      <c r="E233" s="2">
        <f t="shared" si="27"/>
        <v>6.11</v>
      </c>
      <c r="F233" s="2">
        <f t="shared" si="28"/>
        <v>35.43</v>
      </c>
      <c r="G233" s="2">
        <f t="shared" si="34"/>
        <v>6.11</v>
      </c>
      <c r="H233" s="2">
        <f t="shared" si="35"/>
        <v>35.43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>
        <f t="shared" si="32"/>
        <v>0</v>
      </c>
    </row>
    <row r="234" spans="1:12" x14ac:dyDescent="0.25">
      <c r="A234" s="1">
        <v>41871</v>
      </c>
      <c r="B234">
        <v>78</v>
      </c>
      <c r="C234" s="2">
        <f t="shared" si="33"/>
        <v>6.11</v>
      </c>
      <c r="D234" s="2">
        <f t="shared" si="33"/>
        <v>35.43</v>
      </c>
      <c r="E234" s="2">
        <f t="shared" si="27"/>
        <v>2.6</v>
      </c>
      <c r="F234" s="2">
        <f t="shared" si="28"/>
        <v>33.090000000000003</v>
      </c>
      <c r="G234" s="2">
        <f t="shared" si="34"/>
        <v>30</v>
      </c>
      <c r="H234" s="2">
        <f t="shared" si="35"/>
        <v>45</v>
      </c>
      <c r="I234" s="2">
        <f t="shared" si="29"/>
        <v>27.4</v>
      </c>
      <c r="J234" s="2">
        <f t="shared" si="30"/>
        <v>62.745999999999995</v>
      </c>
      <c r="K234" s="2">
        <f t="shared" si="31"/>
        <v>11.909999999999997</v>
      </c>
      <c r="L234" s="2">
        <f t="shared" si="32"/>
        <v>53.475899999999989</v>
      </c>
    </row>
    <row r="235" spans="1:12" x14ac:dyDescent="0.25">
      <c r="A235" s="1">
        <v>41872</v>
      </c>
      <c r="B235">
        <v>106</v>
      </c>
      <c r="C235" s="2">
        <f t="shared" si="33"/>
        <v>30</v>
      </c>
      <c r="D235" s="2">
        <f t="shared" si="33"/>
        <v>45</v>
      </c>
      <c r="E235" s="2">
        <f t="shared" si="27"/>
        <v>20.46</v>
      </c>
      <c r="F235" s="2">
        <f t="shared" si="28"/>
        <v>45</v>
      </c>
      <c r="G235" s="2">
        <f t="shared" si="34"/>
        <v>20.46</v>
      </c>
      <c r="H235" s="2">
        <f t="shared" si="35"/>
        <v>45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>
        <f t="shared" si="32"/>
        <v>0</v>
      </c>
    </row>
    <row r="236" spans="1:12" x14ac:dyDescent="0.25">
      <c r="A236" s="1">
        <v>41873</v>
      </c>
      <c r="B236">
        <v>124</v>
      </c>
      <c r="C236" s="2">
        <f t="shared" si="33"/>
        <v>20.46</v>
      </c>
      <c r="D236" s="2">
        <f t="shared" si="33"/>
        <v>45</v>
      </c>
      <c r="E236" s="2">
        <f t="shared" si="27"/>
        <v>9.3000000000000007</v>
      </c>
      <c r="F236" s="2">
        <f t="shared" si="28"/>
        <v>45</v>
      </c>
      <c r="G236" s="2">
        <f t="shared" si="34"/>
        <v>9.3000000000000007</v>
      </c>
      <c r="H236" s="2">
        <f t="shared" si="35"/>
        <v>45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>
        <f t="shared" si="32"/>
        <v>0</v>
      </c>
    </row>
    <row r="237" spans="1:12" x14ac:dyDescent="0.25">
      <c r="A237" s="1">
        <v>41874</v>
      </c>
      <c r="B237">
        <v>97</v>
      </c>
      <c r="C237" s="2">
        <f t="shared" si="33"/>
        <v>9.3000000000000007</v>
      </c>
      <c r="D237" s="2">
        <f t="shared" si="33"/>
        <v>45</v>
      </c>
      <c r="E237" s="2">
        <f t="shared" si="27"/>
        <v>4.9400000000000004</v>
      </c>
      <c r="F237" s="2">
        <f t="shared" si="28"/>
        <v>42.09</v>
      </c>
      <c r="G237" s="2">
        <f t="shared" si="34"/>
        <v>30</v>
      </c>
      <c r="H237" s="2">
        <f t="shared" si="35"/>
        <v>42.09</v>
      </c>
      <c r="I237" s="2">
        <f t="shared" si="29"/>
        <v>25.06</v>
      </c>
      <c r="J237" s="2">
        <f t="shared" si="30"/>
        <v>57.3874</v>
      </c>
      <c r="K237" s="2">
        <f t="shared" si="31"/>
        <v>0</v>
      </c>
      <c r="L237" s="2">
        <f t="shared" si="32"/>
        <v>0</v>
      </c>
    </row>
    <row r="238" spans="1:12" x14ac:dyDescent="0.25">
      <c r="A238" s="1">
        <v>41875</v>
      </c>
      <c r="B238">
        <v>45</v>
      </c>
      <c r="C238" s="2">
        <f t="shared" si="33"/>
        <v>30</v>
      </c>
      <c r="D238" s="2">
        <f t="shared" si="33"/>
        <v>42.09</v>
      </c>
      <c r="E238" s="2">
        <f t="shared" si="27"/>
        <v>25.95</v>
      </c>
      <c r="F238" s="2">
        <f t="shared" si="28"/>
        <v>42.09</v>
      </c>
      <c r="G238" s="2">
        <f t="shared" si="34"/>
        <v>25.95</v>
      </c>
      <c r="H238" s="2">
        <f t="shared" si="35"/>
        <v>42.09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>
        <f t="shared" si="32"/>
        <v>0</v>
      </c>
    </row>
    <row r="239" spans="1:12" x14ac:dyDescent="0.25">
      <c r="A239" s="1">
        <v>41876</v>
      </c>
      <c r="B239">
        <v>132</v>
      </c>
      <c r="C239" s="2">
        <f t="shared" si="33"/>
        <v>25.95</v>
      </c>
      <c r="D239" s="2">
        <f t="shared" si="33"/>
        <v>42.09</v>
      </c>
      <c r="E239" s="2">
        <f t="shared" si="27"/>
        <v>14.07</v>
      </c>
      <c r="F239" s="2">
        <f t="shared" si="28"/>
        <v>42.09</v>
      </c>
      <c r="G239" s="2">
        <f t="shared" si="34"/>
        <v>14.07</v>
      </c>
      <c r="H239" s="2">
        <f t="shared" si="35"/>
        <v>42.09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>
        <f t="shared" si="32"/>
        <v>0</v>
      </c>
    </row>
    <row r="240" spans="1:12" x14ac:dyDescent="0.25">
      <c r="A240" s="1">
        <v>41877</v>
      </c>
      <c r="B240">
        <v>107</v>
      </c>
      <c r="C240" s="2">
        <f t="shared" si="33"/>
        <v>14.07</v>
      </c>
      <c r="D240" s="2">
        <f t="shared" si="33"/>
        <v>42.09</v>
      </c>
      <c r="E240" s="2">
        <f t="shared" si="27"/>
        <v>9.26</v>
      </c>
      <c r="F240" s="2">
        <f t="shared" si="28"/>
        <v>38.880000000000003</v>
      </c>
      <c r="G240" s="2">
        <f t="shared" si="34"/>
        <v>9.26</v>
      </c>
      <c r="H240" s="2">
        <f t="shared" si="35"/>
        <v>38.880000000000003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>
        <f t="shared" si="32"/>
        <v>0</v>
      </c>
    </row>
    <row r="241" spans="1:12" x14ac:dyDescent="0.25">
      <c r="A241" s="1">
        <v>41878</v>
      </c>
      <c r="B241">
        <v>54</v>
      </c>
      <c r="C241" s="2">
        <f t="shared" si="33"/>
        <v>9.26</v>
      </c>
      <c r="D241" s="2">
        <f t="shared" si="33"/>
        <v>38.880000000000003</v>
      </c>
      <c r="E241" s="2">
        <f t="shared" si="27"/>
        <v>6.83</v>
      </c>
      <c r="F241" s="2">
        <f t="shared" si="28"/>
        <v>37.26</v>
      </c>
      <c r="G241" s="2">
        <f t="shared" si="34"/>
        <v>6.83</v>
      </c>
      <c r="H241" s="2">
        <f t="shared" si="35"/>
        <v>45</v>
      </c>
      <c r="I241" s="2">
        <f t="shared" si="29"/>
        <v>0</v>
      </c>
      <c r="J241" s="2">
        <f t="shared" si="30"/>
        <v>0</v>
      </c>
      <c r="K241" s="2">
        <f t="shared" si="31"/>
        <v>7.740000000000002</v>
      </c>
      <c r="L241" s="2">
        <f t="shared" si="32"/>
        <v>34.752600000000008</v>
      </c>
    </row>
    <row r="242" spans="1:12" x14ac:dyDescent="0.25">
      <c r="A242" s="1">
        <v>41879</v>
      </c>
      <c r="B242">
        <v>116</v>
      </c>
      <c r="C242" s="2">
        <f t="shared" si="33"/>
        <v>6.83</v>
      </c>
      <c r="D242" s="2">
        <f t="shared" si="33"/>
        <v>45</v>
      </c>
      <c r="E242" s="2">
        <f t="shared" si="27"/>
        <v>1.61</v>
      </c>
      <c r="F242" s="2">
        <f t="shared" si="28"/>
        <v>41.52</v>
      </c>
      <c r="G242" s="2">
        <f t="shared" si="34"/>
        <v>30</v>
      </c>
      <c r="H242" s="2">
        <f t="shared" si="35"/>
        <v>41.52</v>
      </c>
      <c r="I242" s="2">
        <f t="shared" si="29"/>
        <v>28.39</v>
      </c>
      <c r="J242" s="2">
        <f t="shared" si="30"/>
        <v>65.013100000000009</v>
      </c>
      <c r="K242" s="2">
        <f t="shared" si="31"/>
        <v>0</v>
      </c>
      <c r="L242" s="2">
        <f t="shared" si="32"/>
        <v>0</v>
      </c>
    </row>
    <row r="243" spans="1:12" x14ac:dyDescent="0.25">
      <c r="A243" s="1">
        <v>41880</v>
      </c>
      <c r="B243">
        <v>99</v>
      </c>
      <c r="C243" s="2">
        <f t="shared" si="33"/>
        <v>30</v>
      </c>
      <c r="D243" s="2">
        <f t="shared" si="33"/>
        <v>41.52</v>
      </c>
      <c r="E243" s="2">
        <f t="shared" si="27"/>
        <v>21.09</v>
      </c>
      <c r="F243" s="2">
        <f t="shared" si="28"/>
        <v>41.52</v>
      </c>
      <c r="G243" s="2">
        <f t="shared" si="34"/>
        <v>21.09</v>
      </c>
      <c r="H243" s="2">
        <f t="shared" si="35"/>
        <v>41.52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>
        <f t="shared" si="32"/>
        <v>0</v>
      </c>
    </row>
    <row r="244" spans="1:12" x14ac:dyDescent="0.25">
      <c r="A244" s="1">
        <v>41881</v>
      </c>
      <c r="B244">
        <v>29</v>
      </c>
      <c r="C244" s="2">
        <f t="shared" si="33"/>
        <v>21.09</v>
      </c>
      <c r="D244" s="2">
        <f t="shared" si="33"/>
        <v>41.52</v>
      </c>
      <c r="E244" s="2">
        <f t="shared" si="27"/>
        <v>18.48</v>
      </c>
      <c r="F244" s="2">
        <f t="shared" si="28"/>
        <v>41.52</v>
      </c>
      <c r="G244" s="2">
        <f t="shared" si="34"/>
        <v>18.48</v>
      </c>
      <c r="H244" s="2">
        <f t="shared" si="35"/>
        <v>41.52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>
        <f t="shared" si="32"/>
        <v>0</v>
      </c>
    </row>
    <row r="245" spans="1:12" x14ac:dyDescent="0.25">
      <c r="A245" s="1">
        <v>41882</v>
      </c>
      <c r="B245">
        <v>72</v>
      </c>
      <c r="C245" s="2">
        <f t="shared" si="33"/>
        <v>18.48</v>
      </c>
      <c r="D245" s="2">
        <f t="shared" si="33"/>
        <v>41.52</v>
      </c>
      <c r="E245" s="2">
        <f t="shared" si="27"/>
        <v>12</v>
      </c>
      <c r="F245" s="2">
        <f t="shared" si="28"/>
        <v>41.52</v>
      </c>
      <c r="G245" s="2">
        <f t="shared" si="34"/>
        <v>12</v>
      </c>
      <c r="H245" s="2">
        <f t="shared" si="35"/>
        <v>41.52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>
        <f t="shared" si="32"/>
        <v>0</v>
      </c>
    </row>
    <row r="246" spans="1:12" x14ac:dyDescent="0.25">
      <c r="A246" s="1">
        <v>41883</v>
      </c>
      <c r="B246">
        <v>94</v>
      </c>
      <c r="C246" s="2">
        <f t="shared" si="33"/>
        <v>12</v>
      </c>
      <c r="D246" s="2">
        <f t="shared" si="33"/>
        <v>41.52</v>
      </c>
      <c r="E246" s="2">
        <f t="shared" si="27"/>
        <v>7.77</v>
      </c>
      <c r="F246" s="2">
        <f t="shared" si="28"/>
        <v>38.700000000000003</v>
      </c>
      <c r="G246" s="2">
        <f t="shared" si="34"/>
        <v>7.77</v>
      </c>
      <c r="H246" s="2">
        <f t="shared" si="35"/>
        <v>38.700000000000003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>
        <f t="shared" si="32"/>
        <v>0</v>
      </c>
    </row>
    <row r="247" spans="1:12" x14ac:dyDescent="0.25">
      <c r="A247" s="1">
        <v>41884</v>
      </c>
      <c r="B247">
        <v>97</v>
      </c>
      <c r="C247" s="2">
        <f t="shared" si="33"/>
        <v>7.77</v>
      </c>
      <c r="D247" s="2">
        <f t="shared" si="33"/>
        <v>38.700000000000003</v>
      </c>
      <c r="E247" s="2">
        <f t="shared" si="27"/>
        <v>3.41</v>
      </c>
      <c r="F247" s="2">
        <f t="shared" si="28"/>
        <v>35.79</v>
      </c>
      <c r="G247" s="2">
        <f t="shared" si="34"/>
        <v>30</v>
      </c>
      <c r="H247" s="2">
        <f t="shared" si="35"/>
        <v>35.79</v>
      </c>
      <c r="I247" s="2">
        <f t="shared" si="29"/>
        <v>26.59</v>
      </c>
      <c r="J247" s="2">
        <f t="shared" si="30"/>
        <v>60.891100000000002</v>
      </c>
      <c r="K247" s="2">
        <f t="shared" si="31"/>
        <v>0</v>
      </c>
      <c r="L247" s="2">
        <f t="shared" si="32"/>
        <v>0</v>
      </c>
    </row>
    <row r="248" spans="1:12" x14ac:dyDescent="0.25">
      <c r="A248" s="1">
        <v>41885</v>
      </c>
      <c r="B248">
        <v>138</v>
      </c>
      <c r="C248" s="2">
        <f t="shared" si="33"/>
        <v>30</v>
      </c>
      <c r="D248" s="2">
        <f t="shared" si="33"/>
        <v>35.79</v>
      </c>
      <c r="E248" s="2">
        <f t="shared" si="27"/>
        <v>17.579999999999998</v>
      </c>
      <c r="F248" s="2">
        <f t="shared" si="28"/>
        <v>35.79</v>
      </c>
      <c r="G248" s="2">
        <f t="shared" si="34"/>
        <v>17.579999999999998</v>
      </c>
      <c r="H248" s="2">
        <f t="shared" si="35"/>
        <v>45</v>
      </c>
      <c r="I248" s="2">
        <f t="shared" si="29"/>
        <v>0</v>
      </c>
      <c r="J248" s="2">
        <f t="shared" si="30"/>
        <v>0</v>
      </c>
      <c r="K248" s="2">
        <f t="shared" si="31"/>
        <v>9.2100000000000009</v>
      </c>
      <c r="L248" s="2">
        <f t="shared" si="32"/>
        <v>41.352900000000005</v>
      </c>
    </row>
    <row r="249" spans="1:12" x14ac:dyDescent="0.25">
      <c r="A249" s="1">
        <v>41886</v>
      </c>
      <c r="B249">
        <v>60</v>
      </c>
      <c r="C249" s="2">
        <f t="shared" si="33"/>
        <v>17.579999999999998</v>
      </c>
      <c r="D249" s="2">
        <f t="shared" si="33"/>
        <v>45</v>
      </c>
      <c r="E249" s="2">
        <f t="shared" si="27"/>
        <v>12.18</v>
      </c>
      <c r="F249" s="2">
        <f t="shared" si="28"/>
        <v>45</v>
      </c>
      <c r="G249" s="2">
        <f t="shared" si="34"/>
        <v>12.18</v>
      </c>
      <c r="H249" s="2">
        <f t="shared" si="35"/>
        <v>45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>
        <f t="shared" si="32"/>
        <v>0</v>
      </c>
    </row>
    <row r="250" spans="1:12" x14ac:dyDescent="0.25">
      <c r="A250" s="1">
        <v>41887</v>
      </c>
      <c r="B250">
        <v>144</v>
      </c>
      <c r="C250" s="2">
        <f t="shared" si="33"/>
        <v>12.18</v>
      </c>
      <c r="D250" s="2">
        <f t="shared" si="33"/>
        <v>45</v>
      </c>
      <c r="E250" s="2">
        <f t="shared" si="27"/>
        <v>5.7</v>
      </c>
      <c r="F250" s="2">
        <f t="shared" si="28"/>
        <v>40.68</v>
      </c>
      <c r="G250" s="2">
        <f t="shared" si="34"/>
        <v>5.7</v>
      </c>
      <c r="H250" s="2">
        <f t="shared" si="35"/>
        <v>40.68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>
        <f t="shared" si="32"/>
        <v>0</v>
      </c>
    </row>
    <row r="251" spans="1:12" x14ac:dyDescent="0.25">
      <c r="A251" s="1">
        <v>41888</v>
      </c>
      <c r="B251">
        <v>49</v>
      </c>
      <c r="C251" s="2">
        <f t="shared" si="33"/>
        <v>5.7</v>
      </c>
      <c r="D251" s="2">
        <f t="shared" si="33"/>
        <v>40.68</v>
      </c>
      <c r="E251" s="2">
        <f t="shared" si="27"/>
        <v>3.5</v>
      </c>
      <c r="F251" s="2">
        <f t="shared" si="28"/>
        <v>39.21</v>
      </c>
      <c r="G251" s="2">
        <f t="shared" si="34"/>
        <v>30</v>
      </c>
      <c r="H251" s="2">
        <f t="shared" si="35"/>
        <v>39.21</v>
      </c>
      <c r="I251" s="2">
        <f t="shared" si="29"/>
        <v>26.5</v>
      </c>
      <c r="J251" s="2">
        <f t="shared" si="30"/>
        <v>60.685000000000002</v>
      </c>
      <c r="K251" s="2">
        <f t="shared" si="31"/>
        <v>0</v>
      </c>
      <c r="L251" s="2">
        <f t="shared" si="32"/>
        <v>0</v>
      </c>
    </row>
    <row r="252" spans="1:12" x14ac:dyDescent="0.25">
      <c r="A252" s="1">
        <v>41889</v>
      </c>
      <c r="B252">
        <v>125</v>
      </c>
      <c r="C252" s="2">
        <f t="shared" si="33"/>
        <v>30</v>
      </c>
      <c r="D252" s="2">
        <f t="shared" si="33"/>
        <v>39.21</v>
      </c>
      <c r="E252" s="2">
        <f t="shared" si="27"/>
        <v>18.75</v>
      </c>
      <c r="F252" s="2">
        <f t="shared" si="28"/>
        <v>39.21</v>
      </c>
      <c r="G252" s="2">
        <f t="shared" si="34"/>
        <v>18.75</v>
      </c>
      <c r="H252" s="2">
        <f t="shared" si="35"/>
        <v>39.21</v>
      </c>
      <c r="I252" s="2">
        <f t="shared" si="29"/>
        <v>0</v>
      </c>
      <c r="J252" s="2">
        <f t="shared" si="30"/>
        <v>0</v>
      </c>
      <c r="K252" s="2">
        <f t="shared" si="31"/>
        <v>0</v>
      </c>
      <c r="L252" s="2">
        <f t="shared" si="32"/>
        <v>0</v>
      </c>
    </row>
    <row r="253" spans="1:12" x14ac:dyDescent="0.25">
      <c r="A253" s="1">
        <v>41890</v>
      </c>
      <c r="B253">
        <v>40</v>
      </c>
      <c r="C253" s="2">
        <f t="shared" si="33"/>
        <v>18.75</v>
      </c>
      <c r="D253" s="2">
        <f t="shared" si="33"/>
        <v>39.21</v>
      </c>
      <c r="E253" s="2">
        <f t="shared" si="27"/>
        <v>15.15</v>
      </c>
      <c r="F253" s="2">
        <f t="shared" si="28"/>
        <v>39.21</v>
      </c>
      <c r="G253" s="2">
        <f t="shared" si="34"/>
        <v>15.15</v>
      </c>
      <c r="H253" s="2">
        <f t="shared" si="35"/>
        <v>39.21</v>
      </c>
      <c r="I253" s="2">
        <f t="shared" si="29"/>
        <v>0</v>
      </c>
      <c r="J253" s="2">
        <f t="shared" si="30"/>
        <v>0</v>
      </c>
      <c r="K253" s="2">
        <f t="shared" si="31"/>
        <v>0</v>
      </c>
      <c r="L253" s="2">
        <f t="shared" si="32"/>
        <v>0</v>
      </c>
    </row>
    <row r="254" spans="1:12" x14ac:dyDescent="0.25">
      <c r="A254" s="1">
        <v>41891</v>
      </c>
      <c r="B254">
        <v>135</v>
      </c>
      <c r="C254" s="2">
        <f t="shared" si="33"/>
        <v>15.15</v>
      </c>
      <c r="D254" s="2">
        <f t="shared" si="33"/>
        <v>39.21</v>
      </c>
      <c r="E254" s="2">
        <f t="shared" si="27"/>
        <v>3</v>
      </c>
      <c r="F254" s="2">
        <f t="shared" si="28"/>
        <v>39.21</v>
      </c>
      <c r="G254" s="2">
        <f t="shared" si="34"/>
        <v>30</v>
      </c>
      <c r="H254" s="2">
        <f t="shared" si="35"/>
        <v>39.21</v>
      </c>
      <c r="I254" s="2">
        <f t="shared" si="29"/>
        <v>27</v>
      </c>
      <c r="J254" s="2">
        <f t="shared" si="30"/>
        <v>61.83</v>
      </c>
      <c r="K254" s="2">
        <f t="shared" si="31"/>
        <v>0</v>
      </c>
      <c r="L254" s="2">
        <f t="shared" si="32"/>
        <v>0</v>
      </c>
    </row>
    <row r="255" spans="1:12" x14ac:dyDescent="0.25">
      <c r="A255" s="1">
        <v>41892</v>
      </c>
      <c r="B255">
        <v>86</v>
      </c>
      <c r="C255" s="2">
        <f t="shared" si="33"/>
        <v>30</v>
      </c>
      <c r="D255" s="2">
        <f t="shared" si="33"/>
        <v>39.21</v>
      </c>
      <c r="E255" s="2">
        <f t="shared" si="27"/>
        <v>22.26</v>
      </c>
      <c r="F255" s="2">
        <f t="shared" si="28"/>
        <v>39.21</v>
      </c>
      <c r="G255" s="2">
        <f t="shared" si="34"/>
        <v>22.26</v>
      </c>
      <c r="H255" s="2">
        <f t="shared" si="35"/>
        <v>45</v>
      </c>
      <c r="I255" s="2">
        <f t="shared" si="29"/>
        <v>0</v>
      </c>
      <c r="J255" s="2">
        <f t="shared" si="30"/>
        <v>0</v>
      </c>
      <c r="K255" s="2">
        <f t="shared" si="31"/>
        <v>5.7899999999999991</v>
      </c>
      <c r="L255" s="2">
        <f t="shared" si="32"/>
        <v>25.997099999999996</v>
      </c>
    </row>
    <row r="256" spans="1:12" x14ac:dyDescent="0.25">
      <c r="A256" s="1">
        <v>41893</v>
      </c>
      <c r="B256">
        <v>95</v>
      </c>
      <c r="C256" s="2">
        <f t="shared" si="33"/>
        <v>22.26</v>
      </c>
      <c r="D256" s="2">
        <f t="shared" si="33"/>
        <v>45</v>
      </c>
      <c r="E256" s="2">
        <f t="shared" si="27"/>
        <v>13.71</v>
      </c>
      <c r="F256" s="2">
        <f t="shared" si="28"/>
        <v>45</v>
      </c>
      <c r="G256" s="2">
        <f t="shared" si="34"/>
        <v>13.71</v>
      </c>
      <c r="H256" s="2">
        <f t="shared" si="35"/>
        <v>45</v>
      </c>
      <c r="I256" s="2">
        <f t="shared" si="29"/>
        <v>0</v>
      </c>
      <c r="J256" s="2">
        <f t="shared" si="30"/>
        <v>0</v>
      </c>
      <c r="K256" s="2">
        <f t="shared" si="31"/>
        <v>0</v>
      </c>
      <c r="L256" s="2">
        <f t="shared" si="32"/>
        <v>0</v>
      </c>
    </row>
    <row r="257" spans="1:12" x14ac:dyDescent="0.25">
      <c r="A257" s="1">
        <v>41894</v>
      </c>
      <c r="B257">
        <v>42</v>
      </c>
      <c r="C257" s="2">
        <f t="shared" si="33"/>
        <v>13.71</v>
      </c>
      <c r="D257" s="2">
        <f t="shared" si="33"/>
        <v>45</v>
      </c>
      <c r="E257" s="2">
        <f t="shared" si="27"/>
        <v>11.82</v>
      </c>
      <c r="F257" s="2">
        <f t="shared" si="28"/>
        <v>43.74</v>
      </c>
      <c r="G257" s="2">
        <f t="shared" si="34"/>
        <v>11.82</v>
      </c>
      <c r="H257" s="2">
        <f t="shared" si="35"/>
        <v>43.74</v>
      </c>
      <c r="I257" s="2">
        <f t="shared" si="29"/>
        <v>0</v>
      </c>
      <c r="J257" s="2">
        <f t="shared" si="30"/>
        <v>0</v>
      </c>
      <c r="K257" s="2">
        <f t="shared" si="31"/>
        <v>0</v>
      </c>
      <c r="L257" s="2">
        <f t="shared" si="32"/>
        <v>0</v>
      </c>
    </row>
    <row r="258" spans="1:12" x14ac:dyDescent="0.25">
      <c r="A258" s="1">
        <v>41895</v>
      </c>
      <c r="B258">
        <v>82</v>
      </c>
      <c r="C258" s="2">
        <f t="shared" si="33"/>
        <v>11.82</v>
      </c>
      <c r="D258" s="2">
        <f t="shared" si="33"/>
        <v>43.74</v>
      </c>
      <c r="E258" s="2">
        <f t="shared" si="27"/>
        <v>8.1300000000000008</v>
      </c>
      <c r="F258" s="2">
        <f t="shared" si="28"/>
        <v>41.28</v>
      </c>
      <c r="G258" s="2">
        <f t="shared" si="34"/>
        <v>8.1300000000000008</v>
      </c>
      <c r="H258" s="2">
        <f t="shared" si="35"/>
        <v>41.28</v>
      </c>
      <c r="I258" s="2">
        <f t="shared" si="29"/>
        <v>0</v>
      </c>
      <c r="J258" s="2">
        <f t="shared" si="30"/>
        <v>0</v>
      </c>
      <c r="K258" s="2">
        <f t="shared" si="31"/>
        <v>0</v>
      </c>
      <c r="L258" s="2">
        <f t="shared" si="32"/>
        <v>0</v>
      </c>
    </row>
    <row r="259" spans="1:12" x14ac:dyDescent="0.25">
      <c r="A259" s="1">
        <v>41896</v>
      </c>
      <c r="B259">
        <v>26</v>
      </c>
      <c r="C259" s="2">
        <f t="shared" si="33"/>
        <v>8.1300000000000008</v>
      </c>
      <c r="D259" s="2">
        <f t="shared" si="33"/>
        <v>41.28</v>
      </c>
      <c r="E259" s="2">
        <f t="shared" si="27"/>
        <v>6.96</v>
      </c>
      <c r="F259" s="2">
        <f t="shared" si="28"/>
        <v>40.5</v>
      </c>
      <c r="G259" s="2">
        <f t="shared" si="34"/>
        <v>6.96</v>
      </c>
      <c r="H259" s="2">
        <f t="shared" si="35"/>
        <v>40.5</v>
      </c>
      <c r="I259" s="2">
        <f t="shared" si="29"/>
        <v>0</v>
      </c>
      <c r="J259" s="2">
        <f t="shared" si="30"/>
        <v>0</v>
      </c>
      <c r="K259" s="2">
        <f t="shared" si="31"/>
        <v>0</v>
      </c>
      <c r="L259" s="2">
        <f t="shared" si="32"/>
        <v>0</v>
      </c>
    </row>
    <row r="260" spans="1:12" x14ac:dyDescent="0.25">
      <c r="A260" s="1">
        <v>41897</v>
      </c>
      <c r="B260">
        <v>114</v>
      </c>
      <c r="C260" s="2">
        <f t="shared" si="33"/>
        <v>6.96</v>
      </c>
      <c r="D260" s="2">
        <f t="shared" si="33"/>
        <v>40.5</v>
      </c>
      <c r="E260" s="2">
        <f t="shared" ref="E260:E323" si="36">ROUND(IF(C260&gt;15,  C260 - $P$3*B260/100, C260 - $P$3*B260/200), 2)</f>
        <v>1.83</v>
      </c>
      <c r="F260" s="2">
        <f t="shared" ref="F260:F323" si="37">ROUND(IF(C260&lt;=15, D260 - B260*$P$2/200, D260), 2)</f>
        <v>37.08</v>
      </c>
      <c r="G260" s="2">
        <f t="shared" si="34"/>
        <v>30</v>
      </c>
      <c r="H260" s="2">
        <f t="shared" si="35"/>
        <v>37.08</v>
      </c>
      <c r="I260" s="2">
        <f t="shared" ref="I260:I323" si="38">G260-E260</f>
        <v>28.17</v>
      </c>
      <c r="J260" s="2">
        <f t="shared" ref="J260:J323" si="39">I260*$Q$3</f>
        <v>64.50930000000001</v>
      </c>
      <c r="K260" s="2">
        <f t="shared" ref="K260:K323" si="40">H260-F260</f>
        <v>0</v>
      </c>
      <c r="L260" s="2">
        <f t="shared" ref="L260:L323" si="41">K260*$Q$2</f>
        <v>0</v>
      </c>
    </row>
    <row r="261" spans="1:12" x14ac:dyDescent="0.25">
      <c r="A261" s="1">
        <v>41898</v>
      </c>
      <c r="B261">
        <v>49</v>
      </c>
      <c r="C261" s="2">
        <f t="shared" ref="C261:D324" si="42">G260</f>
        <v>30</v>
      </c>
      <c r="D261" s="2">
        <f t="shared" si="42"/>
        <v>37.08</v>
      </c>
      <c r="E261" s="2">
        <f t="shared" si="36"/>
        <v>25.59</v>
      </c>
      <c r="F261" s="2">
        <f t="shared" si="37"/>
        <v>37.08</v>
      </c>
      <c r="G261" s="2">
        <f t="shared" ref="G261:G324" si="43">IF(E261&lt;5,30,E261)</f>
        <v>25.59</v>
      </c>
      <c r="H261" s="2">
        <f t="shared" ref="H261:H324" si="44">IF(AND(WEEKDAY(A261) = 4, F261&lt;40), 45,F261)</f>
        <v>37.08</v>
      </c>
      <c r="I261" s="2">
        <f t="shared" si="38"/>
        <v>0</v>
      </c>
      <c r="J261" s="2">
        <f t="shared" si="39"/>
        <v>0</v>
      </c>
      <c r="K261" s="2">
        <f t="shared" si="40"/>
        <v>0</v>
      </c>
      <c r="L261" s="2">
        <f t="shared" si="41"/>
        <v>0</v>
      </c>
    </row>
    <row r="262" spans="1:12" x14ac:dyDescent="0.25">
      <c r="A262" s="1">
        <v>41899</v>
      </c>
      <c r="B262">
        <v>138</v>
      </c>
      <c r="C262" s="2">
        <f t="shared" si="42"/>
        <v>25.59</v>
      </c>
      <c r="D262" s="2">
        <f t="shared" si="42"/>
        <v>37.08</v>
      </c>
      <c r="E262" s="2">
        <f t="shared" si="36"/>
        <v>13.17</v>
      </c>
      <c r="F262" s="2">
        <f t="shared" si="37"/>
        <v>37.08</v>
      </c>
      <c r="G262" s="2">
        <f t="shared" si="43"/>
        <v>13.17</v>
      </c>
      <c r="H262" s="2">
        <f t="shared" si="44"/>
        <v>45</v>
      </c>
      <c r="I262" s="2">
        <f t="shared" si="38"/>
        <v>0</v>
      </c>
      <c r="J262" s="2">
        <f t="shared" si="39"/>
        <v>0</v>
      </c>
      <c r="K262" s="2">
        <f t="shared" si="40"/>
        <v>7.9200000000000017</v>
      </c>
      <c r="L262" s="2">
        <f t="shared" si="41"/>
        <v>35.560800000000008</v>
      </c>
    </row>
    <row r="263" spans="1:12" x14ac:dyDescent="0.25">
      <c r="A263" s="1">
        <v>41900</v>
      </c>
      <c r="B263">
        <v>47</v>
      </c>
      <c r="C263" s="2">
        <f t="shared" si="42"/>
        <v>13.17</v>
      </c>
      <c r="D263" s="2">
        <f t="shared" si="42"/>
        <v>45</v>
      </c>
      <c r="E263" s="2">
        <f t="shared" si="36"/>
        <v>11.06</v>
      </c>
      <c r="F263" s="2">
        <f t="shared" si="37"/>
        <v>43.59</v>
      </c>
      <c r="G263" s="2">
        <f t="shared" si="43"/>
        <v>11.06</v>
      </c>
      <c r="H263" s="2">
        <f t="shared" si="44"/>
        <v>43.59</v>
      </c>
      <c r="I263" s="2">
        <f t="shared" si="38"/>
        <v>0</v>
      </c>
      <c r="J263" s="2">
        <f t="shared" si="39"/>
        <v>0</v>
      </c>
      <c r="K263" s="2">
        <f t="shared" si="40"/>
        <v>0</v>
      </c>
      <c r="L263" s="2">
        <f t="shared" si="41"/>
        <v>0</v>
      </c>
    </row>
    <row r="264" spans="1:12" x14ac:dyDescent="0.25">
      <c r="A264" s="1">
        <v>41901</v>
      </c>
      <c r="B264">
        <v>85</v>
      </c>
      <c r="C264" s="2">
        <f t="shared" si="42"/>
        <v>11.06</v>
      </c>
      <c r="D264" s="2">
        <f t="shared" si="42"/>
        <v>43.59</v>
      </c>
      <c r="E264" s="2">
        <f t="shared" si="36"/>
        <v>7.24</v>
      </c>
      <c r="F264" s="2">
        <f t="shared" si="37"/>
        <v>41.04</v>
      </c>
      <c r="G264" s="2">
        <f t="shared" si="43"/>
        <v>7.24</v>
      </c>
      <c r="H264" s="2">
        <f t="shared" si="44"/>
        <v>41.04</v>
      </c>
      <c r="I264" s="2">
        <f t="shared" si="38"/>
        <v>0</v>
      </c>
      <c r="J264" s="2">
        <f t="shared" si="39"/>
        <v>0</v>
      </c>
      <c r="K264" s="2">
        <f t="shared" si="40"/>
        <v>0</v>
      </c>
      <c r="L264" s="2">
        <f t="shared" si="41"/>
        <v>0</v>
      </c>
    </row>
    <row r="265" spans="1:12" x14ac:dyDescent="0.25">
      <c r="A265" s="1">
        <v>41902</v>
      </c>
      <c r="B265">
        <v>50</v>
      </c>
      <c r="C265" s="2">
        <f t="shared" si="42"/>
        <v>7.24</v>
      </c>
      <c r="D265" s="2">
        <f t="shared" si="42"/>
        <v>41.04</v>
      </c>
      <c r="E265" s="2">
        <f t="shared" si="36"/>
        <v>4.99</v>
      </c>
      <c r="F265" s="2">
        <f t="shared" si="37"/>
        <v>39.54</v>
      </c>
      <c r="G265" s="2">
        <f t="shared" si="43"/>
        <v>30</v>
      </c>
      <c r="H265" s="2">
        <f t="shared" si="44"/>
        <v>39.54</v>
      </c>
      <c r="I265" s="2">
        <f t="shared" si="38"/>
        <v>25.009999999999998</v>
      </c>
      <c r="J265" s="2">
        <f t="shared" si="39"/>
        <v>57.272899999999993</v>
      </c>
      <c r="K265" s="2">
        <f t="shared" si="40"/>
        <v>0</v>
      </c>
      <c r="L265" s="2">
        <f t="shared" si="41"/>
        <v>0</v>
      </c>
    </row>
    <row r="266" spans="1:12" x14ac:dyDescent="0.25">
      <c r="A266" s="1">
        <v>41903</v>
      </c>
      <c r="B266">
        <v>133</v>
      </c>
      <c r="C266" s="2">
        <f t="shared" si="42"/>
        <v>30</v>
      </c>
      <c r="D266" s="2">
        <f t="shared" si="42"/>
        <v>39.54</v>
      </c>
      <c r="E266" s="2">
        <f t="shared" si="36"/>
        <v>18.03</v>
      </c>
      <c r="F266" s="2">
        <f t="shared" si="37"/>
        <v>39.54</v>
      </c>
      <c r="G266" s="2">
        <f t="shared" si="43"/>
        <v>18.03</v>
      </c>
      <c r="H266" s="2">
        <f t="shared" si="44"/>
        <v>39.54</v>
      </c>
      <c r="I266" s="2">
        <f t="shared" si="38"/>
        <v>0</v>
      </c>
      <c r="J266" s="2">
        <f t="shared" si="39"/>
        <v>0</v>
      </c>
      <c r="K266" s="2">
        <f t="shared" si="40"/>
        <v>0</v>
      </c>
      <c r="L266" s="2">
        <f t="shared" si="41"/>
        <v>0</v>
      </c>
    </row>
    <row r="267" spans="1:12" x14ac:dyDescent="0.25">
      <c r="A267" s="1">
        <v>41904</v>
      </c>
      <c r="B267">
        <v>128</v>
      </c>
      <c r="C267" s="2">
        <f t="shared" si="42"/>
        <v>18.03</v>
      </c>
      <c r="D267" s="2">
        <f t="shared" si="42"/>
        <v>39.54</v>
      </c>
      <c r="E267" s="2">
        <f t="shared" si="36"/>
        <v>6.51</v>
      </c>
      <c r="F267" s="2">
        <f t="shared" si="37"/>
        <v>39.54</v>
      </c>
      <c r="G267" s="2">
        <f t="shared" si="43"/>
        <v>6.51</v>
      </c>
      <c r="H267" s="2">
        <f t="shared" si="44"/>
        <v>39.54</v>
      </c>
      <c r="I267" s="2">
        <f t="shared" si="38"/>
        <v>0</v>
      </c>
      <c r="J267" s="2">
        <f t="shared" si="39"/>
        <v>0</v>
      </c>
      <c r="K267" s="2">
        <f t="shared" si="40"/>
        <v>0</v>
      </c>
      <c r="L267" s="2">
        <f t="shared" si="41"/>
        <v>0</v>
      </c>
    </row>
    <row r="268" spans="1:12" x14ac:dyDescent="0.25">
      <c r="A268" s="1">
        <v>41905</v>
      </c>
      <c r="B268">
        <v>138</v>
      </c>
      <c r="C268" s="2">
        <f t="shared" si="42"/>
        <v>6.51</v>
      </c>
      <c r="D268" s="2">
        <f t="shared" si="42"/>
        <v>39.54</v>
      </c>
      <c r="E268" s="2">
        <f t="shared" si="36"/>
        <v>0.3</v>
      </c>
      <c r="F268" s="2">
        <f t="shared" si="37"/>
        <v>35.4</v>
      </c>
      <c r="G268" s="2">
        <f t="shared" si="43"/>
        <v>30</v>
      </c>
      <c r="H268" s="2">
        <f t="shared" si="44"/>
        <v>35.4</v>
      </c>
      <c r="I268" s="2">
        <f t="shared" si="38"/>
        <v>29.7</v>
      </c>
      <c r="J268" s="2">
        <f t="shared" si="39"/>
        <v>68.013000000000005</v>
      </c>
      <c r="K268" s="2">
        <f t="shared" si="40"/>
        <v>0</v>
      </c>
      <c r="L268" s="2">
        <f t="shared" si="41"/>
        <v>0</v>
      </c>
    </row>
    <row r="269" spans="1:12" x14ac:dyDescent="0.25">
      <c r="A269" s="1">
        <v>41906</v>
      </c>
      <c r="B269">
        <v>25</v>
      </c>
      <c r="C269" s="2">
        <f t="shared" si="42"/>
        <v>30</v>
      </c>
      <c r="D269" s="2">
        <f t="shared" si="42"/>
        <v>35.4</v>
      </c>
      <c r="E269" s="2">
        <f t="shared" si="36"/>
        <v>27.75</v>
      </c>
      <c r="F269" s="2">
        <f t="shared" si="37"/>
        <v>35.4</v>
      </c>
      <c r="G269" s="2">
        <f t="shared" si="43"/>
        <v>27.75</v>
      </c>
      <c r="H269" s="2">
        <f t="shared" si="44"/>
        <v>45</v>
      </c>
      <c r="I269" s="2">
        <f t="shared" si="38"/>
        <v>0</v>
      </c>
      <c r="J269" s="2">
        <f t="shared" si="39"/>
        <v>0</v>
      </c>
      <c r="K269" s="2">
        <f t="shared" si="40"/>
        <v>9.6000000000000014</v>
      </c>
      <c r="L269" s="2">
        <f t="shared" si="41"/>
        <v>43.104000000000006</v>
      </c>
    </row>
    <row r="270" spans="1:12" x14ac:dyDescent="0.25">
      <c r="A270" s="1">
        <v>41907</v>
      </c>
      <c r="B270">
        <v>133</v>
      </c>
      <c r="C270" s="2">
        <f t="shared" si="42"/>
        <v>27.75</v>
      </c>
      <c r="D270" s="2">
        <f t="shared" si="42"/>
        <v>45</v>
      </c>
      <c r="E270" s="2">
        <f t="shared" si="36"/>
        <v>15.78</v>
      </c>
      <c r="F270" s="2">
        <f t="shared" si="37"/>
        <v>45</v>
      </c>
      <c r="G270" s="2">
        <f t="shared" si="43"/>
        <v>15.78</v>
      </c>
      <c r="H270" s="2">
        <f t="shared" si="44"/>
        <v>45</v>
      </c>
      <c r="I270" s="2">
        <f t="shared" si="38"/>
        <v>0</v>
      </c>
      <c r="J270" s="2">
        <f t="shared" si="39"/>
        <v>0</v>
      </c>
      <c r="K270" s="2">
        <f t="shared" si="40"/>
        <v>0</v>
      </c>
      <c r="L270" s="2">
        <f t="shared" si="41"/>
        <v>0</v>
      </c>
    </row>
    <row r="271" spans="1:12" x14ac:dyDescent="0.25">
      <c r="A271" s="1">
        <v>41908</v>
      </c>
      <c r="B271">
        <v>110</v>
      </c>
      <c r="C271" s="2">
        <f t="shared" si="42"/>
        <v>15.78</v>
      </c>
      <c r="D271" s="2">
        <f t="shared" si="42"/>
        <v>45</v>
      </c>
      <c r="E271" s="2">
        <f t="shared" si="36"/>
        <v>5.88</v>
      </c>
      <c r="F271" s="2">
        <f t="shared" si="37"/>
        <v>45</v>
      </c>
      <c r="G271" s="2">
        <f t="shared" si="43"/>
        <v>5.88</v>
      </c>
      <c r="H271" s="2">
        <f t="shared" si="44"/>
        <v>45</v>
      </c>
      <c r="I271" s="2">
        <f t="shared" si="38"/>
        <v>0</v>
      </c>
      <c r="J271" s="2">
        <f t="shared" si="39"/>
        <v>0</v>
      </c>
      <c r="K271" s="2">
        <f t="shared" si="40"/>
        <v>0</v>
      </c>
      <c r="L271" s="2">
        <f t="shared" si="41"/>
        <v>0</v>
      </c>
    </row>
    <row r="272" spans="1:12" x14ac:dyDescent="0.25">
      <c r="A272" s="1">
        <v>41909</v>
      </c>
      <c r="B272">
        <v>24</v>
      </c>
      <c r="C272" s="2">
        <f t="shared" si="42"/>
        <v>5.88</v>
      </c>
      <c r="D272" s="2">
        <f t="shared" si="42"/>
        <v>45</v>
      </c>
      <c r="E272" s="2">
        <f t="shared" si="36"/>
        <v>4.8</v>
      </c>
      <c r="F272" s="2">
        <f t="shared" si="37"/>
        <v>44.28</v>
      </c>
      <c r="G272" s="2">
        <f t="shared" si="43"/>
        <v>30</v>
      </c>
      <c r="H272" s="2">
        <f t="shared" si="44"/>
        <v>44.28</v>
      </c>
      <c r="I272" s="2">
        <f t="shared" si="38"/>
        <v>25.2</v>
      </c>
      <c r="J272" s="2">
        <f t="shared" si="39"/>
        <v>57.707999999999998</v>
      </c>
      <c r="K272" s="2">
        <f t="shared" si="40"/>
        <v>0</v>
      </c>
      <c r="L272" s="2">
        <f t="shared" si="41"/>
        <v>0</v>
      </c>
    </row>
    <row r="273" spans="1:12" x14ac:dyDescent="0.25">
      <c r="A273" s="1">
        <v>41910</v>
      </c>
      <c r="B273">
        <v>65</v>
      </c>
      <c r="C273" s="2">
        <f t="shared" si="42"/>
        <v>30</v>
      </c>
      <c r="D273" s="2">
        <f t="shared" si="42"/>
        <v>44.28</v>
      </c>
      <c r="E273" s="2">
        <f t="shared" si="36"/>
        <v>24.15</v>
      </c>
      <c r="F273" s="2">
        <f t="shared" si="37"/>
        <v>44.28</v>
      </c>
      <c r="G273" s="2">
        <f t="shared" si="43"/>
        <v>24.15</v>
      </c>
      <c r="H273" s="2">
        <f t="shared" si="44"/>
        <v>44.28</v>
      </c>
      <c r="I273" s="2">
        <f t="shared" si="38"/>
        <v>0</v>
      </c>
      <c r="J273" s="2">
        <f t="shared" si="39"/>
        <v>0</v>
      </c>
      <c r="K273" s="2">
        <f t="shared" si="40"/>
        <v>0</v>
      </c>
      <c r="L273" s="2">
        <f t="shared" si="41"/>
        <v>0</v>
      </c>
    </row>
    <row r="274" spans="1:12" x14ac:dyDescent="0.25">
      <c r="A274" s="1">
        <v>41911</v>
      </c>
      <c r="B274">
        <v>61</v>
      </c>
      <c r="C274" s="2">
        <f t="shared" si="42"/>
        <v>24.15</v>
      </c>
      <c r="D274" s="2">
        <f t="shared" si="42"/>
        <v>44.28</v>
      </c>
      <c r="E274" s="2">
        <f t="shared" si="36"/>
        <v>18.66</v>
      </c>
      <c r="F274" s="2">
        <f t="shared" si="37"/>
        <v>44.28</v>
      </c>
      <c r="G274" s="2">
        <f t="shared" si="43"/>
        <v>18.66</v>
      </c>
      <c r="H274" s="2">
        <f t="shared" si="44"/>
        <v>44.28</v>
      </c>
      <c r="I274" s="2">
        <f t="shared" si="38"/>
        <v>0</v>
      </c>
      <c r="J274" s="2">
        <f t="shared" si="39"/>
        <v>0</v>
      </c>
      <c r="K274" s="2">
        <f t="shared" si="40"/>
        <v>0</v>
      </c>
      <c r="L274" s="2">
        <f t="shared" si="41"/>
        <v>0</v>
      </c>
    </row>
    <row r="275" spans="1:12" x14ac:dyDescent="0.25">
      <c r="A275" s="1">
        <v>41912</v>
      </c>
      <c r="B275">
        <v>45</v>
      </c>
      <c r="C275" s="2">
        <f t="shared" si="42"/>
        <v>18.66</v>
      </c>
      <c r="D275" s="2">
        <f t="shared" si="42"/>
        <v>44.28</v>
      </c>
      <c r="E275" s="2">
        <f t="shared" si="36"/>
        <v>14.61</v>
      </c>
      <c r="F275" s="2">
        <f t="shared" si="37"/>
        <v>44.28</v>
      </c>
      <c r="G275" s="2">
        <f t="shared" si="43"/>
        <v>14.61</v>
      </c>
      <c r="H275" s="2">
        <f t="shared" si="44"/>
        <v>44.28</v>
      </c>
      <c r="I275" s="2">
        <f t="shared" si="38"/>
        <v>0</v>
      </c>
      <c r="J275" s="2">
        <f t="shared" si="39"/>
        <v>0</v>
      </c>
      <c r="K275" s="2">
        <f t="shared" si="40"/>
        <v>0</v>
      </c>
      <c r="L275" s="2">
        <f t="shared" si="41"/>
        <v>0</v>
      </c>
    </row>
    <row r="276" spans="1:12" x14ac:dyDescent="0.25">
      <c r="A276" s="1">
        <v>41913</v>
      </c>
      <c r="B276">
        <v>49</v>
      </c>
      <c r="C276" s="2">
        <f t="shared" si="42"/>
        <v>14.61</v>
      </c>
      <c r="D276" s="2">
        <f t="shared" si="42"/>
        <v>44.28</v>
      </c>
      <c r="E276" s="2">
        <f t="shared" si="36"/>
        <v>12.41</v>
      </c>
      <c r="F276" s="2">
        <f t="shared" si="37"/>
        <v>42.81</v>
      </c>
      <c r="G276" s="2">
        <f t="shared" si="43"/>
        <v>12.41</v>
      </c>
      <c r="H276" s="2">
        <f t="shared" si="44"/>
        <v>42.81</v>
      </c>
      <c r="I276" s="2">
        <f t="shared" si="38"/>
        <v>0</v>
      </c>
      <c r="J276" s="2">
        <f t="shared" si="39"/>
        <v>0</v>
      </c>
      <c r="K276" s="2">
        <f t="shared" si="40"/>
        <v>0</v>
      </c>
      <c r="L276" s="2">
        <f t="shared" si="41"/>
        <v>0</v>
      </c>
    </row>
    <row r="277" spans="1:12" x14ac:dyDescent="0.25">
      <c r="A277" s="1">
        <v>41914</v>
      </c>
      <c r="B277">
        <v>57</v>
      </c>
      <c r="C277" s="2">
        <f t="shared" si="42"/>
        <v>12.41</v>
      </c>
      <c r="D277" s="2">
        <f t="shared" si="42"/>
        <v>42.81</v>
      </c>
      <c r="E277" s="2">
        <f t="shared" si="36"/>
        <v>9.85</v>
      </c>
      <c r="F277" s="2">
        <f t="shared" si="37"/>
        <v>41.1</v>
      </c>
      <c r="G277" s="2">
        <f t="shared" si="43"/>
        <v>9.85</v>
      </c>
      <c r="H277" s="2">
        <f t="shared" si="44"/>
        <v>41.1</v>
      </c>
      <c r="I277" s="2">
        <f t="shared" si="38"/>
        <v>0</v>
      </c>
      <c r="J277" s="2">
        <f t="shared" si="39"/>
        <v>0</v>
      </c>
      <c r="K277" s="2">
        <f t="shared" si="40"/>
        <v>0</v>
      </c>
      <c r="L277" s="2">
        <f t="shared" si="41"/>
        <v>0</v>
      </c>
    </row>
    <row r="278" spans="1:12" x14ac:dyDescent="0.25">
      <c r="A278" s="1">
        <v>41915</v>
      </c>
      <c r="B278">
        <v>109</v>
      </c>
      <c r="C278" s="2">
        <f t="shared" si="42"/>
        <v>9.85</v>
      </c>
      <c r="D278" s="2">
        <f t="shared" si="42"/>
        <v>41.1</v>
      </c>
      <c r="E278" s="2">
        <f t="shared" si="36"/>
        <v>4.95</v>
      </c>
      <c r="F278" s="2">
        <f t="shared" si="37"/>
        <v>37.83</v>
      </c>
      <c r="G278" s="2">
        <f t="shared" si="43"/>
        <v>30</v>
      </c>
      <c r="H278" s="2">
        <f t="shared" si="44"/>
        <v>37.83</v>
      </c>
      <c r="I278" s="2">
        <f t="shared" si="38"/>
        <v>25.05</v>
      </c>
      <c r="J278" s="2">
        <f t="shared" si="39"/>
        <v>57.3645</v>
      </c>
      <c r="K278" s="2">
        <f t="shared" si="40"/>
        <v>0</v>
      </c>
      <c r="L278" s="2">
        <f t="shared" si="41"/>
        <v>0</v>
      </c>
    </row>
    <row r="279" spans="1:12" x14ac:dyDescent="0.25">
      <c r="A279" s="1">
        <v>41916</v>
      </c>
      <c r="B279">
        <v>106</v>
      </c>
      <c r="C279" s="2">
        <f t="shared" si="42"/>
        <v>30</v>
      </c>
      <c r="D279" s="2">
        <f t="shared" si="42"/>
        <v>37.83</v>
      </c>
      <c r="E279" s="2">
        <f t="shared" si="36"/>
        <v>20.46</v>
      </c>
      <c r="F279" s="2">
        <f t="shared" si="37"/>
        <v>37.83</v>
      </c>
      <c r="G279" s="2">
        <f t="shared" si="43"/>
        <v>20.46</v>
      </c>
      <c r="H279" s="2">
        <f t="shared" si="44"/>
        <v>37.83</v>
      </c>
      <c r="I279" s="2">
        <f t="shared" si="38"/>
        <v>0</v>
      </c>
      <c r="J279" s="2">
        <f t="shared" si="39"/>
        <v>0</v>
      </c>
      <c r="K279" s="2">
        <f t="shared" si="40"/>
        <v>0</v>
      </c>
      <c r="L279" s="2">
        <f t="shared" si="41"/>
        <v>0</v>
      </c>
    </row>
    <row r="280" spans="1:12" x14ac:dyDescent="0.25">
      <c r="A280" s="1">
        <v>41917</v>
      </c>
      <c r="B280">
        <v>17</v>
      </c>
      <c r="C280" s="2">
        <f t="shared" si="42"/>
        <v>20.46</v>
      </c>
      <c r="D280" s="2">
        <f t="shared" si="42"/>
        <v>37.83</v>
      </c>
      <c r="E280" s="2">
        <f t="shared" si="36"/>
        <v>18.93</v>
      </c>
      <c r="F280" s="2">
        <f t="shared" si="37"/>
        <v>37.83</v>
      </c>
      <c r="G280" s="2">
        <f t="shared" si="43"/>
        <v>18.93</v>
      </c>
      <c r="H280" s="2">
        <f t="shared" si="44"/>
        <v>37.83</v>
      </c>
      <c r="I280" s="2">
        <f t="shared" si="38"/>
        <v>0</v>
      </c>
      <c r="J280" s="2">
        <f t="shared" si="39"/>
        <v>0</v>
      </c>
      <c r="K280" s="2">
        <f t="shared" si="40"/>
        <v>0</v>
      </c>
      <c r="L280" s="2">
        <f t="shared" si="41"/>
        <v>0</v>
      </c>
    </row>
    <row r="281" spans="1:12" x14ac:dyDescent="0.25">
      <c r="A281" s="1">
        <v>41918</v>
      </c>
      <c r="B281">
        <v>99</v>
      </c>
      <c r="C281" s="2">
        <f t="shared" si="42"/>
        <v>18.93</v>
      </c>
      <c r="D281" s="2">
        <f t="shared" si="42"/>
        <v>37.83</v>
      </c>
      <c r="E281" s="2">
        <f t="shared" si="36"/>
        <v>10.02</v>
      </c>
      <c r="F281" s="2">
        <f t="shared" si="37"/>
        <v>37.83</v>
      </c>
      <c r="G281" s="2">
        <f t="shared" si="43"/>
        <v>10.02</v>
      </c>
      <c r="H281" s="2">
        <f t="shared" si="44"/>
        <v>37.83</v>
      </c>
      <c r="I281" s="2">
        <f t="shared" si="38"/>
        <v>0</v>
      </c>
      <c r="J281" s="2">
        <f t="shared" si="39"/>
        <v>0</v>
      </c>
      <c r="K281" s="2">
        <f t="shared" si="40"/>
        <v>0</v>
      </c>
      <c r="L281" s="2">
        <f t="shared" si="41"/>
        <v>0</v>
      </c>
    </row>
    <row r="282" spans="1:12" x14ac:dyDescent="0.25">
      <c r="A282" s="1">
        <v>41919</v>
      </c>
      <c r="B282">
        <v>30</v>
      </c>
      <c r="C282" s="2">
        <f t="shared" si="42"/>
        <v>10.02</v>
      </c>
      <c r="D282" s="2">
        <f t="shared" si="42"/>
        <v>37.83</v>
      </c>
      <c r="E282" s="2">
        <f t="shared" si="36"/>
        <v>8.67</v>
      </c>
      <c r="F282" s="2">
        <f t="shared" si="37"/>
        <v>36.93</v>
      </c>
      <c r="G282" s="2">
        <f t="shared" si="43"/>
        <v>8.67</v>
      </c>
      <c r="H282" s="2">
        <f t="shared" si="44"/>
        <v>36.93</v>
      </c>
      <c r="I282" s="2">
        <f t="shared" si="38"/>
        <v>0</v>
      </c>
      <c r="J282" s="2">
        <f t="shared" si="39"/>
        <v>0</v>
      </c>
      <c r="K282" s="2">
        <f t="shared" si="40"/>
        <v>0</v>
      </c>
      <c r="L282" s="2">
        <f t="shared" si="41"/>
        <v>0</v>
      </c>
    </row>
    <row r="283" spans="1:12" x14ac:dyDescent="0.25">
      <c r="A283" s="1">
        <v>41920</v>
      </c>
      <c r="B283">
        <v>33</v>
      </c>
      <c r="C283" s="2">
        <f t="shared" si="42"/>
        <v>8.67</v>
      </c>
      <c r="D283" s="2">
        <f t="shared" si="42"/>
        <v>36.93</v>
      </c>
      <c r="E283" s="2">
        <f t="shared" si="36"/>
        <v>7.19</v>
      </c>
      <c r="F283" s="2">
        <f t="shared" si="37"/>
        <v>35.94</v>
      </c>
      <c r="G283" s="2">
        <f t="shared" si="43"/>
        <v>7.19</v>
      </c>
      <c r="H283" s="2">
        <f t="shared" si="44"/>
        <v>45</v>
      </c>
      <c r="I283" s="2">
        <f t="shared" si="38"/>
        <v>0</v>
      </c>
      <c r="J283" s="2">
        <f t="shared" si="39"/>
        <v>0</v>
      </c>
      <c r="K283" s="2">
        <f t="shared" si="40"/>
        <v>9.0600000000000023</v>
      </c>
      <c r="L283" s="2">
        <f t="shared" si="41"/>
        <v>40.679400000000015</v>
      </c>
    </row>
    <row r="284" spans="1:12" x14ac:dyDescent="0.25">
      <c r="A284" s="1">
        <v>41921</v>
      </c>
      <c r="B284">
        <v>102</v>
      </c>
      <c r="C284" s="2">
        <f t="shared" si="42"/>
        <v>7.19</v>
      </c>
      <c r="D284" s="2">
        <f t="shared" si="42"/>
        <v>45</v>
      </c>
      <c r="E284" s="2">
        <f t="shared" si="36"/>
        <v>2.6</v>
      </c>
      <c r="F284" s="2">
        <f t="shared" si="37"/>
        <v>41.94</v>
      </c>
      <c r="G284" s="2">
        <f t="shared" si="43"/>
        <v>30</v>
      </c>
      <c r="H284" s="2">
        <f t="shared" si="44"/>
        <v>41.94</v>
      </c>
      <c r="I284" s="2">
        <f t="shared" si="38"/>
        <v>27.4</v>
      </c>
      <c r="J284" s="2">
        <f t="shared" si="39"/>
        <v>62.745999999999995</v>
      </c>
      <c r="K284" s="2">
        <f t="shared" si="40"/>
        <v>0</v>
      </c>
      <c r="L284" s="2">
        <f t="shared" si="41"/>
        <v>0</v>
      </c>
    </row>
    <row r="285" spans="1:12" x14ac:dyDescent="0.25">
      <c r="A285" s="1">
        <v>41922</v>
      </c>
      <c r="B285">
        <v>175</v>
      </c>
      <c r="C285" s="2">
        <f t="shared" si="42"/>
        <v>30</v>
      </c>
      <c r="D285" s="2">
        <f t="shared" si="42"/>
        <v>41.94</v>
      </c>
      <c r="E285" s="2">
        <f t="shared" si="36"/>
        <v>14.25</v>
      </c>
      <c r="F285" s="2">
        <f t="shared" si="37"/>
        <v>41.94</v>
      </c>
      <c r="G285" s="2">
        <f t="shared" si="43"/>
        <v>14.25</v>
      </c>
      <c r="H285" s="2">
        <f t="shared" si="44"/>
        <v>41.94</v>
      </c>
      <c r="I285" s="2">
        <f t="shared" si="38"/>
        <v>0</v>
      </c>
      <c r="J285" s="2">
        <f t="shared" si="39"/>
        <v>0</v>
      </c>
      <c r="K285" s="2">
        <f t="shared" si="40"/>
        <v>0</v>
      </c>
      <c r="L285" s="2">
        <f t="shared" si="41"/>
        <v>0</v>
      </c>
    </row>
    <row r="286" spans="1:12" x14ac:dyDescent="0.25">
      <c r="A286" s="1">
        <v>41923</v>
      </c>
      <c r="B286">
        <v>124</v>
      </c>
      <c r="C286" s="2">
        <f t="shared" si="42"/>
        <v>14.25</v>
      </c>
      <c r="D286" s="2">
        <f t="shared" si="42"/>
        <v>41.94</v>
      </c>
      <c r="E286" s="2">
        <f t="shared" si="36"/>
        <v>8.67</v>
      </c>
      <c r="F286" s="2">
        <f t="shared" si="37"/>
        <v>38.22</v>
      </c>
      <c r="G286" s="2">
        <f t="shared" si="43"/>
        <v>8.67</v>
      </c>
      <c r="H286" s="2">
        <f t="shared" si="44"/>
        <v>38.22</v>
      </c>
      <c r="I286" s="2">
        <f t="shared" si="38"/>
        <v>0</v>
      </c>
      <c r="J286" s="2">
        <f t="shared" si="39"/>
        <v>0</v>
      </c>
      <c r="K286" s="2">
        <f t="shared" si="40"/>
        <v>0</v>
      </c>
      <c r="L286" s="2">
        <f t="shared" si="41"/>
        <v>0</v>
      </c>
    </row>
    <row r="287" spans="1:12" x14ac:dyDescent="0.25">
      <c r="A287" s="1">
        <v>41924</v>
      </c>
      <c r="B287">
        <v>121</v>
      </c>
      <c r="C287" s="2">
        <f t="shared" si="42"/>
        <v>8.67</v>
      </c>
      <c r="D287" s="2">
        <f t="shared" si="42"/>
        <v>38.22</v>
      </c>
      <c r="E287" s="2">
        <f t="shared" si="36"/>
        <v>3.23</v>
      </c>
      <c r="F287" s="2">
        <f t="shared" si="37"/>
        <v>34.590000000000003</v>
      </c>
      <c r="G287" s="2">
        <f t="shared" si="43"/>
        <v>30</v>
      </c>
      <c r="H287" s="2">
        <f t="shared" si="44"/>
        <v>34.590000000000003</v>
      </c>
      <c r="I287" s="2">
        <f t="shared" si="38"/>
        <v>26.77</v>
      </c>
      <c r="J287" s="2">
        <f t="shared" si="39"/>
        <v>61.3033</v>
      </c>
      <c r="K287" s="2">
        <f t="shared" si="40"/>
        <v>0</v>
      </c>
      <c r="L287" s="2">
        <f t="shared" si="41"/>
        <v>0</v>
      </c>
    </row>
    <row r="288" spans="1:12" x14ac:dyDescent="0.25">
      <c r="A288" s="1">
        <v>41925</v>
      </c>
      <c r="B288">
        <v>60</v>
      </c>
      <c r="C288" s="2">
        <f t="shared" si="42"/>
        <v>30</v>
      </c>
      <c r="D288" s="2">
        <f t="shared" si="42"/>
        <v>34.590000000000003</v>
      </c>
      <c r="E288" s="2">
        <f t="shared" si="36"/>
        <v>24.6</v>
      </c>
      <c r="F288" s="2">
        <f t="shared" si="37"/>
        <v>34.590000000000003</v>
      </c>
      <c r="G288" s="2">
        <f t="shared" si="43"/>
        <v>24.6</v>
      </c>
      <c r="H288" s="2">
        <f t="shared" si="44"/>
        <v>34.590000000000003</v>
      </c>
      <c r="I288" s="2">
        <f t="shared" si="38"/>
        <v>0</v>
      </c>
      <c r="J288" s="2">
        <f t="shared" si="39"/>
        <v>0</v>
      </c>
      <c r="K288" s="2">
        <f t="shared" si="40"/>
        <v>0</v>
      </c>
      <c r="L288" s="2">
        <f t="shared" si="41"/>
        <v>0</v>
      </c>
    </row>
    <row r="289" spans="1:12" x14ac:dyDescent="0.25">
      <c r="A289" s="1">
        <v>41926</v>
      </c>
      <c r="B289">
        <v>55</v>
      </c>
      <c r="C289" s="2">
        <f t="shared" si="42"/>
        <v>24.6</v>
      </c>
      <c r="D289" s="2">
        <f t="shared" si="42"/>
        <v>34.590000000000003</v>
      </c>
      <c r="E289" s="2">
        <f t="shared" si="36"/>
        <v>19.649999999999999</v>
      </c>
      <c r="F289" s="2">
        <f t="shared" si="37"/>
        <v>34.590000000000003</v>
      </c>
      <c r="G289" s="2">
        <f t="shared" si="43"/>
        <v>19.649999999999999</v>
      </c>
      <c r="H289" s="2">
        <f t="shared" si="44"/>
        <v>34.590000000000003</v>
      </c>
      <c r="I289" s="2">
        <f t="shared" si="38"/>
        <v>0</v>
      </c>
      <c r="J289" s="2">
        <f t="shared" si="39"/>
        <v>0</v>
      </c>
      <c r="K289" s="2">
        <f t="shared" si="40"/>
        <v>0</v>
      </c>
      <c r="L289" s="2">
        <f t="shared" si="41"/>
        <v>0</v>
      </c>
    </row>
    <row r="290" spans="1:12" x14ac:dyDescent="0.25">
      <c r="A290" s="1">
        <v>41927</v>
      </c>
      <c r="B290">
        <v>116</v>
      </c>
      <c r="C290" s="2">
        <f t="shared" si="42"/>
        <v>19.649999999999999</v>
      </c>
      <c r="D290" s="2">
        <f t="shared" si="42"/>
        <v>34.590000000000003</v>
      </c>
      <c r="E290" s="2">
        <f t="shared" si="36"/>
        <v>9.2100000000000009</v>
      </c>
      <c r="F290" s="2">
        <f t="shared" si="37"/>
        <v>34.590000000000003</v>
      </c>
      <c r="G290" s="2">
        <f t="shared" si="43"/>
        <v>9.2100000000000009</v>
      </c>
      <c r="H290" s="2">
        <f t="shared" si="44"/>
        <v>45</v>
      </c>
      <c r="I290" s="2">
        <f t="shared" si="38"/>
        <v>0</v>
      </c>
      <c r="J290" s="2">
        <f t="shared" si="39"/>
        <v>0</v>
      </c>
      <c r="K290" s="2">
        <f t="shared" si="40"/>
        <v>10.409999999999997</v>
      </c>
      <c r="L290" s="2">
        <f t="shared" si="41"/>
        <v>46.740899999999989</v>
      </c>
    </row>
    <row r="291" spans="1:12" x14ac:dyDescent="0.25">
      <c r="A291" s="1">
        <v>41928</v>
      </c>
      <c r="B291">
        <v>123</v>
      </c>
      <c r="C291" s="2">
        <f t="shared" si="42"/>
        <v>9.2100000000000009</v>
      </c>
      <c r="D291" s="2">
        <f t="shared" si="42"/>
        <v>45</v>
      </c>
      <c r="E291" s="2">
        <f t="shared" si="36"/>
        <v>3.68</v>
      </c>
      <c r="F291" s="2">
        <f t="shared" si="37"/>
        <v>41.31</v>
      </c>
      <c r="G291" s="2">
        <f t="shared" si="43"/>
        <v>30</v>
      </c>
      <c r="H291" s="2">
        <f t="shared" si="44"/>
        <v>41.31</v>
      </c>
      <c r="I291" s="2">
        <f t="shared" si="38"/>
        <v>26.32</v>
      </c>
      <c r="J291" s="2">
        <f t="shared" si="39"/>
        <v>60.272800000000004</v>
      </c>
      <c r="K291" s="2">
        <f t="shared" si="40"/>
        <v>0</v>
      </c>
      <c r="L291" s="2">
        <f t="shared" si="41"/>
        <v>0</v>
      </c>
    </row>
    <row r="292" spans="1:12" x14ac:dyDescent="0.25">
      <c r="A292" s="1">
        <v>41929</v>
      </c>
      <c r="B292">
        <v>123</v>
      </c>
      <c r="C292" s="2">
        <f t="shared" si="42"/>
        <v>30</v>
      </c>
      <c r="D292" s="2">
        <f t="shared" si="42"/>
        <v>41.31</v>
      </c>
      <c r="E292" s="2">
        <f t="shared" si="36"/>
        <v>18.93</v>
      </c>
      <c r="F292" s="2">
        <f t="shared" si="37"/>
        <v>41.31</v>
      </c>
      <c r="G292" s="2">
        <f t="shared" si="43"/>
        <v>18.93</v>
      </c>
      <c r="H292" s="2">
        <f t="shared" si="44"/>
        <v>41.31</v>
      </c>
      <c r="I292" s="2">
        <f t="shared" si="38"/>
        <v>0</v>
      </c>
      <c r="J292" s="2">
        <f t="shared" si="39"/>
        <v>0</v>
      </c>
      <c r="K292" s="2">
        <f t="shared" si="40"/>
        <v>0</v>
      </c>
      <c r="L292" s="2">
        <f t="shared" si="41"/>
        <v>0</v>
      </c>
    </row>
    <row r="293" spans="1:12" x14ac:dyDescent="0.25">
      <c r="A293" s="1">
        <v>41930</v>
      </c>
      <c r="B293">
        <v>145</v>
      </c>
      <c r="C293" s="2">
        <f t="shared" si="42"/>
        <v>18.93</v>
      </c>
      <c r="D293" s="2">
        <f t="shared" si="42"/>
        <v>41.31</v>
      </c>
      <c r="E293" s="2">
        <f t="shared" si="36"/>
        <v>5.88</v>
      </c>
      <c r="F293" s="2">
        <f t="shared" si="37"/>
        <v>41.31</v>
      </c>
      <c r="G293" s="2">
        <f t="shared" si="43"/>
        <v>5.88</v>
      </c>
      <c r="H293" s="2">
        <f t="shared" si="44"/>
        <v>41.31</v>
      </c>
      <c r="I293" s="2">
        <f t="shared" si="38"/>
        <v>0</v>
      </c>
      <c r="J293" s="2">
        <f t="shared" si="39"/>
        <v>0</v>
      </c>
      <c r="K293" s="2">
        <f t="shared" si="40"/>
        <v>0</v>
      </c>
      <c r="L293" s="2">
        <f t="shared" si="41"/>
        <v>0</v>
      </c>
    </row>
    <row r="294" spans="1:12" x14ac:dyDescent="0.25">
      <c r="A294" s="1">
        <v>41931</v>
      </c>
      <c r="B294">
        <v>87</v>
      </c>
      <c r="C294" s="2">
        <f t="shared" si="42"/>
        <v>5.88</v>
      </c>
      <c r="D294" s="2">
        <f t="shared" si="42"/>
        <v>41.31</v>
      </c>
      <c r="E294" s="2">
        <f t="shared" si="36"/>
        <v>1.97</v>
      </c>
      <c r="F294" s="2">
        <f t="shared" si="37"/>
        <v>38.700000000000003</v>
      </c>
      <c r="G294" s="2">
        <f t="shared" si="43"/>
        <v>30</v>
      </c>
      <c r="H294" s="2">
        <f t="shared" si="44"/>
        <v>38.700000000000003</v>
      </c>
      <c r="I294" s="2">
        <f t="shared" si="38"/>
        <v>28.03</v>
      </c>
      <c r="J294" s="2">
        <f t="shared" si="39"/>
        <v>64.188699999999997</v>
      </c>
      <c r="K294" s="2">
        <f t="shared" si="40"/>
        <v>0</v>
      </c>
      <c r="L294" s="2">
        <f t="shared" si="41"/>
        <v>0</v>
      </c>
    </row>
    <row r="295" spans="1:12" x14ac:dyDescent="0.25">
      <c r="A295" s="1">
        <v>41932</v>
      </c>
      <c r="B295">
        <v>117</v>
      </c>
      <c r="C295" s="2">
        <f t="shared" si="42"/>
        <v>30</v>
      </c>
      <c r="D295" s="2">
        <f t="shared" si="42"/>
        <v>38.700000000000003</v>
      </c>
      <c r="E295" s="2">
        <f t="shared" si="36"/>
        <v>19.47</v>
      </c>
      <c r="F295" s="2">
        <f t="shared" si="37"/>
        <v>38.700000000000003</v>
      </c>
      <c r="G295" s="2">
        <f t="shared" si="43"/>
        <v>19.47</v>
      </c>
      <c r="H295" s="2">
        <f t="shared" si="44"/>
        <v>38.700000000000003</v>
      </c>
      <c r="I295" s="2">
        <f t="shared" si="38"/>
        <v>0</v>
      </c>
      <c r="J295" s="2">
        <f t="shared" si="39"/>
        <v>0</v>
      </c>
      <c r="K295" s="2">
        <f t="shared" si="40"/>
        <v>0</v>
      </c>
      <c r="L295" s="2">
        <f t="shared" si="41"/>
        <v>0</v>
      </c>
    </row>
    <row r="296" spans="1:12" x14ac:dyDescent="0.25">
      <c r="A296" s="1">
        <v>41933</v>
      </c>
      <c r="B296">
        <v>61</v>
      </c>
      <c r="C296" s="2">
        <f t="shared" si="42"/>
        <v>19.47</v>
      </c>
      <c r="D296" s="2">
        <f t="shared" si="42"/>
        <v>38.700000000000003</v>
      </c>
      <c r="E296" s="2">
        <f t="shared" si="36"/>
        <v>13.98</v>
      </c>
      <c r="F296" s="2">
        <f t="shared" si="37"/>
        <v>38.700000000000003</v>
      </c>
      <c r="G296" s="2">
        <f t="shared" si="43"/>
        <v>13.98</v>
      </c>
      <c r="H296" s="2">
        <f t="shared" si="44"/>
        <v>38.700000000000003</v>
      </c>
      <c r="I296" s="2">
        <f t="shared" si="38"/>
        <v>0</v>
      </c>
      <c r="J296" s="2">
        <f t="shared" si="39"/>
        <v>0</v>
      </c>
      <c r="K296" s="2">
        <f t="shared" si="40"/>
        <v>0</v>
      </c>
      <c r="L296" s="2">
        <f t="shared" si="41"/>
        <v>0</v>
      </c>
    </row>
    <row r="297" spans="1:12" x14ac:dyDescent="0.25">
      <c r="A297" s="1">
        <v>41934</v>
      </c>
      <c r="B297">
        <v>94</v>
      </c>
      <c r="C297" s="2">
        <f t="shared" si="42"/>
        <v>13.98</v>
      </c>
      <c r="D297" s="2">
        <f t="shared" si="42"/>
        <v>38.700000000000003</v>
      </c>
      <c r="E297" s="2">
        <f t="shared" si="36"/>
        <v>9.75</v>
      </c>
      <c r="F297" s="2">
        <f t="shared" si="37"/>
        <v>35.880000000000003</v>
      </c>
      <c r="G297" s="2">
        <f t="shared" si="43"/>
        <v>9.75</v>
      </c>
      <c r="H297" s="2">
        <f t="shared" si="44"/>
        <v>45</v>
      </c>
      <c r="I297" s="2">
        <f t="shared" si="38"/>
        <v>0</v>
      </c>
      <c r="J297" s="2">
        <f t="shared" si="39"/>
        <v>0</v>
      </c>
      <c r="K297" s="2">
        <f t="shared" si="40"/>
        <v>9.1199999999999974</v>
      </c>
      <c r="L297" s="2">
        <f t="shared" si="41"/>
        <v>40.948799999999991</v>
      </c>
    </row>
    <row r="298" spans="1:12" x14ac:dyDescent="0.25">
      <c r="A298" s="1">
        <v>41935</v>
      </c>
      <c r="B298">
        <v>113</v>
      </c>
      <c r="C298" s="2">
        <f t="shared" si="42"/>
        <v>9.75</v>
      </c>
      <c r="D298" s="2">
        <f t="shared" si="42"/>
        <v>45</v>
      </c>
      <c r="E298" s="2">
        <f t="shared" si="36"/>
        <v>4.67</v>
      </c>
      <c r="F298" s="2">
        <f t="shared" si="37"/>
        <v>41.61</v>
      </c>
      <c r="G298" s="2">
        <f t="shared" si="43"/>
        <v>30</v>
      </c>
      <c r="H298" s="2">
        <f t="shared" si="44"/>
        <v>41.61</v>
      </c>
      <c r="I298" s="2">
        <f t="shared" si="38"/>
        <v>25.33</v>
      </c>
      <c r="J298" s="2">
        <f t="shared" si="39"/>
        <v>58.005699999999997</v>
      </c>
      <c r="K298" s="2">
        <f t="shared" si="40"/>
        <v>0</v>
      </c>
      <c r="L298" s="2">
        <f t="shared" si="41"/>
        <v>0</v>
      </c>
    </row>
    <row r="299" spans="1:12" x14ac:dyDescent="0.25">
      <c r="A299" s="1">
        <v>41936</v>
      </c>
      <c r="B299">
        <v>144</v>
      </c>
      <c r="C299" s="2">
        <f t="shared" si="42"/>
        <v>30</v>
      </c>
      <c r="D299" s="2">
        <f t="shared" si="42"/>
        <v>41.61</v>
      </c>
      <c r="E299" s="2">
        <f t="shared" si="36"/>
        <v>17.04</v>
      </c>
      <c r="F299" s="2">
        <f t="shared" si="37"/>
        <v>41.61</v>
      </c>
      <c r="G299" s="2">
        <f t="shared" si="43"/>
        <v>17.04</v>
      </c>
      <c r="H299" s="2">
        <f t="shared" si="44"/>
        <v>41.61</v>
      </c>
      <c r="I299" s="2">
        <f t="shared" si="38"/>
        <v>0</v>
      </c>
      <c r="J299" s="2">
        <f t="shared" si="39"/>
        <v>0</v>
      </c>
      <c r="K299" s="2">
        <f t="shared" si="40"/>
        <v>0</v>
      </c>
      <c r="L299" s="2">
        <f t="shared" si="41"/>
        <v>0</v>
      </c>
    </row>
    <row r="300" spans="1:12" x14ac:dyDescent="0.25">
      <c r="A300" s="1">
        <v>41937</v>
      </c>
      <c r="B300">
        <v>66</v>
      </c>
      <c r="C300" s="2">
        <f t="shared" si="42"/>
        <v>17.04</v>
      </c>
      <c r="D300" s="2">
        <f t="shared" si="42"/>
        <v>41.61</v>
      </c>
      <c r="E300" s="2">
        <f t="shared" si="36"/>
        <v>11.1</v>
      </c>
      <c r="F300" s="2">
        <f t="shared" si="37"/>
        <v>41.61</v>
      </c>
      <c r="G300" s="2">
        <f t="shared" si="43"/>
        <v>11.1</v>
      </c>
      <c r="H300" s="2">
        <f t="shared" si="44"/>
        <v>41.61</v>
      </c>
      <c r="I300" s="2">
        <f t="shared" si="38"/>
        <v>0</v>
      </c>
      <c r="J300" s="2">
        <f t="shared" si="39"/>
        <v>0</v>
      </c>
      <c r="K300" s="2">
        <f t="shared" si="40"/>
        <v>0</v>
      </c>
      <c r="L300" s="2">
        <f t="shared" si="41"/>
        <v>0</v>
      </c>
    </row>
    <row r="301" spans="1:12" x14ac:dyDescent="0.25">
      <c r="A301" s="1">
        <v>41938</v>
      </c>
      <c r="B301">
        <v>69</v>
      </c>
      <c r="C301" s="2">
        <f t="shared" si="42"/>
        <v>11.1</v>
      </c>
      <c r="D301" s="2">
        <f t="shared" si="42"/>
        <v>41.61</v>
      </c>
      <c r="E301" s="2">
        <f t="shared" si="36"/>
        <v>8</v>
      </c>
      <c r="F301" s="2">
        <f t="shared" si="37"/>
        <v>39.54</v>
      </c>
      <c r="G301" s="2">
        <f t="shared" si="43"/>
        <v>8</v>
      </c>
      <c r="H301" s="2">
        <f t="shared" si="44"/>
        <v>39.54</v>
      </c>
      <c r="I301" s="2">
        <f t="shared" si="38"/>
        <v>0</v>
      </c>
      <c r="J301" s="2">
        <f t="shared" si="39"/>
        <v>0</v>
      </c>
      <c r="K301" s="2">
        <f t="shared" si="40"/>
        <v>0</v>
      </c>
      <c r="L301" s="2">
        <f t="shared" si="41"/>
        <v>0</v>
      </c>
    </row>
    <row r="302" spans="1:12" x14ac:dyDescent="0.25">
      <c r="A302" s="1">
        <v>41939</v>
      </c>
      <c r="B302">
        <v>127</v>
      </c>
      <c r="C302" s="2">
        <f t="shared" si="42"/>
        <v>8</v>
      </c>
      <c r="D302" s="2">
        <f t="shared" si="42"/>
        <v>39.54</v>
      </c>
      <c r="E302" s="2">
        <f t="shared" si="36"/>
        <v>2.29</v>
      </c>
      <c r="F302" s="2">
        <f t="shared" si="37"/>
        <v>35.729999999999997</v>
      </c>
      <c r="G302" s="2">
        <f t="shared" si="43"/>
        <v>30</v>
      </c>
      <c r="H302" s="2">
        <f t="shared" si="44"/>
        <v>35.729999999999997</v>
      </c>
      <c r="I302" s="2">
        <f t="shared" si="38"/>
        <v>27.71</v>
      </c>
      <c r="J302" s="2">
        <f t="shared" si="39"/>
        <v>63.4559</v>
      </c>
      <c r="K302" s="2">
        <f t="shared" si="40"/>
        <v>0</v>
      </c>
      <c r="L302" s="2">
        <f t="shared" si="41"/>
        <v>0</v>
      </c>
    </row>
    <row r="303" spans="1:12" x14ac:dyDescent="0.25">
      <c r="A303" s="1">
        <v>41940</v>
      </c>
      <c r="B303">
        <v>112</v>
      </c>
      <c r="C303" s="2">
        <f t="shared" si="42"/>
        <v>30</v>
      </c>
      <c r="D303" s="2">
        <f t="shared" si="42"/>
        <v>35.729999999999997</v>
      </c>
      <c r="E303" s="2">
        <f t="shared" si="36"/>
        <v>19.920000000000002</v>
      </c>
      <c r="F303" s="2">
        <f t="shared" si="37"/>
        <v>35.729999999999997</v>
      </c>
      <c r="G303" s="2">
        <f t="shared" si="43"/>
        <v>19.920000000000002</v>
      </c>
      <c r="H303" s="2">
        <f t="shared" si="44"/>
        <v>35.729999999999997</v>
      </c>
      <c r="I303" s="2">
        <f t="shared" si="38"/>
        <v>0</v>
      </c>
      <c r="J303" s="2">
        <f t="shared" si="39"/>
        <v>0</v>
      </c>
      <c r="K303" s="2">
        <f t="shared" si="40"/>
        <v>0</v>
      </c>
      <c r="L303" s="2">
        <f t="shared" si="41"/>
        <v>0</v>
      </c>
    </row>
    <row r="304" spans="1:12" x14ac:dyDescent="0.25">
      <c r="A304" s="1">
        <v>41941</v>
      </c>
      <c r="B304">
        <v>99</v>
      </c>
      <c r="C304" s="2">
        <f t="shared" si="42"/>
        <v>19.920000000000002</v>
      </c>
      <c r="D304" s="2">
        <f t="shared" si="42"/>
        <v>35.729999999999997</v>
      </c>
      <c r="E304" s="2">
        <f t="shared" si="36"/>
        <v>11.01</v>
      </c>
      <c r="F304" s="2">
        <f t="shared" si="37"/>
        <v>35.729999999999997</v>
      </c>
      <c r="G304" s="2">
        <f t="shared" si="43"/>
        <v>11.01</v>
      </c>
      <c r="H304" s="2">
        <f t="shared" si="44"/>
        <v>45</v>
      </c>
      <c r="I304" s="2">
        <f t="shared" si="38"/>
        <v>0</v>
      </c>
      <c r="J304" s="2">
        <f t="shared" si="39"/>
        <v>0</v>
      </c>
      <c r="K304" s="2">
        <f t="shared" si="40"/>
        <v>9.2700000000000031</v>
      </c>
      <c r="L304" s="2">
        <f t="shared" si="41"/>
        <v>41.622300000000017</v>
      </c>
    </row>
    <row r="305" spans="1:12" x14ac:dyDescent="0.25">
      <c r="A305" s="1">
        <v>41942</v>
      </c>
      <c r="B305">
        <v>60</v>
      </c>
      <c r="C305" s="2">
        <f t="shared" si="42"/>
        <v>11.01</v>
      </c>
      <c r="D305" s="2">
        <f t="shared" si="42"/>
        <v>45</v>
      </c>
      <c r="E305" s="2">
        <f t="shared" si="36"/>
        <v>8.31</v>
      </c>
      <c r="F305" s="2">
        <f t="shared" si="37"/>
        <v>43.2</v>
      </c>
      <c r="G305" s="2">
        <f t="shared" si="43"/>
        <v>8.31</v>
      </c>
      <c r="H305" s="2">
        <f t="shared" si="44"/>
        <v>43.2</v>
      </c>
      <c r="I305" s="2">
        <f t="shared" si="38"/>
        <v>0</v>
      </c>
      <c r="J305" s="2">
        <f t="shared" si="39"/>
        <v>0</v>
      </c>
      <c r="K305" s="2">
        <f t="shared" si="40"/>
        <v>0</v>
      </c>
      <c r="L305" s="2">
        <f t="shared" si="41"/>
        <v>0</v>
      </c>
    </row>
    <row r="306" spans="1:12" x14ac:dyDescent="0.25">
      <c r="A306" s="1">
        <v>41943</v>
      </c>
      <c r="B306">
        <v>118</v>
      </c>
      <c r="C306" s="2">
        <f t="shared" si="42"/>
        <v>8.31</v>
      </c>
      <c r="D306" s="2">
        <f t="shared" si="42"/>
        <v>43.2</v>
      </c>
      <c r="E306" s="2">
        <f t="shared" si="36"/>
        <v>3</v>
      </c>
      <c r="F306" s="2">
        <f t="shared" si="37"/>
        <v>39.659999999999997</v>
      </c>
      <c r="G306" s="2">
        <f t="shared" si="43"/>
        <v>30</v>
      </c>
      <c r="H306" s="2">
        <f t="shared" si="44"/>
        <v>39.659999999999997</v>
      </c>
      <c r="I306" s="2">
        <f t="shared" si="38"/>
        <v>27</v>
      </c>
      <c r="J306" s="2">
        <f t="shared" si="39"/>
        <v>61.83</v>
      </c>
      <c r="K306" s="2">
        <f t="shared" si="40"/>
        <v>0</v>
      </c>
      <c r="L306" s="2">
        <f t="shared" si="41"/>
        <v>0</v>
      </c>
    </row>
    <row r="307" spans="1:12" x14ac:dyDescent="0.25">
      <c r="A307" s="1">
        <v>41944</v>
      </c>
      <c r="B307">
        <v>55</v>
      </c>
      <c r="C307" s="2">
        <f t="shared" si="42"/>
        <v>30</v>
      </c>
      <c r="D307" s="2">
        <f t="shared" si="42"/>
        <v>39.659999999999997</v>
      </c>
      <c r="E307" s="2">
        <f t="shared" si="36"/>
        <v>25.05</v>
      </c>
      <c r="F307" s="2">
        <f t="shared" si="37"/>
        <v>39.659999999999997</v>
      </c>
      <c r="G307" s="2">
        <f t="shared" si="43"/>
        <v>25.05</v>
      </c>
      <c r="H307" s="2">
        <f t="shared" si="44"/>
        <v>39.659999999999997</v>
      </c>
      <c r="I307" s="2">
        <f t="shared" si="38"/>
        <v>0</v>
      </c>
      <c r="J307" s="2">
        <f t="shared" si="39"/>
        <v>0</v>
      </c>
      <c r="K307" s="2">
        <f t="shared" si="40"/>
        <v>0</v>
      </c>
      <c r="L307" s="2">
        <f t="shared" si="41"/>
        <v>0</v>
      </c>
    </row>
    <row r="308" spans="1:12" x14ac:dyDescent="0.25">
      <c r="A308" s="1">
        <v>41945</v>
      </c>
      <c r="B308">
        <v>133</v>
      </c>
      <c r="C308" s="2">
        <f t="shared" si="42"/>
        <v>25.05</v>
      </c>
      <c r="D308" s="2">
        <f t="shared" si="42"/>
        <v>39.659999999999997</v>
      </c>
      <c r="E308" s="2">
        <f t="shared" si="36"/>
        <v>13.08</v>
      </c>
      <c r="F308" s="2">
        <f t="shared" si="37"/>
        <v>39.659999999999997</v>
      </c>
      <c r="G308" s="2">
        <f t="shared" si="43"/>
        <v>13.08</v>
      </c>
      <c r="H308" s="2">
        <f t="shared" si="44"/>
        <v>39.659999999999997</v>
      </c>
      <c r="I308" s="2">
        <f t="shared" si="38"/>
        <v>0</v>
      </c>
      <c r="J308" s="2">
        <f t="shared" si="39"/>
        <v>0</v>
      </c>
      <c r="K308" s="2">
        <f t="shared" si="40"/>
        <v>0</v>
      </c>
      <c r="L308" s="2">
        <f t="shared" si="41"/>
        <v>0</v>
      </c>
    </row>
    <row r="309" spans="1:12" x14ac:dyDescent="0.25">
      <c r="A309" s="1">
        <v>41946</v>
      </c>
      <c r="B309">
        <v>110</v>
      </c>
      <c r="C309" s="2">
        <f t="shared" si="42"/>
        <v>13.08</v>
      </c>
      <c r="D309" s="2">
        <f t="shared" si="42"/>
        <v>39.659999999999997</v>
      </c>
      <c r="E309" s="2">
        <f t="shared" si="36"/>
        <v>8.1300000000000008</v>
      </c>
      <c r="F309" s="2">
        <f t="shared" si="37"/>
        <v>36.36</v>
      </c>
      <c r="G309" s="2">
        <f t="shared" si="43"/>
        <v>8.1300000000000008</v>
      </c>
      <c r="H309" s="2">
        <f t="shared" si="44"/>
        <v>36.36</v>
      </c>
      <c r="I309" s="2">
        <f t="shared" si="38"/>
        <v>0</v>
      </c>
      <c r="J309" s="2">
        <f t="shared" si="39"/>
        <v>0</v>
      </c>
      <c r="K309" s="2">
        <f t="shared" si="40"/>
        <v>0</v>
      </c>
      <c r="L309" s="2">
        <f t="shared" si="41"/>
        <v>0</v>
      </c>
    </row>
    <row r="310" spans="1:12" x14ac:dyDescent="0.25">
      <c r="A310" s="1">
        <v>41947</v>
      </c>
      <c r="B310">
        <v>145</v>
      </c>
      <c r="C310" s="2">
        <f t="shared" si="42"/>
        <v>8.1300000000000008</v>
      </c>
      <c r="D310" s="2">
        <f t="shared" si="42"/>
        <v>36.36</v>
      </c>
      <c r="E310" s="2">
        <f t="shared" si="36"/>
        <v>1.61</v>
      </c>
      <c r="F310" s="2">
        <f t="shared" si="37"/>
        <v>32.01</v>
      </c>
      <c r="G310" s="2">
        <f t="shared" si="43"/>
        <v>30</v>
      </c>
      <c r="H310" s="2">
        <f t="shared" si="44"/>
        <v>32.01</v>
      </c>
      <c r="I310" s="2">
        <f t="shared" si="38"/>
        <v>28.39</v>
      </c>
      <c r="J310" s="2">
        <f t="shared" si="39"/>
        <v>65.013100000000009</v>
      </c>
      <c r="K310" s="2">
        <f t="shared" si="40"/>
        <v>0</v>
      </c>
      <c r="L310" s="2">
        <f t="shared" si="41"/>
        <v>0</v>
      </c>
    </row>
    <row r="311" spans="1:12" x14ac:dyDescent="0.25">
      <c r="A311" s="1">
        <v>41948</v>
      </c>
      <c r="B311">
        <v>125</v>
      </c>
      <c r="C311" s="2">
        <f t="shared" si="42"/>
        <v>30</v>
      </c>
      <c r="D311" s="2">
        <f t="shared" si="42"/>
        <v>32.01</v>
      </c>
      <c r="E311" s="2">
        <f t="shared" si="36"/>
        <v>18.75</v>
      </c>
      <c r="F311" s="2">
        <f t="shared" si="37"/>
        <v>32.01</v>
      </c>
      <c r="G311" s="2">
        <f t="shared" si="43"/>
        <v>18.75</v>
      </c>
      <c r="H311" s="2">
        <f t="shared" si="44"/>
        <v>45</v>
      </c>
      <c r="I311" s="2">
        <f t="shared" si="38"/>
        <v>0</v>
      </c>
      <c r="J311" s="2">
        <f t="shared" si="39"/>
        <v>0</v>
      </c>
      <c r="K311" s="2">
        <f t="shared" si="40"/>
        <v>12.990000000000002</v>
      </c>
      <c r="L311" s="2">
        <f t="shared" si="41"/>
        <v>58.325100000000013</v>
      </c>
    </row>
    <row r="312" spans="1:12" x14ac:dyDescent="0.25">
      <c r="A312" s="1">
        <v>41949</v>
      </c>
      <c r="B312">
        <v>103</v>
      </c>
      <c r="C312" s="2">
        <f t="shared" si="42"/>
        <v>18.75</v>
      </c>
      <c r="D312" s="2">
        <f t="shared" si="42"/>
        <v>45</v>
      </c>
      <c r="E312" s="2">
        <f t="shared" si="36"/>
        <v>9.48</v>
      </c>
      <c r="F312" s="2">
        <f t="shared" si="37"/>
        <v>45</v>
      </c>
      <c r="G312" s="2">
        <f t="shared" si="43"/>
        <v>9.48</v>
      </c>
      <c r="H312" s="2">
        <f t="shared" si="44"/>
        <v>45</v>
      </c>
      <c r="I312" s="2">
        <f t="shared" si="38"/>
        <v>0</v>
      </c>
      <c r="J312" s="2">
        <f t="shared" si="39"/>
        <v>0</v>
      </c>
      <c r="K312" s="2">
        <f t="shared" si="40"/>
        <v>0</v>
      </c>
      <c r="L312" s="2">
        <f t="shared" si="41"/>
        <v>0</v>
      </c>
    </row>
    <row r="313" spans="1:12" x14ac:dyDescent="0.25">
      <c r="A313" s="1">
        <v>41950</v>
      </c>
      <c r="B313">
        <v>143</v>
      </c>
      <c r="C313" s="2">
        <f t="shared" si="42"/>
        <v>9.48</v>
      </c>
      <c r="D313" s="2">
        <f t="shared" si="42"/>
        <v>45</v>
      </c>
      <c r="E313" s="2">
        <f t="shared" si="36"/>
        <v>3.05</v>
      </c>
      <c r="F313" s="2">
        <f t="shared" si="37"/>
        <v>40.71</v>
      </c>
      <c r="G313" s="2">
        <f t="shared" si="43"/>
        <v>30</v>
      </c>
      <c r="H313" s="2">
        <f t="shared" si="44"/>
        <v>40.71</v>
      </c>
      <c r="I313" s="2">
        <f t="shared" si="38"/>
        <v>26.95</v>
      </c>
      <c r="J313" s="2">
        <f t="shared" si="39"/>
        <v>61.715499999999999</v>
      </c>
      <c r="K313" s="2">
        <f t="shared" si="40"/>
        <v>0</v>
      </c>
      <c r="L313" s="2">
        <f t="shared" si="41"/>
        <v>0</v>
      </c>
    </row>
    <row r="314" spans="1:12" x14ac:dyDescent="0.25">
      <c r="A314" s="1">
        <v>41951</v>
      </c>
      <c r="B314">
        <v>50</v>
      </c>
      <c r="C314" s="2">
        <f t="shared" si="42"/>
        <v>30</v>
      </c>
      <c r="D314" s="2">
        <f t="shared" si="42"/>
        <v>40.71</v>
      </c>
      <c r="E314" s="2">
        <f t="shared" si="36"/>
        <v>25.5</v>
      </c>
      <c r="F314" s="2">
        <f t="shared" si="37"/>
        <v>40.71</v>
      </c>
      <c r="G314" s="2">
        <f t="shared" si="43"/>
        <v>25.5</v>
      </c>
      <c r="H314" s="2">
        <f t="shared" si="44"/>
        <v>40.71</v>
      </c>
      <c r="I314" s="2">
        <f t="shared" si="38"/>
        <v>0</v>
      </c>
      <c r="J314" s="2">
        <f t="shared" si="39"/>
        <v>0</v>
      </c>
      <c r="K314" s="2">
        <f t="shared" si="40"/>
        <v>0</v>
      </c>
      <c r="L314" s="2">
        <f t="shared" si="41"/>
        <v>0</v>
      </c>
    </row>
    <row r="315" spans="1:12" x14ac:dyDescent="0.25">
      <c r="A315" s="1">
        <v>41952</v>
      </c>
      <c r="B315">
        <v>105</v>
      </c>
      <c r="C315" s="2">
        <f t="shared" si="42"/>
        <v>25.5</v>
      </c>
      <c r="D315" s="2">
        <f t="shared" si="42"/>
        <v>40.71</v>
      </c>
      <c r="E315" s="2">
        <f t="shared" si="36"/>
        <v>16.05</v>
      </c>
      <c r="F315" s="2">
        <f t="shared" si="37"/>
        <v>40.71</v>
      </c>
      <c r="G315" s="2">
        <f t="shared" si="43"/>
        <v>16.05</v>
      </c>
      <c r="H315" s="2">
        <f t="shared" si="44"/>
        <v>40.71</v>
      </c>
      <c r="I315" s="2">
        <f t="shared" si="38"/>
        <v>0</v>
      </c>
      <c r="J315" s="2">
        <f t="shared" si="39"/>
        <v>0</v>
      </c>
      <c r="K315" s="2">
        <f t="shared" si="40"/>
        <v>0</v>
      </c>
      <c r="L315" s="2">
        <f t="shared" si="41"/>
        <v>0</v>
      </c>
    </row>
    <row r="316" spans="1:12" x14ac:dyDescent="0.25">
      <c r="A316" s="1">
        <v>41953</v>
      </c>
      <c r="B316">
        <v>101</v>
      </c>
      <c r="C316" s="2">
        <f t="shared" si="42"/>
        <v>16.05</v>
      </c>
      <c r="D316" s="2">
        <f t="shared" si="42"/>
        <v>40.71</v>
      </c>
      <c r="E316" s="2">
        <f t="shared" si="36"/>
        <v>6.96</v>
      </c>
      <c r="F316" s="2">
        <f t="shared" si="37"/>
        <v>40.71</v>
      </c>
      <c r="G316" s="2">
        <f t="shared" si="43"/>
        <v>6.96</v>
      </c>
      <c r="H316" s="2">
        <f t="shared" si="44"/>
        <v>40.71</v>
      </c>
      <c r="I316" s="2">
        <f t="shared" si="38"/>
        <v>0</v>
      </c>
      <c r="J316" s="2">
        <f t="shared" si="39"/>
        <v>0</v>
      </c>
      <c r="K316" s="2">
        <f t="shared" si="40"/>
        <v>0</v>
      </c>
      <c r="L316" s="2">
        <f t="shared" si="41"/>
        <v>0</v>
      </c>
    </row>
    <row r="317" spans="1:12" x14ac:dyDescent="0.25">
      <c r="A317" s="1">
        <v>41954</v>
      </c>
      <c r="B317">
        <v>114</v>
      </c>
      <c r="C317" s="2">
        <f t="shared" si="42"/>
        <v>6.96</v>
      </c>
      <c r="D317" s="2">
        <f t="shared" si="42"/>
        <v>40.71</v>
      </c>
      <c r="E317" s="2">
        <f t="shared" si="36"/>
        <v>1.83</v>
      </c>
      <c r="F317" s="2">
        <f t="shared" si="37"/>
        <v>37.29</v>
      </c>
      <c r="G317" s="2">
        <f t="shared" si="43"/>
        <v>30</v>
      </c>
      <c r="H317" s="2">
        <f t="shared" si="44"/>
        <v>37.29</v>
      </c>
      <c r="I317" s="2">
        <f t="shared" si="38"/>
        <v>28.17</v>
      </c>
      <c r="J317" s="2">
        <f t="shared" si="39"/>
        <v>64.50930000000001</v>
      </c>
      <c r="K317" s="2">
        <f t="shared" si="40"/>
        <v>0</v>
      </c>
      <c r="L317" s="2">
        <f t="shared" si="41"/>
        <v>0</v>
      </c>
    </row>
    <row r="318" spans="1:12" x14ac:dyDescent="0.25">
      <c r="A318" s="1">
        <v>41955</v>
      </c>
      <c r="B318">
        <v>106</v>
      </c>
      <c r="C318" s="2">
        <f t="shared" si="42"/>
        <v>30</v>
      </c>
      <c r="D318" s="2">
        <f t="shared" si="42"/>
        <v>37.29</v>
      </c>
      <c r="E318" s="2">
        <f t="shared" si="36"/>
        <v>20.46</v>
      </c>
      <c r="F318" s="2">
        <f t="shared" si="37"/>
        <v>37.29</v>
      </c>
      <c r="G318" s="2">
        <f t="shared" si="43"/>
        <v>20.46</v>
      </c>
      <c r="H318" s="2">
        <f t="shared" si="44"/>
        <v>45</v>
      </c>
      <c r="I318" s="2">
        <f t="shared" si="38"/>
        <v>0</v>
      </c>
      <c r="J318" s="2">
        <f t="shared" si="39"/>
        <v>0</v>
      </c>
      <c r="K318" s="2">
        <f t="shared" si="40"/>
        <v>7.7100000000000009</v>
      </c>
      <c r="L318" s="2">
        <f t="shared" si="41"/>
        <v>34.617900000000006</v>
      </c>
    </row>
    <row r="319" spans="1:12" x14ac:dyDescent="0.25">
      <c r="A319" s="1">
        <v>41956</v>
      </c>
      <c r="B319">
        <v>79</v>
      </c>
      <c r="C319" s="2">
        <f t="shared" si="42"/>
        <v>20.46</v>
      </c>
      <c r="D319" s="2">
        <f t="shared" si="42"/>
        <v>45</v>
      </c>
      <c r="E319" s="2">
        <f t="shared" si="36"/>
        <v>13.35</v>
      </c>
      <c r="F319" s="2">
        <f t="shared" si="37"/>
        <v>45</v>
      </c>
      <c r="G319" s="2">
        <f t="shared" si="43"/>
        <v>13.35</v>
      </c>
      <c r="H319" s="2">
        <f t="shared" si="44"/>
        <v>45</v>
      </c>
      <c r="I319" s="2">
        <f t="shared" si="38"/>
        <v>0</v>
      </c>
      <c r="J319" s="2">
        <f t="shared" si="39"/>
        <v>0</v>
      </c>
      <c r="K319" s="2">
        <f t="shared" si="40"/>
        <v>0</v>
      </c>
      <c r="L319" s="2">
        <f t="shared" si="41"/>
        <v>0</v>
      </c>
    </row>
    <row r="320" spans="1:12" x14ac:dyDescent="0.25">
      <c r="A320" s="1">
        <v>41957</v>
      </c>
      <c r="B320">
        <v>20</v>
      </c>
      <c r="C320" s="2">
        <f t="shared" si="42"/>
        <v>13.35</v>
      </c>
      <c r="D320" s="2">
        <f t="shared" si="42"/>
        <v>45</v>
      </c>
      <c r="E320" s="2">
        <f t="shared" si="36"/>
        <v>12.45</v>
      </c>
      <c r="F320" s="2">
        <f t="shared" si="37"/>
        <v>44.4</v>
      </c>
      <c r="G320" s="2">
        <f t="shared" si="43"/>
        <v>12.45</v>
      </c>
      <c r="H320" s="2">
        <f t="shared" si="44"/>
        <v>44.4</v>
      </c>
      <c r="I320" s="2">
        <f t="shared" si="38"/>
        <v>0</v>
      </c>
      <c r="J320" s="2">
        <f t="shared" si="39"/>
        <v>0</v>
      </c>
      <c r="K320" s="2">
        <f t="shared" si="40"/>
        <v>0</v>
      </c>
      <c r="L320" s="2">
        <f t="shared" si="41"/>
        <v>0</v>
      </c>
    </row>
    <row r="321" spans="1:12" x14ac:dyDescent="0.25">
      <c r="A321" s="1">
        <v>41958</v>
      </c>
      <c r="B321">
        <v>27</v>
      </c>
      <c r="C321" s="2">
        <f t="shared" si="42"/>
        <v>12.45</v>
      </c>
      <c r="D321" s="2">
        <f t="shared" si="42"/>
        <v>44.4</v>
      </c>
      <c r="E321" s="2">
        <f t="shared" si="36"/>
        <v>11.24</v>
      </c>
      <c r="F321" s="2">
        <f t="shared" si="37"/>
        <v>43.59</v>
      </c>
      <c r="G321" s="2">
        <f t="shared" si="43"/>
        <v>11.24</v>
      </c>
      <c r="H321" s="2">
        <f t="shared" si="44"/>
        <v>43.59</v>
      </c>
      <c r="I321" s="2">
        <f t="shared" si="38"/>
        <v>0</v>
      </c>
      <c r="J321" s="2">
        <f t="shared" si="39"/>
        <v>0</v>
      </c>
      <c r="K321" s="2">
        <f t="shared" si="40"/>
        <v>0</v>
      </c>
      <c r="L321" s="2">
        <f t="shared" si="41"/>
        <v>0</v>
      </c>
    </row>
    <row r="322" spans="1:12" x14ac:dyDescent="0.25">
      <c r="A322" s="1">
        <v>41959</v>
      </c>
      <c r="B322">
        <v>23</v>
      </c>
      <c r="C322" s="2">
        <f t="shared" si="42"/>
        <v>11.24</v>
      </c>
      <c r="D322" s="2">
        <f t="shared" si="42"/>
        <v>43.59</v>
      </c>
      <c r="E322" s="2">
        <f t="shared" si="36"/>
        <v>10.210000000000001</v>
      </c>
      <c r="F322" s="2">
        <f t="shared" si="37"/>
        <v>42.9</v>
      </c>
      <c r="G322" s="2">
        <f t="shared" si="43"/>
        <v>10.210000000000001</v>
      </c>
      <c r="H322" s="2">
        <f t="shared" si="44"/>
        <v>42.9</v>
      </c>
      <c r="I322" s="2">
        <f t="shared" si="38"/>
        <v>0</v>
      </c>
      <c r="J322" s="2">
        <f t="shared" si="39"/>
        <v>0</v>
      </c>
      <c r="K322" s="2">
        <f t="shared" si="40"/>
        <v>0</v>
      </c>
      <c r="L322" s="2">
        <f t="shared" si="41"/>
        <v>0</v>
      </c>
    </row>
    <row r="323" spans="1:12" x14ac:dyDescent="0.25">
      <c r="A323" s="1">
        <v>41960</v>
      </c>
      <c r="B323">
        <v>106</v>
      </c>
      <c r="C323" s="2">
        <f t="shared" si="42"/>
        <v>10.210000000000001</v>
      </c>
      <c r="D323" s="2">
        <f t="shared" si="42"/>
        <v>42.9</v>
      </c>
      <c r="E323" s="2">
        <f t="shared" si="36"/>
        <v>5.44</v>
      </c>
      <c r="F323" s="2">
        <f t="shared" si="37"/>
        <v>39.72</v>
      </c>
      <c r="G323" s="2">
        <f t="shared" si="43"/>
        <v>5.44</v>
      </c>
      <c r="H323" s="2">
        <f t="shared" si="44"/>
        <v>39.72</v>
      </c>
      <c r="I323" s="2">
        <f t="shared" si="38"/>
        <v>0</v>
      </c>
      <c r="J323" s="2">
        <f t="shared" si="39"/>
        <v>0</v>
      </c>
      <c r="K323" s="2">
        <f t="shared" si="40"/>
        <v>0</v>
      </c>
      <c r="L323" s="2">
        <f t="shared" si="41"/>
        <v>0</v>
      </c>
    </row>
    <row r="324" spans="1:12" x14ac:dyDescent="0.25">
      <c r="A324" s="1">
        <v>41961</v>
      </c>
      <c r="B324">
        <v>90</v>
      </c>
      <c r="C324" s="2">
        <f t="shared" si="42"/>
        <v>5.44</v>
      </c>
      <c r="D324" s="2">
        <f t="shared" si="42"/>
        <v>39.72</v>
      </c>
      <c r="E324" s="2">
        <f t="shared" ref="E324:E367" si="45">ROUND(IF(C324&gt;15,  C324 - $P$3*B324/100, C324 - $P$3*B324/200), 2)</f>
        <v>1.39</v>
      </c>
      <c r="F324" s="2">
        <f t="shared" ref="F324:F367" si="46">ROUND(IF(C324&lt;=15, D324 - B324*$P$2/200, D324), 2)</f>
        <v>37.020000000000003</v>
      </c>
      <c r="G324" s="2">
        <f t="shared" si="43"/>
        <v>30</v>
      </c>
      <c r="H324" s="2">
        <f t="shared" si="44"/>
        <v>37.020000000000003</v>
      </c>
      <c r="I324" s="2">
        <f t="shared" ref="I324:I367" si="47">G324-E324</f>
        <v>28.61</v>
      </c>
      <c r="J324" s="2">
        <f t="shared" ref="J324:J367" si="48">I324*$Q$3</f>
        <v>65.516900000000007</v>
      </c>
      <c r="K324" s="2">
        <f t="shared" ref="K324:K367" si="49">H324-F324</f>
        <v>0</v>
      </c>
      <c r="L324" s="2">
        <f t="shared" ref="L324:L367" si="50">K324*$Q$2</f>
        <v>0</v>
      </c>
    </row>
    <row r="325" spans="1:12" x14ac:dyDescent="0.25">
      <c r="A325" s="1">
        <v>41962</v>
      </c>
      <c r="B325">
        <v>119</v>
      </c>
      <c r="C325" s="2">
        <f t="shared" ref="C325:D367" si="51">G324</f>
        <v>30</v>
      </c>
      <c r="D325" s="2">
        <f t="shared" si="51"/>
        <v>37.020000000000003</v>
      </c>
      <c r="E325" s="2">
        <f t="shared" si="45"/>
        <v>19.29</v>
      </c>
      <c r="F325" s="2">
        <f t="shared" si="46"/>
        <v>37.020000000000003</v>
      </c>
      <c r="G325" s="2">
        <f t="shared" ref="G325:G367" si="52">IF(E325&lt;5,30,E325)</f>
        <v>19.29</v>
      </c>
      <c r="H325" s="2">
        <f t="shared" ref="H325:H367" si="53">IF(AND(WEEKDAY(A325) = 4, F325&lt;40), 45,F325)</f>
        <v>45</v>
      </c>
      <c r="I325" s="2">
        <f t="shared" si="47"/>
        <v>0</v>
      </c>
      <c r="J325" s="2">
        <f t="shared" si="48"/>
        <v>0</v>
      </c>
      <c r="K325" s="2">
        <f t="shared" si="49"/>
        <v>7.9799999999999969</v>
      </c>
      <c r="L325" s="2">
        <f t="shared" si="50"/>
        <v>35.830199999999991</v>
      </c>
    </row>
    <row r="326" spans="1:12" x14ac:dyDescent="0.25">
      <c r="A326" s="1">
        <v>41963</v>
      </c>
      <c r="B326">
        <v>110</v>
      </c>
      <c r="C326" s="2">
        <f t="shared" si="51"/>
        <v>19.29</v>
      </c>
      <c r="D326" s="2">
        <f t="shared" si="51"/>
        <v>45</v>
      </c>
      <c r="E326" s="2">
        <f t="shared" si="45"/>
        <v>9.39</v>
      </c>
      <c r="F326" s="2">
        <f t="shared" si="46"/>
        <v>45</v>
      </c>
      <c r="G326" s="2">
        <f t="shared" si="52"/>
        <v>9.39</v>
      </c>
      <c r="H326" s="2">
        <f t="shared" si="53"/>
        <v>45</v>
      </c>
      <c r="I326" s="2">
        <f t="shared" si="47"/>
        <v>0</v>
      </c>
      <c r="J326" s="2">
        <f t="shared" si="48"/>
        <v>0</v>
      </c>
      <c r="K326" s="2">
        <f t="shared" si="49"/>
        <v>0</v>
      </c>
      <c r="L326" s="2">
        <f t="shared" si="50"/>
        <v>0</v>
      </c>
    </row>
    <row r="327" spans="1:12" x14ac:dyDescent="0.25">
      <c r="A327" s="1">
        <v>41964</v>
      </c>
      <c r="B327">
        <v>23</v>
      </c>
      <c r="C327" s="2">
        <f t="shared" si="51"/>
        <v>9.39</v>
      </c>
      <c r="D327" s="2">
        <f t="shared" si="51"/>
        <v>45</v>
      </c>
      <c r="E327" s="2">
        <f t="shared" si="45"/>
        <v>8.36</v>
      </c>
      <c r="F327" s="2">
        <f t="shared" si="46"/>
        <v>44.31</v>
      </c>
      <c r="G327" s="2">
        <f t="shared" si="52"/>
        <v>8.36</v>
      </c>
      <c r="H327" s="2">
        <f t="shared" si="53"/>
        <v>44.31</v>
      </c>
      <c r="I327" s="2">
        <f t="shared" si="47"/>
        <v>0</v>
      </c>
      <c r="J327" s="2">
        <f t="shared" si="48"/>
        <v>0</v>
      </c>
      <c r="K327" s="2">
        <f t="shared" si="49"/>
        <v>0</v>
      </c>
      <c r="L327" s="2">
        <f t="shared" si="50"/>
        <v>0</v>
      </c>
    </row>
    <row r="328" spans="1:12" x14ac:dyDescent="0.25">
      <c r="A328" s="1">
        <v>41965</v>
      </c>
      <c r="B328">
        <v>53</v>
      </c>
      <c r="C328" s="2">
        <f t="shared" si="51"/>
        <v>8.36</v>
      </c>
      <c r="D328" s="2">
        <f t="shared" si="51"/>
        <v>44.31</v>
      </c>
      <c r="E328" s="2">
        <f t="shared" si="45"/>
        <v>5.98</v>
      </c>
      <c r="F328" s="2">
        <f t="shared" si="46"/>
        <v>42.72</v>
      </c>
      <c r="G328" s="2">
        <f t="shared" si="52"/>
        <v>5.98</v>
      </c>
      <c r="H328" s="2">
        <f t="shared" si="53"/>
        <v>42.72</v>
      </c>
      <c r="I328" s="2">
        <f t="shared" si="47"/>
        <v>0</v>
      </c>
      <c r="J328" s="2">
        <f t="shared" si="48"/>
        <v>0</v>
      </c>
      <c r="K328" s="2">
        <f t="shared" si="49"/>
        <v>0</v>
      </c>
      <c r="L328" s="2">
        <f t="shared" si="50"/>
        <v>0</v>
      </c>
    </row>
    <row r="329" spans="1:12" x14ac:dyDescent="0.25">
      <c r="A329" s="1">
        <v>41966</v>
      </c>
      <c r="B329">
        <v>89</v>
      </c>
      <c r="C329" s="2">
        <f t="shared" si="51"/>
        <v>5.98</v>
      </c>
      <c r="D329" s="2">
        <f t="shared" si="51"/>
        <v>42.72</v>
      </c>
      <c r="E329" s="2">
        <f t="shared" si="45"/>
        <v>1.98</v>
      </c>
      <c r="F329" s="2">
        <f t="shared" si="46"/>
        <v>40.049999999999997</v>
      </c>
      <c r="G329" s="2">
        <f t="shared" si="52"/>
        <v>30</v>
      </c>
      <c r="H329" s="2">
        <f t="shared" si="53"/>
        <v>40.049999999999997</v>
      </c>
      <c r="I329" s="2">
        <f t="shared" si="47"/>
        <v>28.02</v>
      </c>
      <c r="J329" s="2">
        <f t="shared" si="48"/>
        <v>64.165800000000004</v>
      </c>
      <c r="K329" s="2">
        <f t="shared" si="49"/>
        <v>0</v>
      </c>
      <c r="L329" s="2">
        <f t="shared" si="50"/>
        <v>0</v>
      </c>
    </row>
    <row r="330" spans="1:12" x14ac:dyDescent="0.25">
      <c r="A330" s="1">
        <v>41967</v>
      </c>
      <c r="B330">
        <v>150</v>
      </c>
      <c r="C330" s="2">
        <f t="shared" si="51"/>
        <v>30</v>
      </c>
      <c r="D330" s="2">
        <f t="shared" si="51"/>
        <v>40.049999999999997</v>
      </c>
      <c r="E330" s="2">
        <f t="shared" si="45"/>
        <v>16.5</v>
      </c>
      <c r="F330" s="2">
        <f t="shared" si="46"/>
        <v>40.049999999999997</v>
      </c>
      <c r="G330" s="2">
        <f t="shared" si="52"/>
        <v>16.5</v>
      </c>
      <c r="H330" s="2">
        <f t="shared" si="53"/>
        <v>40.049999999999997</v>
      </c>
      <c r="I330" s="2">
        <f t="shared" si="47"/>
        <v>0</v>
      </c>
      <c r="J330" s="2">
        <f t="shared" si="48"/>
        <v>0</v>
      </c>
      <c r="K330" s="2">
        <f t="shared" si="49"/>
        <v>0</v>
      </c>
      <c r="L330" s="2">
        <f t="shared" si="50"/>
        <v>0</v>
      </c>
    </row>
    <row r="331" spans="1:12" x14ac:dyDescent="0.25">
      <c r="A331" s="1">
        <v>41968</v>
      </c>
      <c r="B331">
        <v>44</v>
      </c>
      <c r="C331" s="2">
        <f t="shared" si="51"/>
        <v>16.5</v>
      </c>
      <c r="D331" s="2">
        <f t="shared" si="51"/>
        <v>40.049999999999997</v>
      </c>
      <c r="E331" s="2">
        <f t="shared" si="45"/>
        <v>12.54</v>
      </c>
      <c r="F331" s="2">
        <f t="shared" si="46"/>
        <v>40.049999999999997</v>
      </c>
      <c r="G331" s="2">
        <f t="shared" si="52"/>
        <v>12.54</v>
      </c>
      <c r="H331" s="2">
        <f t="shared" si="53"/>
        <v>40.049999999999997</v>
      </c>
      <c r="I331" s="2">
        <f t="shared" si="47"/>
        <v>0</v>
      </c>
      <c r="J331" s="2">
        <f t="shared" si="48"/>
        <v>0</v>
      </c>
      <c r="K331" s="2">
        <f t="shared" si="49"/>
        <v>0</v>
      </c>
      <c r="L331" s="2">
        <f t="shared" si="50"/>
        <v>0</v>
      </c>
    </row>
    <row r="332" spans="1:12" x14ac:dyDescent="0.25">
      <c r="A332" s="1">
        <v>41969</v>
      </c>
      <c r="B332">
        <v>137</v>
      </c>
      <c r="C332" s="2">
        <f t="shared" si="51"/>
        <v>12.54</v>
      </c>
      <c r="D332" s="2">
        <f t="shared" si="51"/>
        <v>40.049999999999997</v>
      </c>
      <c r="E332" s="2">
        <f t="shared" si="45"/>
        <v>6.38</v>
      </c>
      <c r="F332" s="2">
        <f t="shared" si="46"/>
        <v>35.94</v>
      </c>
      <c r="G332" s="2">
        <f t="shared" si="52"/>
        <v>6.38</v>
      </c>
      <c r="H332" s="2">
        <f t="shared" si="53"/>
        <v>45</v>
      </c>
      <c r="I332" s="2">
        <f t="shared" si="47"/>
        <v>0</v>
      </c>
      <c r="J332" s="2">
        <f t="shared" si="48"/>
        <v>0</v>
      </c>
      <c r="K332" s="2">
        <f t="shared" si="49"/>
        <v>9.0600000000000023</v>
      </c>
      <c r="L332" s="2">
        <f t="shared" si="50"/>
        <v>40.679400000000015</v>
      </c>
    </row>
    <row r="333" spans="1:12" x14ac:dyDescent="0.25">
      <c r="A333" s="1">
        <v>41970</v>
      </c>
      <c r="B333">
        <v>49</v>
      </c>
      <c r="C333" s="2">
        <f t="shared" si="51"/>
        <v>6.38</v>
      </c>
      <c r="D333" s="2">
        <f t="shared" si="51"/>
        <v>45</v>
      </c>
      <c r="E333" s="2">
        <f t="shared" si="45"/>
        <v>4.18</v>
      </c>
      <c r="F333" s="2">
        <f t="shared" si="46"/>
        <v>43.53</v>
      </c>
      <c r="G333" s="2">
        <f t="shared" si="52"/>
        <v>30</v>
      </c>
      <c r="H333" s="2">
        <f t="shared" si="53"/>
        <v>43.53</v>
      </c>
      <c r="I333" s="2">
        <f t="shared" si="47"/>
        <v>25.82</v>
      </c>
      <c r="J333" s="2">
        <f t="shared" si="48"/>
        <v>59.127800000000001</v>
      </c>
      <c r="K333" s="2">
        <f t="shared" si="49"/>
        <v>0</v>
      </c>
      <c r="L333" s="2">
        <f t="shared" si="50"/>
        <v>0</v>
      </c>
    </row>
    <row r="334" spans="1:12" x14ac:dyDescent="0.25">
      <c r="A334" s="1">
        <v>41971</v>
      </c>
      <c r="B334">
        <v>24</v>
      </c>
      <c r="C334" s="2">
        <f t="shared" si="51"/>
        <v>30</v>
      </c>
      <c r="D334" s="2">
        <f t="shared" si="51"/>
        <v>43.53</v>
      </c>
      <c r="E334" s="2">
        <f t="shared" si="45"/>
        <v>27.84</v>
      </c>
      <c r="F334" s="2">
        <f t="shared" si="46"/>
        <v>43.53</v>
      </c>
      <c r="G334" s="2">
        <f t="shared" si="52"/>
        <v>27.84</v>
      </c>
      <c r="H334" s="2">
        <f t="shared" si="53"/>
        <v>43.53</v>
      </c>
      <c r="I334" s="2">
        <f t="shared" si="47"/>
        <v>0</v>
      </c>
      <c r="J334" s="2">
        <f t="shared" si="48"/>
        <v>0</v>
      </c>
      <c r="K334" s="2">
        <f t="shared" si="49"/>
        <v>0</v>
      </c>
      <c r="L334" s="2">
        <f t="shared" si="50"/>
        <v>0</v>
      </c>
    </row>
    <row r="335" spans="1:12" x14ac:dyDescent="0.25">
      <c r="A335" s="1">
        <v>41972</v>
      </c>
      <c r="B335">
        <v>36</v>
      </c>
      <c r="C335" s="2">
        <f t="shared" si="51"/>
        <v>27.84</v>
      </c>
      <c r="D335" s="2">
        <f t="shared" si="51"/>
        <v>43.53</v>
      </c>
      <c r="E335" s="2">
        <f t="shared" si="45"/>
        <v>24.6</v>
      </c>
      <c r="F335" s="2">
        <f t="shared" si="46"/>
        <v>43.53</v>
      </c>
      <c r="G335" s="2">
        <f t="shared" si="52"/>
        <v>24.6</v>
      </c>
      <c r="H335" s="2">
        <f t="shared" si="53"/>
        <v>43.53</v>
      </c>
      <c r="I335" s="2">
        <f t="shared" si="47"/>
        <v>0</v>
      </c>
      <c r="J335" s="2">
        <f t="shared" si="48"/>
        <v>0</v>
      </c>
      <c r="K335" s="2">
        <f t="shared" si="49"/>
        <v>0</v>
      </c>
      <c r="L335" s="2">
        <f t="shared" si="50"/>
        <v>0</v>
      </c>
    </row>
    <row r="336" spans="1:12" x14ac:dyDescent="0.25">
      <c r="A336" s="1">
        <v>41973</v>
      </c>
      <c r="B336">
        <v>33</v>
      </c>
      <c r="C336" s="2">
        <f t="shared" si="51"/>
        <v>24.6</v>
      </c>
      <c r="D336" s="2">
        <f t="shared" si="51"/>
        <v>43.53</v>
      </c>
      <c r="E336" s="2">
        <f t="shared" si="45"/>
        <v>21.63</v>
      </c>
      <c r="F336" s="2">
        <f t="shared" si="46"/>
        <v>43.53</v>
      </c>
      <c r="G336" s="2">
        <f t="shared" si="52"/>
        <v>21.63</v>
      </c>
      <c r="H336" s="2">
        <f t="shared" si="53"/>
        <v>43.53</v>
      </c>
      <c r="I336" s="2">
        <f t="shared" si="47"/>
        <v>0</v>
      </c>
      <c r="J336" s="2">
        <f t="shared" si="48"/>
        <v>0</v>
      </c>
      <c r="K336" s="2">
        <f t="shared" si="49"/>
        <v>0</v>
      </c>
      <c r="L336" s="2">
        <f t="shared" si="50"/>
        <v>0</v>
      </c>
    </row>
    <row r="337" spans="1:12" x14ac:dyDescent="0.25">
      <c r="A337" s="1">
        <v>41974</v>
      </c>
      <c r="B337">
        <v>81</v>
      </c>
      <c r="C337" s="2">
        <f t="shared" si="51"/>
        <v>21.63</v>
      </c>
      <c r="D337" s="2">
        <f t="shared" si="51"/>
        <v>43.53</v>
      </c>
      <c r="E337" s="2">
        <f t="shared" si="45"/>
        <v>14.34</v>
      </c>
      <c r="F337" s="2">
        <f t="shared" si="46"/>
        <v>43.53</v>
      </c>
      <c r="G337" s="2">
        <f t="shared" si="52"/>
        <v>14.34</v>
      </c>
      <c r="H337" s="2">
        <f t="shared" si="53"/>
        <v>43.53</v>
      </c>
      <c r="I337" s="2">
        <f t="shared" si="47"/>
        <v>0</v>
      </c>
      <c r="J337" s="2">
        <f t="shared" si="48"/>
        <v>0</v>
      </c>
      <c r="K337" s="2">
        <f t="shared" si="49"/>
        <v>0</v>
      </c>
      <c r="L337" s="2">
        <f t="shared" si="50"/>
        <v>0</v>
      </c>
    </row>
    <row r="338" spans="1:12" x14ac:dyDescent="0.25">
      <c r="A338" s="1">
        <v>41975</v>
      </c>
      <c r="B338">
        <v>70</v>
      </c>
      <c r="C338" s="2">
        <f t="shared" si="51"/>
        <v>14.34</v>
      </c>
      <c r="D338" s="2">
        <f t="shared" si="51"/>
        <v>43.53</v>
      </c>
      <c r="E338" s="2">
        <f t="shared" si="45"/>
        <v>11.19</v>
      </c>
      <c r="F338" s="2">
        <f t="shared" si="46"/>
        <v>41.43</v>
      </c>
      <c r="G338" s="2">
        <f t="shared" si="52"/>
        <v>11.19</v>
      </c>
      <c r="H338" s="2">
        <f t="shared" si="53"/>
        <v>41.43</v>
      </c>
      <c r="I338" s="2">
        <f t="shared" si="47"/>
        <v>0</v>
      </c>
      <c r="J338" s="2">
        <f t="shared" si="48"/>
        <v>0</v>
      </c>
      <c r="K338" s="2">
        <f t="shared" si="49"/>
        <v>0</v>
      </c>
      <c r="L338" s="2">
        <f t="shared" si="50"/>
        <v>0</v>
      </c>
    </row>
    <row r="339" spans="1:12" x14ac:dyDescent="0.25">
      <c r="A339" s="1">
        <v>41976</v>
      </c>
      <c r="B339">
        <v>48</v>
      </c>
      <c r="C339" s="2">
        <f t="shared" si="51"/>
        <v>11.19</v>
      </c>
      <c r="D339" s="2">
        <f t="shared" si="51"/>
        <v>41.43</v>
      </c>
      <c r="E339" s="2">
        <f t="shared" si="45"/>
        <v>9.0299999999999994</v>
      </c>
      <c r="F339" s="2">
        <f t="shared" si="46"/>
        <v>39.99</v>
      </c>
      <c r="G339" s="2">
        <f t="shared" si="52"/>
        <v>9.0299999999999994</v>
      </c>
      <c r="H339" s="2">
        <f t="shared" si="53"/>
        <v>45</v>
      </c>
      <c r="I339" s="2">
        <f t="shared" si="47"/>
        <v>0</v>
      </c>
      <c r="J339" s="2">
        <f t="shared" si="48"/>
        <v>0</v>
      </c>
      <c r="K339" s="2">
        <f t="shared" si="49"/>
        <v>5.009999999999998</v>
      </c>
      <c r="L339" s="2">
        <f t="shared" si="50"/>
        <v>22.494899999999991</v>
      </c>
    </row>
    <row r="340" spans="1:12" x14ac:dyDescent="0.25">
      <c r="A340" s="1">
        <v>41977</v>
      </c>
      <c r="B340">
        <v>72</v>
      </c>
      <c r="C340" s="2">
        <f t="shared" si="51"/>
        <v>9.0299999999999994</v>
      </c>
      <c r="D340" s="2">
        <f t="shared" si="51"/>
        <v>45</v>
      </c>
      <c r="E340" s="2">
        <f t="shared" si="45"/>
        <v>5.79</v>
      </c>
      <c r="F340" s="2">
        <f t="shared" si="46"/>
        <v>42.84</v>
      </c>
      <c r="G340" s="2">
        <f t="shared" si="52"/>
        <v>5.79</v>
      </c>
      <c r="H340" s="2">
        <f t="shared" si="53"/>
        <v>42.84</v>
      </c>
      <c r="I340" s="2">
        <f t="shared" si="47"/>
        <v>0</v>
      </c>
      <c r="J340" s="2">
        <f t="shared" si="48"/>
        <v>0</v>
      </c>
      <c r="K340" s="2">
        <f t="shared" si="49"/>
        <v>0</v>
      </c>
      <c r="L340" s="2">
        <f t="shared" si="50"/>
        <v>0</v>
      </c>
    </row>
    <row r="341" spans="1:12" x14ac:dyDescent="0.25">
      <c r="A341" s="1">
        <v>41978</v>
      </c>
      <c r="B341">
        <v>121</v>
      </c>
      <c r="C341" s="2">
        <f t="shared" si="51"/>
        <v>5.79</v>
      </c>
      <c r="D341" s="2">
        <f t="shared" si="51"/>
        <v>42.84</v>
      </c>
      <c r="E341" s="2">
        <f t="shared" si="45"/>
        <v>0.35</v>
      </c>
      <c r="F341" s="2">
        <f t="shared" si="46"/>
        <v>39.21</v>
      </c>
      <c r="G341" s="2">
        <f t="shared" si="52"/>
        <v>30</v>
      </c>
      <c r="H341" s="2">
        <f t="shared" si="53"/>
        <v>39.21</v>
      </c>
      <c r="I341" s="2">
        <f t="shared" si="47"/>
        <v>29.65</v>
      </c>
      <c r="J341" s="2">
        <f t="shared" si="48"/>
        <v>67.898499999999999</v>
      </c>
      <c r="K341" s="2">
        <f t="shared" si="49"/>
        <v>0</v>
      </c>
      <c r="L341" s="2">
        <f t="shared" si="50"/>
        <v>0</v>
      </c>
    </row>
    <row r="342" spans="1:12" x14ac:dyDescent="0.25">
      <c r="A342" s="1">
        <v>41979</v>
      </c>
      <c r="B342">
        <v>16</v>
      </c>
      <c r="C342" s="2">
        <f t="shared" si="51"/>
        <v>30</v>
      </c>
      <c r="D342" s="2">
        <f t="shared" si="51"/>
        <v>39.21</v>
      </c>
      <c r="E342" s="2">
        <f t="shared" si="45"/>
        <v>28.56</v>
      </c>
      <c r="F342" s="2">
        <f t="shared" si="46"/>
        <v>39.21</v>
      </c>
      <c r="G342" s="2">
        <f t="shared" si="52"/>
        <v>28.56</v>
      </c>
      <c r="H342" s="2">
        <f t="shared" si="53"/>
        <v>39.21</v>
      </c>
      <c r="I342" s="2">
        <f t="shared" si="47"/>
        <v>0</v>
      </c>
      <c r="J342" s="2">
        <f t="shared" si="48"/>
        <v>0</v>
      </c>
      <c r="K342" s="2">
        <f t="shared" si="49"/>
        <v>0</v>
      </c>
      <c r="L342" s="2">
        <f t="shared" si="50"/>
        <v>0</v>
      </c>
    </row>
    <row r="343" spans="1:12" x14ac:dyDescent="0.25">
      <c r="A343" s="1">
        <v>41980</v>
      </c>
      <c r="B343">
        <v>94</v>
      </c>
      <c r="C343" s="2">
        <f t="shared" si="51"/>
        <v>28.56</v>
      </c>
      <c r="D343" s="2">
        <f t="shared" si="51"/>
        <v>39.21</v>
      </c>
      <c r="E343" s="2">
        <f t="shared" si="45"/>
        <v>20.100000000000001</v>
      </c>
      <c r="F343" s="2">
        <f t="shared" si="46"/>
        <v>39.21</v>
      </c>
      <c r="G343" s="2">
        <f t="shared" si="52"/>
        <v>20.100000000000001</v>
      </c>
      <c r="H343" s="2">
        <f t="shared" si="53"/>
        <v>39.21</v>
      </c>
      <c r="I343" s="2">
        <f t="shared" si="47"/>
        <v>0</v>
      </c>
      <c r="J343" s="2">
        <f t="shared" si="48"/>
        <v>0</v>
      </c>
      <c r="K343" s="2">
        <f t="shared" si="49"/>
        <v>0</v>
      </c>
      <c r="L343" s="2">
        <f t="shared" si="50"/>
        <v>0</v>
      </c>
    </row>
    <row r="344" spans="1:12" x14ac:dyDescent="0.25">
      <c r="A344" s="1">
        <v>41981</v>
      </c>
      <c r="B344">
        <v>120</v>
      </c>
      <c r="C344" s="2">
        <f t="shared" si="51"/>
        <v>20.100000000000001</v>
      </c>
      <c r="D344" s="2">
        <f t="shared" si="51"/>
        <v>39.21</v>
      </c>
      <c r="E344" s="2">
        <f t="shared" si="45"/>
        <v>9.3000000000000007</v>
      </c>
      <c r="F344" s="2">
        <f t="shared" si="46"/>
        <v>39.21</v>
      </c>
      <c r="G344" s="2">
        <f t="shared" si="52"/>
        <v>9.3000000000000007</v>
      </c>
      <c r="H344" s="2">
        <f t="shared" si="53"/>
        <v>39.21</v>
      </c>
      <c r="I344" s="2">
        <f t="shared" si="47"/>
        <v>0</v>
      </c>
      <c r="J344" s="2">
        <f t="shared" si="48"/>
        <v>0</v>
      </c>
      <c r="K344" s="2">
        <f t="shared" si="49"/>
        <v>0</v>
      </c>
      <c r="L344" s="2">
        <f t="shared" si="50"/>
        <v>0</v>
      </c>
    </row>
    <row r="345" spans="1:12" x14ac:dyDescent="0.25">
      <c r="A345" s="1">
        <v>41982</v>
      </c>
      <c r="B345">
        <v>49</v>
      </c>
      <c r="C345" s="2">
        <f t="shared" si="51"/>
        <v>9.3000000000000007</v>
      </c>
      <c r="D345" s="2">
        <f t="shared" si="51"/>
        <v>39.21</v>
      </c>
      <c r="E345" s="2">
        <f t="shared" si="45"/>
        <v>7.1</v>
      </c>
      <c r="F345" s="2">
        <f t="shared" si="46"/>
        <v>37.74</v>
      </c>
      <c r="G345" s="2">
        <f t="shared" si="52"/>
        <v>7.1</v>
      </c>
      <c r="H345" s="2">
        <f t="shared" si="53"/>
        <v>37.74</v>
      </c>
      <c r="I345" s="2">
        <f t="shared" si="47"/>
        <v>0</v>
      </c>
      <c r="J345" s="2">
        <f t="shared" si="48"/>
        <v>0</v>
      </c>
      <c r="K345" s="2">
        <f t="shared" si="49"/>
        <v>0</v>
      </c>
      <c r="L345" s="2">
        <f t="shared" si="50"/>
        <v>0</v>
      </c>
    </row>
    <row r="346" spans="1:12" x14ac:dyDescent="0.25">
      <c r="A346" s="1">
        <v>41983</v>
      </c>
      <c r="B346">
        <v>106</v>
      </c>
      <c r="C346" s="2">
        <f t="shared" si="51"/>
        <v>7.1</v>
      </c>
      <c r="D346" s="2">
        <f t="shared" si="51"/>
        <v>37.74</v>
      </c>
      <c r="E346" s="2">
        <f t="shared" si="45"/>
        <v>2.33</v>
      </c>
      <c r="F346" s="2">
        <f t="shared" si="46"/>
        <v>34.56</v>
      </c>
      <c r="G346" s="2">
        <f t="shared" si="52"/>
        <v>30</v>
      </c>
      <c r="H346" s="2">
        <f t="shared" si="53"/>
        <v>45</v>
      </c>
      <c r="I346" s="2">
        <f t="shared" si="47"/>
        <v>27.67</v>
      </c>
      <c r="J346" s="2">
        <f t="shared" si="48"/>
        <v>63.364300000000007</v>
      </c>
      <c r="K346" s="2">
        <f t="shared" si="49"/>
        <v>10.439999999999998</v>
      </c>
      <c r="L346" s="2">
        <f t="shared" si="50"/>
        <v>46.875599999999991</v>
      </c>
    </row>
    <row r="347" spans="1:12" x14ac:dyDescent="0.25">
      <c r="A347" s="1">
        <v>41984</v>
      </c>
      <c r="B347">
        <v>128</v>
      </c>
      <c r="C347" s="2">
        <f t="shared" si="51"/>
        <v>30</v>
      </c>
      <c r="D347" s="2">
        <f t="shared" si="51"/>
        <v>45</v>
      </c>
      <c r="E347" s="2">
        <f t="shared" si="45"/>
        <v>18.48</v>
      </c>
      <c r="F347" s="2">
        <f t="shared" si="46"/>
        <v>45</v>
      </c>
      <c r="G347" s="2">
        <f t="shared" si="52"/>
        <v>18.48</v>
      </c>
      <c r="H347" s="2">
        <f t="shared" si="53"/>
        <v>45</v>
      </c>
      <c r="I347" s="2">
        <f t="shared" si="47"/>
        <v>0</v>
      </c>
      <c r="J347" s="2">
        <f t="shared" si="48"/>
        <v>0</v>
      </c>
      <c r="K347" s="2">
        <f t="shared" si="49"/>
        <v>0</v>
      </c>
      <c r="L347" s="2">
        <f t="shared" si="50"/>
        <v>0</v>
      </c>
    </row>
    <row r="348" spans="1:12" x14ac:dyDescent="0.25">
      <c r="A348" s="1">
        <v>41985</v>
      </c>
      <c r="B348">
        <v>100</v>
      </c>
      <c r="C348" s="2">
        <f t="shared" si="51"/>
        <v>18.48</v>
      </c>
      <c r="D348" s="2">
        <f t="shared" si="51"/>
        <v>45</v>
      </c>
      <c r="E348" s="2">
        <f t="shared" si="45"/>
        <v>9.48</v>
      </c>
      <c r="F348" s="2">
        <f t="shared" si="46"/>
        <v>45</v>
      </c>
      <c r="G348" s="2">
        <f t="shared" si="52"/>
        <v>9.48</v>
      </c>
      <c r="H348" s="2">
        <f t="shared" si="53"/>
        <v>45</v>
      </c>
      <c r="I348" s="2">
        <f t="shared" si="47"/>
        <v>0</v>
      </c>
      <c r="J348" s="2">
        <f t="shared" si="48"/>
        <v>0</v>
      </c>
      <c r="K348" s="2">
        <f t="shared" si="49"/>
        <v>0</v>
      </c>
      <c r="L348" s="2">
        <f t="shared" si="50"/>
        <v>0</v>
      </c>
    </row>
    <row r="349" spans="1:12" x14ac:dyDescent="0.25">
      <c r="A349" s="1">
        <v>41986</v>
      </c>
      <c r="B349">
        <v>78</v>
      </c>
      <c r="C349" s="2">
        <f t="shared" si="51"/>
        <v>9.48</v>
      </c>
      <c r="D349" s="2">
        <f t="shared" si="51"/>
        <v>45</v>
      </c>
      <c r="E349" s="2">
        <f t="shared" si="45"/>
        <v>5.97</v>
      </c>
      <c r="F349" s="2">
        <f t="shared" si="46"/>
        <v>42.66</v>
      </c>
      <c r="G349" s="2">
        <f t="shared" si="52"/>
        <v>5.97</v>
      </c>
      <c r="H349" s="2">
        <f t="shared" si="53"/>
        <v>42.66</v>
      </c>
      <c r="I349" s="2">
        <f t="shared" si="47"/>
        <v>0</v>
      </c>
      <c r="J349" s="2">
        <f t="shared" si="48"/>
        <v>0</v>
      </c>
      <c r="K349" s="2">
        <f t="shared" si="49"/>
        <v>0</v>
      </c>
      <c r="L349" s="2">
        <f t="shared" si="50"/>
        <v>0</v>
      </c>
    </row>
    <row r="350" spans="1:12" x14ac:dyDescent="0.25">
      <c r="A350" s="1">
        <v>41987</v>
      </c>
      <c r="B350">
        <v>39</v>
      </c>
      <c r="C350" s="2">
        <f t="shared" si="51"/>
        <v>5.97</v>
      </c>
      <c r="D350" s="2">
        <f t="shared" si="51"/>
        <v>42.66</v>
      </c>
      <c r="E350" s="2">
        <f t="shared" si="45"/>
        <v>4.22</v>
      </c>
      <c r="F350" s="2">
        <f t="shared" si="46"/>
        <v>41.49</v>
      </c>
      <c r="G350" s="2">
        <f t="shared" si="52"/>
        <v>30</v>
      </c>
      <c r="H350" s="2">
        <f t="shared" si="53"/>
        <v>41.49</v>
      </c>
      <c r="I350" s="2">
        <f t="shared" si="47"/>
        <v>25.78</v>
      </c>
      <c r="J350" s="2">
        <f t="shared" si="48"/>
        <v>59.036200000000001</v>
      </c>
      <c r="K350" s="2">
        <f t="shared" si="49"/>
        <v>0</v>
      </c>
      <c r="L350" s="2">
        <f t="shared" si="50"/>
        <v>0</v>
      </c>
    </row>
    <row r="351" spans="1:12" x14ac:dyDescent="0.25">
      <c r="A351" s="1">
        <v>41988</v>
      </c>
      <c r="B351">
        <v>125</v>
      </c>
      <c r="C351" s="2">
        <f t="shared" si="51"/>
        <v>30</v>
      </c>
      <c r="D351" s="2">
        <f t="shared" si="51"/>
        <v>41.49</v>
      </c>
      <c r="E351" s="2">
        <f t="shared" si="45"/>
        <v>18.75</v>
      </c>
      <c r="F351" s="2">
        <f t="shared" si="46"/>
        <v>41.49</v>
      </c>
      <c r="G351" s="2">
        <f t="shared" si="52"/>
        <v>18.75</v>
      </c>
      <c r="H351" s="2">
        <f t="shared" si="53"/>
        <v>41.49</v>
      </c>
      <c r="I351" s="2">
        <f t="shared" si="47"/>
        <v>0</v>
      </c>
      <c r="J351" s="2">
        <f t="shared" si="48"/>
        <v>0</v>
      </c>
      <c r="K351" s="2">
        <f t="shared" si="49"/>
        <v>0</v>
      </c>
      <c r="L351" s="2">
        <f t="shared" si="50"/>
        <v>0</v>
      </c>
    </row>
    <row r="352" spans="1:12" x14ac:dyDescent="0.25">
      <c r="A352" s="1">
        <v>41989</v>
      </c>
      <c r="B352">
        <v>34</v>
      </c>
      <c r="C352" s="2">
        <f t="shared" si="51"/>
        <v>18.75</v>
      </c>
      <c r="D352" s="2">
        <f t="shared" si="51"/>
        <v>41.49</v>
      </c>
      <c r="E352" s="2">
        <f t="shared" si="45"/>
        <v>15.69</v>
      </c>
      <c r="F352" s="2">
        <f t="shared" si="46"/>
        <v>41.49</v>
      </c>
      <c r="G352" s="2">
        <f t="shared" si="52"/>
        <v>15.69</v>
      </c>
      <c r="H352" s="2">
        <f t="shared" si="53"/>
        <v>41.49</v>
      </c>
      <c r="I352" s="2">
        <f t="shared" si="47"/>
        <v>0</v>
      </c>
      <c r="J352" s="2">
        <f t="shared" si="48"/>
        <v>0</v>
      </c>
      <c r="K352" s="2">
        <f t="shared" si="49"/>
        <v>0</v>
      </c>
      <c r="L352" s="2">
        <f t="shared" si="50"/>
        <v>0</v>
      </c>
    </row>
    <row r="353" spans="1:12" x14ac:dyDescent="0.25">
      <c r="A353" s="1">
        <v>41990</v>
      </c>
      <c r="B353">
        <v>129</v>
      </c>
      <c r="C353" s="2">
        <f t="shared" si="51"/>
        <v>15.69</v>
      </c>
      <c r="D353" s="2">
        <f t="shared" si="51"/>
        <v>41.49</v>
      </c>
      <c r="E353" s="2">
        <f t="shared" si="45"/>
        <v>4.08</v>
      </c>
      <c r="F353" s="2">
        <f t="shared" si="46"/>
        <v>41.49</v>
      </c>
      <c r="G353" s="2">
        <f t="shared" si="52"/>
        <v>30</v>
      </c>
      <c r="H353" s="2">
        <f t="shared" si="53"/>
        <v>41.49</v>
      </c>
      <c r="I353" s="2">
        <f t="shared" si="47"/>
        <v>25.92</v>
      </c>
      <c r="J353" s="2">
        <f t="shared" si="48"/>
        <v>59.356800000000007</v>
      </c>
      <c r="K353" s="2">
        <f t="shared" si="49"/>
        <v>0</v>
      </c>
      <c r="L353" s="2">
        <f t="shared" si="50"/>
        <v>0</v>
      </c>
    </row>
    <row r="354" spans="1:12" x14ac:dyDescent="0.25">
      <c r="A354" s="1">
        <v>41991</v>
      </c>
      <c r="B354">
        <v>112</v>
      </c>
      <c r="C354" s="2">
        <f t="shared" si="51"/>
        <v>30</v>
      </c>
      <c r="D354" s="2">
        <f t="shared" si="51"/>
        <v>41.49</v>
      </c>
      <c r="E354" s="2">
        <f t="shared" si="45"/>
        <v>19.920000000000002</v>
      </c>
      <c r="F354" s="2">
        <f t="shared" si="46"/>
        <v>41.49</v>
      </c>
      <c r="G354" s="2">
        <f t="shared" si="52"/>
        <v>19.920000000000002</v>
      </c>
      <c r="H354" s="2">
        <f t="shared" si="53"/>
        <v>41.49</v>
      </c>
      <c r="I354" s="2">
        <f t="shared" si="47"/>
        <v>0</v>
      </c>
      <c r="J354" s="2">
        <f t="shared" si="48"/>
        <v>0</v>
      </c>
      <c r="K354" s="2">
        <f t="shared" si="49"/>
        <v>0</v>
      </c>
      <c r="L354" s="2">
        <f t="shared" si="50"/>
        <v>0</v>
      </c>
    </row>
    <row r="355" spans="1:12" x14ac:dyDescent="0.25">
      <c r="A355" s="1">
        <v>41992</v>
      </c>
      <c r="B355">
        <v>78</v>
      </c>
      <c r="C355" s="2">
        <f t="shared" si="51"/>
        <v>19.920000000000002</v>
      </c>
      <c r="D355" s="2">
        <f t="shared" si="51"/>
        <v>41.49</v>
      </c>
      <c r="E355" s="2">
        <f t="shared" si="45"/>
        <v>12.9</v>
      </c>
      <c r="F355" s="2">
        <f t="shared" si="46"/>
        <v>41.49</v>
      </c>
      <c r="G355" s="2">
        <f t="shared" si="52"/>
        <v>12.9</v>
      </c>
      <c r="H355" s="2">
        <f t="shared" si="53"/>
        <v>41.49</v>
      </c>
      <c r="I355" s="2">
        <f t="shared" si="47"/>
        <v>0</v>
      </c>
      <c r="J355" s="2">
        <f t="shared" si="48"/>
        <v>0</v>
      </c>
      <c r="K355" s="2">
        <f t="shared" si="49"/>
        <v>0</v>
      </c>
      <c r="L355" s="2">
        <f t="shared" si="50"/>
        <v>0</v>
      </c>
    </row>
    <row r="356" spans="1:12" x14ac:dyDescent="0.25">
      <c r="A356" s="1">
        <v>41993</v>
      </c>
      <c r="B356">
        <v>114</v>
      </c>
      <c r="C356" s="2">
        <f t="shared" si="51"/>
        <v>12.9</v>
      </c>
      <c r="D356" s="2">
        <f t="shared" si="51"/>
        <v>41.49</v>
      </c>
      <c r="E356" s="2">
        <f t="shared" si="45"/>
        <v>7.77</v>
      </c>
      <c r="F356" s="2">
        <f t="shared" si="46"/>
        <v>38.07</v>
      </c>
      <c r="G356" s="2">
        <f t="shared" si="52"/>
        <v>7.77</v>
      </c>
      <c r="H356" s="2">
        <f t="shared" si="53"/>
        <v>38.07</v>
      </c>
      <c r="I356" s="2">
        <f t="shared" si="47"/>
        <v>0</v>
      </c>
      <c r="J356" s="2">
        <f t="shared" si="48"/>
        <v>0</v>
      </c>
      <c r="K356" s="2">
        <f t="shared" si="49"/>
        <v>0</v>
      </c>
      <c r="L356" s="2">
        <f t="shared" si="50"/>
        <v>0</v>
      </c>
    </row>
    <row r="357" spans="1:12" x14ac:dyDescent="0.25">
      <c r="A357" s="1">
        <v>41994</v>
      </c>
      <c r="B357">
        <v>122</v>
      </c>
      <c r="C357" s="2">
        <f t="shared" si="51"/>
        <v>7.77</v>
      </c>
      <c r="D357" s="2">
        <f t="shared" si="51"/>
        <v>38.07</v>
      </c>
      <c r="E357" s="2">
        <f t="shared" si="45"/>
        <v>2.2799999999999998</v>
      </c>
      <c r="F357" s="2">
        <f t="shared" si="46"/>
        <v>34.409999999999997</v>
      </c>
      <c r="G357" s="2">
        <f t="shared" si="52"/>
        <v>30</v>
      </c>
      <c r="H357" s="2">
        <f t="shared" si="53"/>
        <v>34.409999999999997</v>
      </c>
      <c r="I357" s="2">
        <f t="shared" si="47"/>
        <v>27.72</v>
      </c>
      <c r="J357" s="2">
        <f t="shared" si="48"/>
        <v>63.4788</v>
      </c>
      <c r="K357" s="2">
        <f t="shared" si="49"/>
        <v>0</v>
      </c>
      <c r="L357" s="2">
        <f t="shared" si="50"/>
        <v>0</v>
      </c>
    </row>
    <row r="358" spans="1:12" x14ac:dyDescent="0.25">
      <c r="A358" s="1">
        <v>41995</v>
      </c>
      <c r="B358">
        <v>42</v>
      </c>
      <c r="C358" s="2">
        <f t="shared" si="51"/>
        <v>30</v>
      </c>
      <c r="D358" s="2">
        <f t="shared" si="51"/>
        <v>34.409999999999997</v>
      </c>
      <c r="E358" s="2">
        <f t="shared" si="45"/>
        <v>26.22</v>
      </c>
      <c r="F358" s="2">
        <f t="shared" si="46"/>
        <v>34.409999999999997</v>
      </c>
      <c r="G358" s="2">
        <f t="shared" si="52"/>
        <v>26.22</v>
      </c>
      <c r="H358" s="2">
        <f t="shared" si="53"/>
        <v>34.409999999999997</v>
      </c>
      <c r="I358" s="2">
        <f t="shared" si="47"/>
        <v>0</v>
      </c>
      <c r="J358" s="2">
        <f t="shared" si="48"/>
        <v>0</v>
      </c>
      <c r="K358" s="2">
        <f t="shared" si="49"/>
        <v>0</v>
      </c>
      <c r="L358" s="2">
        <f t="shared" si="50"/>
        <v>0</v>
      </c>
    </row>
    <row r="359" spans="1:12" x14ac:dyDescent="0.25">
      <c r="A359" s="1">
        <v>41996</v>
      </c>
      <c r="B359">
        <v>149</v>
      </c>
      <c r="C359" s="2">
        <f t="shared" si="51"/>
        <v>26.22</v>
      </c>
      <c r="D359" s="2">
        <f t="shared" si="51"/>
        <v>34.409999999999997</v>
      </c>
      <c r="E359" s="2">
        <f t="shared" si="45"/>
        <v>12.81</v>
      </c>
      <c r="F359" s="2">
        <f t="shared" si="46"/>
        <v>34.409999999999997</v>
      </c>
      <c r="G359" s="2">
        <f t="shared" si="52"/>
        <v>12.81</v>
      </c>
      <c r="H359" s="2">
        <f t="shared" si="53"/>
        <v>34.409999999999997</v>
      </c>
      <c r="I359" s="2">
        <f t="shared" si="47"/>
        <v>0</v>
      </c>
      <c r="J359" s="2">
        <f t="shared" si="48"/>
        <v>0</v>
      </c>
      <c r="K359" s="2">
        <f t="shared" si="49"/>
        <v>0</v>
      </c>
      <c r="L359" s="2">
        <f t="shared" si="50"/>
        <v>0</v>
      </c>
    </row>
    <row r="360" spans="1:12" x14ac:dyDescent="0.25">
      <c r="A360" s="1">
        <v>41997</v>
      </c>
      <c r="B360">
        <v>113</v>
      </c>
      <c r="C360" s="2">
        <f t="shared" si="51"/>
        <v>12.81</v>
      </c>
      <c r="D360" s="2">
        <f t="shared" si="51"/>
        <v>34.409999999999997</v>
      </c>
      <c r="E360" s="2">
        <f t="shared" si="45"/>
        <v>7.73</v>
      </c>
      <c r="F360" s="2">
        <f t="shared" si="46"/>
        <v>31.02</v>
      </c>
      <c r="G360" s="2">
        <f t="shared" si="52"/>
        <v>7.73</v>
      </c>
      <c r="H360" s="2">
        <f t="shared" si="53"/>
        <v>45</v>
      </c>
      <c r="I360" s="2">
        <f t="shared" si="47"/>
        <v>0</v>
      </c>
      <c r="J360" s="2">
        <f t="shared" si="48"/>
        <v>0</v>
      </c>
      <c r="K360" s="2">
        <f t="shared" si="49"/>
        <v>13.98</v>
      </c>
      <c r="L360" s="2">
        <f t="shared" si="50"/>
        <v>62.770200000000003</v>
      </c>
    </row>
    <row r="361" spans="1:12" x14ac:dyDescent="0.25">
      <c r="A361" s="1">
        <v>41998</v>
      </c>
      <c r="B361">
        <v>133</v>
      </c>
      <c r="C361" s="2">
        <f t="shared" si="51"/>
        <v>7.73</v>
      </c>
      <c r="D361" s="2">
        <f t="shared" si="51"/>
        <v>45</v>
      </c>
      <c r="E361" s="2">
        <f t="shared" si="45"/>
        <v>1.75</v>
      </c>
      <c r="F361" s="2">
        <f t="shared" si="46"/>
        <v>41.01</v>
      </c>
      <c r="G361" s="2">
        <f t="shared" si="52"/>
        <v>30</v>
      </c>
      <c r="H361" s="2">
        <f t="shared" si="53"/>
        <v>41.01</v>
      </c>
      <c r="I361" s="2">
        <f t="shared" si="47"/>
        <v>28.25</v>
      </c>
      <c r="J361" s="2">
        <f t="shared" si="48"/>
        <v>64.692499999999995</v>
      </c>
      <c r="K361" s="2">
        <f t="shared" si="49"/>
        <v>0</v>
      </c>
      <c r="L361" s="2">
        <f t="shared" si="50"/>
        <v>0</v>
      </c>
    </row>
    <row r="362" spans="1:12" x14ac:dyDescent="0.25">
      <c r="A362" s="1">
        <v>41999</v>
      </c>
      <c r="B362">
        <v>57</v>
      </c>
      <c r="C362" s="2">
        <f t="shared" si="51"/>
        <v>30</v>
      </c>
      <c r="D362" s="2">
        <f t="shared" si="51"/>
        <v>41.01</v>
      </c>
      <c r="E362" s="2">
        <f t="shared" si="45"/>
        <v>24.87</v>
      </c>
      <c r="F362" s="2">
        <f t="shared" si="46"/>
        <v>41.01</v>
      </c>
      <c r="G362" s="2">
        <f t="shared" si="52"/>
        <v>24.87</v>
      </c>
      <c r="H362" s="2">
        <f t="shared" si="53"/>
        <v>41.01</v>
      </c>
      <c r="I362" s="2">
        <f t="shared" si="47"/>
        <v>0</v>
      </c>
      <c r="J362" s="2">
        <f t="shared" si="48"/>
        <v>0</v>
      </c>
      <c r="K362" s="2">
        <f t="shared" si="49"/>
        <v>0</v>
      </c>
      <c r="L362" s="2">
        <f t="shared" si="50"/>
        <v>0</v>
      </c>
    </row>
    <row r="363" spans="1:12" x14ac:dyDescent="0.25">
      <c r="A363" s="1">
        <v>42000</v>
      </c>
      <c r="B363">
        <v>27</v>
      </c>
      <c r="C363" s="2">
        <f t="shared" si="51"/>
        <v>24.87</v>
      </c>
      <c r="D363" s="2">
        <f t="shared" si="51"/>
        <v>41.01</v>
      </c>
      <c r="E363" s="2">
        <f t="shared" si="45"/>
        <v>22.44</v>
      </c>
      <c r="F363" s="2">
        <f t="shared" si="46"/>
        <v>41.01</v>
      </c>
      <c r="G363" s="2">
        <f t="shared" si="52"/>
        <v>22.44</v>
      </c>
      <c r="H363" s="2">
        <f t="shared" si="53"/>
        <v>41.01</v>
      </c>
      <c r="I363" s="2">
        <f t="shared" si="47"/>
        <v>0</v>
      </c>
      <c r="J363" s="2">
        <f t="shared" si="48"/>
        <v>0</v>
      </c>
      <c r="K363" s="2">
        <f t="shared" si="49"/>
        <v>0</v>
      </c>
      <c r="L363" s="2">
        <f t="shared" si="50"/>
        <v>0</v>
      </c>
    </row>
    <row r="364" spans="1:12" x14ac:dyDescent="0.25">
      <c r="A364" s="1">
        <v>42001</v>
      </c>
      <c r="B364">
        <v>142</v>
      </c>
      <c r="C364" s="2">
        <f t="shared" si="51"/>
        <v>22.44</v>
      </c>
      <c r="D364" s="2">
        <f t="shared" si="51"/>
        <v>41.01</v>
      </c>
      <c r="E364" s="2">
        <f t="shared" si="45"/>
        <v>9.66</v>
      </c>
      <c r="F364" s="2">
        <f t="shared" si="46"/>
        <v>41.01</v>
      </c>
      <c r="G364" s="2">
        <f t="shared" si="52"/>
        <v>9.66</v>
      </c>
      <c r="H364" s="2">
        <f t="shared" si="53"/>
        <v>41.01</v>
      </c>
      <c r="I364" s="2">
        <f t="shared" si="47"/>
        <v>0</v>
      </c>
      <c r="J364" s="2">
        <f t="shared" si="48"/>
        <v>0</v>
      </c>
      <c r="K364" s="2">
        <f t="shared" si="49"/>
        <v>0</v>
      </c>
      <c r="L364" s="2">
        <f t="shared" si="50"/>
        <v>0</v>
      </c>
    </row>
    <row r="365" spans="1:12" x14ac:dyDescent="0.25">
      <c r="A365" s="1">
        <v>42002</v>
      </c>
      <c r="B365">
        <v>24</v>
      </c>
      <c r="C365" s="2">
        <f t="shared" si="51"/>
        <v>9.66</v>
      </c>
      <c r="D365" s="2">
        <f t="shared" si="51"/>
        <v>41.01</v>
      </c>
      <c r="E365" s="2">
        <f t="shared" si="45"/>
        <v>8.58</v>
      </c>
      <c r="F365" s="2">
        <f t="shared" si="46"/>
        <v>40.29</v>
      </c>
      <c r="G365" s="2">
        <f t="shared" si="52"/>
        <v>8.58</v>
      </c>
      <c r="H365" s="2">
        <f t="shared" si="53"/>
        <v>40.29</v>
      </c>
      <c r="I365" s="2">
        <f t="shared" si="47"/>
        <v>0</v>
      </c>
      <c r="J365" s="2">
        <f t="shared" si="48"/>
        <v>0</v>
      </c>
      <c r="K365" s="2">
        <f t="shared" si="49"/>
        <v>0</v>
      </c>
      <c r="L365" s="2">
        <f t="shared" si="50"/>
        <v>0</v>
      </c>
    </row>
    <row r="366" spans="1:12" x14ac:dyDescent="0.25">
      <c r="A366" s="1">
        <v>42003</v>
      </c>
      <c r="B366">
        <v>156</v>
      </c>
      <c r="C366" s="2">
        <f t="shared" si="51"/>
        <v>8.58</v>
      </c>
      <c r="D366" s="2">
        <f t="shared" si="51"/>
        <v>40.29</v>
      </c>
      <c r="E366" s="2">
        <f t="shared" si="45"/>
        <v>1.56</v>
      </c>
      <c r="F366" s="2">
        <f t="shared" si="46"/>
        <v>35.61</v>
      </c>
      <c r="G366" s="2">
        <f t="shared" si="52"/>
        <v>30</v>
      </c>
      <c r="H366" s="2">
        <f t="shared" si="53"/>
        <v>35.61</v>
      </c>
      <c r="I366" s="2">
        <f t="shared" si="47"/>
        <v>28.44</v>
      </c>
      <c r="J366" s="2">
        <f t="shared" si="48"/>
        <v>65.127600000000001</v>
      </c>
      <c r="K366" s="2">
        <f t="shared" si="49"/>
        <v>0</v>
      </c>
      <c r="L366" s="2">
        <f t="shared" si="50"/>
        <v>0</v>
      </c>
    </row>
    <row r="367" spans="1:12" x14ac:dyDescent="0.25">
      <c r="A367" s="1">
        <v>42004</v>
      </c>
      <c r="B367">
        <v>141</v>
      </c>
      <c r="C367" s="2">
        <f t="shared" si="51"/>
        <v>30</v>
      </c>
      <c r="D367" s="2">
        <f t="shared" si="51"/>
        <v>35.61</v>
      </c>
      <c r="E367" s="2">
        <f t="shared" si="45"/>
        <v>17.309999999999999</v>
      </c>
      <c r="F367" s="2">
        <f t="shared" si="46"/>
        <v>35.61</v>
      </c>
      <c r="G367" s="2">
        <f t="shared" si="52"/>
        <v>17.309999999999999</v>
      </c>
      <c r="H367" s="2">
        <f t="shared" si="53"/>
        <v>45</v>
      </c>
      <c r="I367" s="2">
        <f t="shared" si="47"/>
        <v>0</v>
      </c>
      <c r="J367" s="2">
        <f t="shared" si="48"/>
        <v>0</v>
      </c>
      <c r="K367" s="2">
        <f t="shared" si="49"/>
        <v>9.39</v>
      </c>
      <c r="L367" s="2">
        <f t="shared" si="50"/>
        <v>42.161100000000005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Arkusz1</vt:lpstr>
      <vt:lpstr>Dane</vt:lpstr>
      <vt:lpstr>zad1</vt:lpstr>
      <vt:lpstr>zad2</vt:lpstr>
      <vt:lpstr>zad3</vt:lpstr>
      <vt:lpstr>zad4</vt:lpstr>
      <vt:lpstr>Arkusz1!lpg</vt:lpstr>
      <vt:lpstr>Dane!lpg</vt:lpstr>
      <vt:lpstr>zad1!lpg</vt:lpstr>
      <vt:lpstr>zad2!lpg</vt:lpstr>
      <vt:lpstr>zad3!lpg</vt:lpstr>
      <vt:lpstr>zad4!lpg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2020-03-21T14:20:40Z</dcterms:modified>
</cp:coreProperties>
</file>