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labrnd_vittuone_it_abb_com/Documents/LabRnD_Shared/TestStand/Results/D13 - Omicron - Repeatability/"/>
    </mc:Choice>
  </mc:AlternateContent>
  <xr:revisionPtr revIDLastSave="0" documentId="8_{CAF0E503-90CB-45AD-BF9D-A0060A7EDF2E}" xr6:coauthVersionLast="47" xr6:coauthVersionMax="47" xr10:uidLastSave="{00000000-0000-0000-0000-000000000000}"/>
  <bookViews>
    <workbookView xWindow="-120" yWindow="-120" windowWidth="29040" windowHeight="15840"/>
  </bookViews>
  <sheets>
    <sheet name="D13 - Omicron - Repeatability -" sheetId="1" r:id="rId1"/>
  </sheets>
  <calcPr calcId="0"/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2" i="1"/>
  <c r="Y3" i="1"/>
  <c r="Y4" i="1"/>
  <c r="Y5" i="1"/>
  <c r="Y6" i="1"/>
  <c r="Y7" i="1"/>
  <c r="Y8" i="1"/>
  <c r="Y2" i="1"/>
  <c r="X3" i="1"/>
  <c r="X4" i="1"/>
  <c r="X5" i="1"/>
  <c r="X6" i="1"/>
  <c r="X7" i="1"/>
  <c r="X8" i="1"/>
  <c r="X2" i="1"/>
  <c r="W3" i="1"/>
  <c r="W4" i="1"/>
  <c r="W5" i="1"/>
  <c r="W6" i="1"/>
  <c r="W7" i="1"/>
  <c r="W8" i="1"/>
  <c r="W2" i="1"/>
</calcChain>
</file>

<file path=xl/sharedStrings.xml><?xml version="1.0" encoding="utf-8"?>
<sst xmlns="http://schemas.openxmlformats.org/spreadsheetml/2006/main" count="36" uniqueCount="24">
  <si>
    <t>CalibrationPointID</t>
  </si>
  <si>
    <t>U1</t>
  </si>
  <si>
    <t>U2</t>
  </si>
  <si>
    <t>U3</t>
  </si>
  <si>
    <t>I1</t>
  </si>
  <si>
    <t>I2</t>
  </si>
  <si>
    <t>I3</t>
  </si>
  <si>
    <t>U1angle</t>
  </si>
  <si>
    <t>U2angle</t>
  </si>
  <si>
    <t>U3angle</t>
  </si>
  <si>
    <t>I1angle</t>
  </si>
  <si>
    <t>I2angle</t>
  </si>
  <si>
    <t>I3angle</t>
  </si>
  <si>
    <t>Frequency</t>
  </si>
  <si>
    <t>EnergyMeasurement</t>
  </si>
  <si>
    <t>InstallationType</t>
  </si>
  <si>
    <t>MinTime</t>
  </si>
  <si>
    <t>Accuracy</t>
  </si>
  <si>
    <t>ACTIVE_ENERGY</t>
  </si>
  <si>
    <t>WIRE_3P4W3C</t>
  </si>
  <si>
    <t>Max</t>
  </si>
  <si>
    <t>Min</t>
  </si>
  <si>
    <t>Avg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</si>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</sst>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Y17" sqref="Y1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1</v>
      </c>
      <c r="B2">
        <v>230</v>
      </c>
      <c r="C2">
        <v>230</v>
      </c>
      <c r="D2">
        <v>230</v>
      </c>
      <c r="E2">
        <v>0.25</v>
      </c>
      <c r="F2">
        <v>0.25</v>
      </c>
      <c r="G2">
        <v>0.25</v>
      </c>
      <c r="H2">
        <v>0</v>
      </c>
      <c r="I2">
        <v>-120</v>
      </c>
      <c r="J2">
        <v>120</v>
      </c>
      <c r="K2">
        <v>0</v>
      </c>
      <c r="L2">
        <v>-120</v>
      </c>
      <c r="M2">
        <v>120</v>
      </c>
      <c r="N2">
        <v>50</v>
      </c>
      <c r="O2" t="s">
        <v>18</v>
      </c>
      <c r="P2" t="s">
        <v>19</v>
      </c>
      <c r="Q2">
        <v>10</v>
      </c>
      <c r="R2">
        <v>0.29587282483330002</v>
      </c>
      <c r="S2">
        <v>0.31729990414129999</v>
      </c>
      <c r="T2">
        <v>0.2948017111408</v>
      </c>
      <c r="U2">
        <v>0.33873614071210001</v>
      </c>
      <c r="V2">
        <v>0.28516271731929999</v>
      </c>
      <c r="W2">
        <f>MAX(R2:V2)</f>
        <v>0.33873614071210001</v>
      </c>
      <c r="X2">
        <f>MIN(R2:V2)</f>
        <v>0.28516271731929999</v>
      </c>
      <c r="Y2">
        <f>AVERAGE(R2:V2)</f>
        <v>0.30637465962936006</v>
      </c>
      <c r="Z2">
        <f>_xlfn.STDEV.S(R2:V2)</f>
        <v>2.1568464206348396E-2</v>
      </c>
    </row>
    <row r="3" spans="1:26" x14ac:dyDescent="0.25">
      <c r="A3">
        <v>2</v>
      </c>
      <c r="B3">
        <v>230</v>
      </c>
      <c r="C3">
        <v>230</v>
      </c>
      <c r="D3">
        <v>230</v>
      </c>
      <c r="E3">
        <v>0.5</v>
      </c>
      <c r="F3">
        <v>0.5</v>
      </c>
      <c r="G3">
        <v>0.5</v>
      </c>
      <c r="H3">
        <v>0</v>
      </c>
      <c r="I3">
        <v>-120</v>
      </c>
      <c r="J3">
        <v>120</v>
      </c>
      <c r="K3">
        <v>0</v>
      </c>
      <c r="L3">
        <v>-120</v>
      </c>
      <c r="M3">
        <v>120</v>
      </c>
      <c r="N3">
        <v>50</v>
      </c>
      <c r="O3" t="s">
        <v>18</v>
      </c>
      <c r="P3" t="s">
        <v>19</v>
      </c>
      <c r="Q3">
        <v>10</v>
      </c>
      <c r="R3">
        <v>0.2867409052462</v>
      </c>
      <c r="S3">
        <v>0.29790236615069998</v>
      </c>
      <c r="T3">
        <v>0.28775548085780001</v>
      </c>
      <c r="U3">
        <v>0.31921751010339999</v>
      </c>
      <c r="V3">
        <v>0.3283553454332</v>
      </c>
      <c r="W3">
        <f t="shared" ref="W3:W8" si="0">MAX(R3:V3)</f>
        <v>0.3283553454332</v>
      </c>
      <c r="X3">
        <f t="shared" ref="X3:X8" si="1">MIN(R3:V3)</f>
        <v>0.2867409052462</v>
      </c>
      <c r="Y3">
        <f t="shared" ref="Y3:Y8" si="2">AVERAGE(R3:V3)</f>
        <v>0.30399432155826001</v>
      </c>
      <c r="Z3">
        <f t="shared" ref="Z3:Z8" si="3">_xlfn.STDEV.S(R3:V3)</f>
        <v>1.8865956085871664E-2</v>
      </c>
    </row>
    <row r="4" spans="1:26" x14ac:dyDescent="0.25">
      <c r="A4">
        <v>3</v>
      </c>
      <c r="B4">
        <v>230</v>
      </c>
      <c r="C4">
        <v>230</v>
      </c>
      <c r="D4">
        <v>230</v>
      </c>
      <c r="E4">
        <v>0.5</v>
      </c>
      <c r="F4">
        <v>0.5</v>
      </c>
      <c r="G4">
        <v>0.5</v>
      </c>
      <c r="H4">
        <v>0</v>
      </c>
      <c r="I4">
        <v>-120</v>
      </c>
      <c r="J4">
        <v>120</v>
      </c>
      <c r="K4">
        <v>-60</v>
      </c>
      <c r="L4">
        <v>-180</v>
      </c>
      <c r="M4">
        <v>60</v>
      </c>
      <c r="N4">
        <v>50</v>
      </c>
      <c r="O4" t="s">
        <v>18</v>
      </c>
      <c r="P4" t="s">
        <v>19</v>
      </c>
      <c r="Q4">
        <v>10</v>
      </c>
      <c r="R4">
        <v>0.41383516697049999</v>
      </c>
      <c r="S4">
        <v>0.41383516697049999</v>
      </c>
      <c r="T4">
        <v>0.43531268395700001</v>
      </c>
      <c r="U4">
        <v>0.42457277713000002</v>
      </c>
      <c r="V4">
        <v>0.43531268395700001</v>
      </c>
      <c r="W4">
        <f t="shared" si="0"/>
        <v>0.43531268395700001</v>
      </c>
      <c r="X4">
        <f t="shared" si="1"/>
        <v>0.41383516697049999</v>
      </c>
      <c r="Y4">
        <f t="shared" si="2"/>
        <v>0.42457369579699999</v>
      </c>
      <c r="Z4">
        <f t="shared" si="3"/>
        <v>1.0738758505529553E-2</v>
      </c>
    </row>
    <row r="5" spans="1:26" x14ac:dyDescent="0.25">
      <c r="A5">
        <v>4</v>
      </c>
      <c r="B5">
        <v>230</v>
      </c>
      <c r="C5">
        <v>230</v>
      </c>
      <c r="D5">
        <v>230</v>
      </c>
      <c r="E5">
        <v>0.5</v>
      </c>
      <c r="F5">
        <v>0.5</v>
      </c>
      <c r="G5">
        <v>0.5</v>
      </c>
      <c r="H5">
        <v>0</v>
      </c>
      <c r="I5">
        <v>-120</v>
      </c>
      <c r="J5">
        <v>120</v>
      </c>
      <c r="K5">
        <v>-30</v>
      </c>
      <c r="L5">
        <v>-150</v>
      </c>
      <c r="M5">
        <v>90</v>
      </c>
      <c r="N5">
        <v>50</v>
      </c>
      <c r="O5" t="s">
        <v>18</v>
      </c>
      <c r="P5" t="s">
        <v>19</v>
      </c>
      <c r="Q5">
        <v>10</v>
      </c>
      <c r="R5">
        <v>0.36065298820410002</v>
      </c>
      <c r="S5">
        <v>0.36065298820410002</v>
      </c>
      <c r="T5">
        <v>0.34916015391959998</v>
      </c>
      <c r="U5">
        <v>0.35020484826620002</v>
      </c>
      <c r="V5">
        <v>0.35020484826620002</v>
      </c>
      <c r="W5">
        <f t="shared" si="0"/>
        <v>0.36065298820410002</v>
      </c>
      <c r="X5">
        <f t="shared" si="1"/>
        <v>0.34916015391959998</v>
      </c>
      <c r="Y5">
        <f t="shared" si="2"/>
        <v>0.35417516537204002</v>
      </c>
      <c r="Z5">
        <f t="shared" si="3"/>
        <v>5.9287762859858342E-3</v>
      </c>
    </row>
    <row r="6" spans="1:26" x14ac:dyDescent="0.25">
      <c r="A6">
        <v>5</v>
      </c>
      <c r="B6">
        <v>230</v>
      </c>
      <c r="C6">
        <v>230</v>
      </c>
      <c r="D6">
        <v>230</v>
      </c>
      <c r="E6">
        <v>5</v>
      </c>
      <c r="F6">
        <v>5</v>
      </c>
      <c r="G6">
        <v>5</v>
      </c>
      <c r="H6">
        <v>0</v>
      </c>
      <c r="I6">
        <v>-120</v>
      </c>
      <c r="J6">
        <v>120</v>
      </c>
      <c r="K6">
        <v>0</v>
      </c>
      <c r="L6">
        <v>-120</v>
      </c>
      <c r="M6">
        <v>120</v>
      </c>
      <c r="N6">
        <v>50</v>
      </c>
      <c r="O6" t="s">
        <v>18</v>
      </c>
      <c r="P6" t="s">
        <v>19</v>
      </c>
      <c r="Q6">
        <v>10</v>
      </c>
      <c r="R6">
        <v>0.2879998319782</v>
      </c>
      <c r="S6">
        <v>0.29809363605970002</v>
      </c>
      <c r="T6">
        <v>0.2879998319782</v>
      </c>
      <c r="U6">
        <v>0.2879998319782</v>
      </c>
      <c r="V6">
        <v>0.2879998319782</v>
      </c>
      <c r="W6">
        <f t="shared" si="0"/>
        <v>0.29809363605970002</v>
      </c>
      <c r="X6">
        <f t="shared" si="1"/>
        <v>0.2879998319782</v>
      </c>
      <c r="Y6">
        <f t="shared" si="2"/>
        <v>0.29001859279449999</v>
      </c>
      <c r="Z6">
        <f t="shared" si="3"/>
        <v>4.5140864155597702E-3</v>
      </c>
    </row>
    <row r="7" spans="1:26" x14ac:dyDescent="0.25">
      <c r="A7">
        <v>6</v>
      </c>
      <c r="B7">
        <v>230</v>
      </c>
      <c r="C7">
        <v>230</v>
      </c>
      <c r="D7">
        <v>230</v>
      </c>
      <c r="E7">
        <v>5</v>
      </c>
      <c r="F7">
        <v>5</v>
      </c>
      <c r="G7">
        <v>5</v>
      </c>
      <c r="H7">
        <v>0</v>
      </c>
      <c r="I7">
        <v>-120</v>
      </c>
      <c r="J7">
        <v>120</v>
      </c>
      <c r="K7">
        <v>-60</v>
      </c>
      <c r="L7">
        <v>-180</v>
      </c>
      <c r="M7">
        <v>60</v>
      </c>
      <c r="N7">
        <v>50</v>
      </c>
      <c r="O7" t="s">
        <v>18</v>
      </c>
      <c r="P7" t="s">
        <v>19</v>
      </c>
      <c r="Q7">
        <v>10</v>
      </c>
      <c r="R7">
        <v>0.41982533997400001</v>
      </c>
      <c r="S7">
        <v>0.41880809040860001</v>
      </c>
      <c r="T7">
        <v>0.41982533997400001</v>
      </c>
      <c r="U7">
        <v>0.41982533997400001</v>
      </c>
      <c r="V7">
        <v>0.42999896927109998</v>
      </c>
      <c r="W7">
        <f t="shared" si="0"/>
        <v>0.42999896927109998</v>
      </c>
      <c r="X7">
        <f t="shared" si="1"/>
        <v>0.41880809040860001</v>
      </c>
      <c r="Y7">
        <f t="shared" si="2"/>
        <v>0.42165661592033998</v>
      </c>
      <c r="Z7">
        <f t="shared" si="3"/>
        <v>4.6842734707449613E-3</v>
      </c>
    </row>
    <row r="8" spans="1:26" x14ac:dyDescent="0.25">
      <c r="A8">
        <v>7</v>
      </c>
      <c r="B8">
        <v>230</v>
      </c>
      <c r="C8">
        <v>230</v>
      </c>
      <c r="D8">
        <v>230</v>
      </c>
      <c r="E8">
        <v>5</v>
      </c>
      <c r="F8">
        <v>5</v>
      </c>
      <c r="G8">
        <v>5</v>
      </c>
      <c r="H8">
        <v>0</v>
      </c>
      <c r="I8">
        <v>-120</v>
      </c>
      <c r="J8">
        <v>120</v>
      </c>
      <c r="K8">
        <v>-30</v>
      </c>
      <c r="L8">
        <v>-150</v>
      </c>
      <c r="M8">
        <v>90</v>
      </c>
      <c r="N8">
        <v>50</v>
      </c>
      <c r="O8" t="s">
        <v>18</v>
      </c>
      <c r="P8" t="s">
        <v>19</v>
      </c>
      <c r="Q8">
        <v>10</v>
      </c>
      <c r="R8">
        <v>0.33172013715069998</v>
      </c>
      <c r="S8">
        <v>0.3307074730597</v>
      </c>
      <c r="T8">
        <v>0.34184790249269997</v>
      </c>
      <c r="U8">
        <v>0.34184790249269997</v>
      </c>
      <c r="V8">
        <v>0.33172013715069998</v>
      </c>
      <c r="W8">
        <f t="shared" si="0"/>
        <v>0.34184790249269997</v>
      </c>
      <c r="X8">
        <f t="shared" si="1"/>
        <v>0.3307074730597</v>
      </c>
      <c r="Y8">
        <f t="shared" si="2"/>
        <v>0.33556871046929998</v>
      </c>
      <c r="Z8">
        <f t="shared" si="3"/>
        <v>5.7469811045285811E-3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D13 - Omicron - Repeatability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TAGLIAFIERRO</dc:creator>
  <cp:lastModifiedBy>DAVIDE TAGLIAFIERRO</cp:lastModifiedBy>
  <dcterms:created xsi:type="dcterms:W3CDTF">2022-09-02T15:10:34Z</dcterms:created>
  <dcterms:modified xsi:type="dcterms:W3CDTF">2022-09-02T15:10:34Z</dcterms:modified>
</cp:coreProperties>
</file>