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gnac\OneDrive\Documents\GitHub\lista.github.io\"/>
    </mc:Choice>
  </mc:AlternateContent>
  <xr:revisionPtr revIDLastSave="0" documentId="13_ncr:1_{2D979E11-90C3-48DC-AF31-92A7CBC593A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itados" sheetId="1" r:id="rId1"/>
    <sheet name="Mesas" sheetId="2" r:id="rId2"/>
    <sheet name="lista" sheetId="8" r:id="rId3"/>
    <sheet name="pendientes" sheetId="3" r:id="rId4"/>
    <sheet name="Presupuesto" sheetId="4" r:id="rId5"/>
    <sheet name="Hoja 5" sheetId="5" r:id="rId6"/>
    <sheet name="Hoja 7" sheetId="6" r:id="rId7"/>
  </sheets>
  <definedNames>
    <definedName name="_xlnm._FilterDatabase" localSheetId="0" hidden="1">Invitados!$A$1:$AC$245</definedName>
    <definedName name="Z_6D5173C4_D862_4F00_8AE5_CEF61B1141D4_.wvu.FilterData" localSheetId="1" hidden="1">Mesas!$A$1:$AB$280</definedName>
  </definedNames>
  <calcPr calcId="191029"/>
  <customWorkbookViews>
    <customWorkbookView name="Filtro 1" guid="{6D5173C4-D862-4F00-8AE5-CEF61B1141D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G11" i="6"/>
  <c r="H11" i="6" s="1"/>
  <c r="F11" i="6"/>
  <c r="F10" i="6"/>
  <c r="G10" i="6" s="1"/>
  <c r="H9" i="6"/>
  <c r="G9" i="6"/>
  <c r="F9" i="6"/>
  <c r="F8" i="6"/>
  <c r="G8" i="6" s="1"/>
  <c r="H8" i="6" s="1"/>
  <c r="F7" i="6"/>
  <c r="F6" i="6"/>
  <c r="F5" i="6"/>
  <c r="H25" i="4"/>
  <c r="G25" i="4"/>
  <c r="D15" i="4"/>
  <c r="B15" i="4"/>
  <c r="D14" i="4"/>
  <c r="F13" i="4"/>
  <c r="D13" i="4"/>
  <c r="F12" i="4"/>
  <c r="D11" i="4"/>
  <c r="F11" i="4" s="1"/>
  <c r="D10" i="4"/>
  <c r="F9" i="4"/>
  <c r="D9" i="4"/>
  <c r="F2" i="4"/>
  <c r="F25" i="4" s="1"/>
  <c r="F28" i="4" s="1"/>
  <c r="D282" i="2"/>
  <c r="F282" i="2" s="1"/>
  <c r="D273" i="2"/>
  <c r="D274" i="2" s="1"/>
  <c r="B273" i="2"/>
  <c r="B274" i="2" s="1"/>
  <c r="B275" i="2" s="1"/>
  <c r="B276" i="2" s="1"/>
  <c r="B277" i="2" s="1"/>
  <c r="B278" i="2" s="1"/>
  <c r="B279" i="2" s="1"/>
  <c r="B280" i="2" s="1"/>
  <c r="B281" i="2" s="1"/>
  <c r="B282" i="2" s="1"/>
  <c r="D272" i="2"/>
  <c r="D271" i="2"/>
  <c r="D263" i="2"/>
  <c r="D264" i="2" s="1"/>
  <c r="B263" i="2"/>
  <c r="B264" i="2" s="1"/>
  <c r="B265" i="2" s="1"/>
  <c r="B266" i="2" s="1"/>
  <c r="B267" i="2" s="1"/>
  <c r="B268" i="2" s="1"/>
  <c r="B269" i="2" s="1"/>
  <c r="B270" i="2" s="1"/>
  <c r="B271" i="2" s="1"/>
  <c r="B272" i="2" s="1"/>
  <c r="D262" i="2"/>
  <c r="D253" i="2"/>
  <c r="B253" i="2"/>
  <c r="B254" i="2" s="1"/>
  <c r="B255" i="2" s="1"/>
  <c r="B256" i="2" s="1"/>
  <c r="B257" i="2" s="1"/>
  <c r="B258" i="2" s="1"/>
  <c r="B259" i="2" s="1"/>
  <c r="B260" i="2" s="1"/>
  <c r="B261" i="2" s="1"/>
  <c r="B262" i="2" s="1"/>
  <c r="D252" i="2"/>
  <c r="F252" i="2" s="1"/>
  <c r="F251" i="2"/>
  <c r="D251" i="2"/>
  <c r="F250" i="2" s="1"/>
  <c r="D250" i="2"/>
  <c r="D244" i="2"/>
  <c r="D245" i="2" s="1"/>
  <c r="D246" i="2" s="1"/>
  <c r="D243" i="2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D242" i="2"/>
  <c r="D241" i="2"/>
  <c r="D233" i="2"/>
  <c r="B233" i="2"/>
  <c r="B234" i="2" s="1"/>
  <c r="B235" i="2" s="1"/>
  <c r="B236" i="2" s="1"/>
  <c r="B237" i="2" s="1"/>
  <c r="B238" i="2" s="1"/>
  <c r="B239" i="2" s="1"/>
  <c r="B240" i="2" s="1"/>
  <c r="B241" i="2" s="1"/>
  <c r="B242" i="2" s="1"/>
  <c r="D232" i="2"/>
  <c r="D231" i="2"/>
  <c r="D223" i="2"/>
  <c r="D224" i="2" s="1"/>
  <c r="F223" i="2" s="1"/>
  <c r="B223" i="2"/>
  <c r="B224" i="2" s="1"/>
  <c r="B225" i="2" s="1"/>
  <c r="B226" i="2" s="1"/>
  <c r="B227" i="2" s="1"/>
  <c r="B228" i="2" s="1"/>
  <c r="B229" i="2" s="1"/>
  <c r="B230" i="2" s="1"/>
  <c r="B231" i="2" s="1"/>
  <c r="B232" i="2" s="1"/>
  <c r="D222" i="2"/>
  <c r="D221" i="2"/>
  <c r="D220" i="2"/>
  <c r="D213" i="2"/>
  <c r="D214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D212" i="2"/>
  <c r="F211" i="2" s="1"/>
  <c r="D211" i="2"/>
  <c r="D203" i="2"/>
  <c r="D204" i="2" s="1"/>
  <c r="F203" i="2" s="1"/>
  <c r="B203" i="2"/>
  <c r="B204" i="2" s="1"/>
  <c r="B205" i="2" s="1"/>
  <c r="B206" i="2" s="1"/>
  <c r="B207" i="2" s="1"/>
  <c r="B208" i="2" s="1"/>
  <c r="B209" i="2" s="1"/>
  <c r="B210" i="2" s="1"/>
  <c r="B211" i="2" s="1"/>
  <c r="B212" i="2" s="1"/>
  <c r="D202" i="2"/>
  <c r="F201" i="2" s="1"/>
  <c r="D201" i="2"/>
  <c r="D193" i="2"/>
  <c r="D194" i="2" s="1"/>
  <c r="B193" i="2"/>
  <c r="B194" i="2" s="1"/>
  <c r="B195" i="2" s="1"/>
  <c r="B196" i="2" s="1"/>
  <c r="B197" i="2" s="1"/>
  <c r="B198" i="2" s="1"/>
  <c r="B199" i="2" s="1"/>
  <c r="B200" i="2" s="1"/>
  <c r="B201" i="2" s="1"/>
  <c r="B202" i="2" s="1"/>
  <c r="D192" i="2"/>
  <c r="F192" i="2" s="1"/>
  <c r="D191" i="2"/>
  <c r="D184" i="2"/>
  <c r="D185" i="2" s="1"/>
  <c r="F184" i="2" s="1"/>
  <c r="D183" i="2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D182" i="2"/>
  <c r="D173" i="2"/>
  <c r="D174" i="2" s="1"/>
  <c r="B173" i="2"/>
  <c r="B174" i="2" s="1"/>
  <c r="B175" i="2" s="1"/>
  <c r="B176" i="2" s="1"/>
  <c r="B177" i="2" s="1"/>
  <c r="B178" i="2" s="1"/>
  <c r="B179" i="2" s="1"/>
  <c r="B180" i="2" s="1"/>
  <c r="B181" i="2" s="1"/>
  <c r="B182" i="2" s="1"/>
  <c r="F172" i="2"/>
  <c r="D172" i="2"/>
  <c r="F171" i="2"/>
  <c r="D171" i="2"/>
  <c r="F163" i="2"/>
  <c r="D163" i="2"/>
  <c r="D164" i="2" s="1"/>
  <c r="D165" i="2" s="1"/>
  <c r="F164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D162" i="2"/>
  <c r="D161" i="2"/>
  <c r="D153" i="2"/>
  <c r="D154" i="2" s="1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D152" i="2"/>
  <c r="D143" i="2"/>
  <c r="D144" i="2" s="1"/>
  <c r="D145" i="2" s="1"/>
  <c r="F144" i="2" s="1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D142" i="2"/>
  <c r="D133" i="2"/>
  <c r="B133" i="2"/>
  <c r="B134" i="2" s="1"/>
  <c r="B135" i="2" s="1"/>
  <c r="B136" i="2" s="1"/>
  <c r="B137" i="2" s="1"/>
  <c r="B138" i="2" s="1"/>
  <c r="B139" i="2" s="1"/>
  <c r="B140" i="2" s="1"/>
  <c r="B141" i="2" s="1"/>
  <c r="B142" i="2" s="1"/>
  <c r="D132" i="2"/>
  <c r="F123" i="2"/>
  <c r="D123" i="2"/>
  <c r="D124" i="2" s="1"/>
  <c r="D125" i="2" s="1"/>
  <c r="F124" i="2" s="1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D113" i="2"/>
  <c r="D114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D104" i="2"/>
  <c r="D105" i="2" s="1"/>
  <c r="F104" i="2" s="1"/>
  <c r="D103" i="2"/>
  <c r="B103" i="2"/>
  <c r="B104" i="2" s="1"/>
  <c r="B105" i="2" s="1"/>
  <c r="B106" i="2" s="1"/>
  <c r="B107" i="2" s="1"/>
  <c r="B108" i="2" s="1"/>
  <c r="B109" i="2" s="1"/>
  <c r="B110" i="2" s="1"/>
  <c r="B111" i="2" s="1"/>
  <c r="B112" i="2" s="1"/>
  <c r="D102" i="2"/>
  <c r="D101" i="2"/>
  <c r="D93" i="2"/>
  <c r="D94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D92" i="2"/>
  <c r="D91" i="2"/>
  <c r="D83" i="2"/>
  <c r="D84" i="2" s="1"/>
  <c r="D85" i="2" s="1"/>
  <c r="F84" i="2" s="1"/>
  <c r="B83" i="2"/>
  <c r="B84" i="2" s="1"/>
  <c r="B85" i="2" s="1"/>
  <c r="B86" i="2" s="1"/>
  <c r="B87" i="2" s="1"/>
  <c r="B88" i="2" s="1"/>
  <c r="B89" i="2" s="1"/>
  <c r="B90" i="2" s="1"/>
  <c r="B91" i="2" s="1"/>
  <c r="B92" i="2" s="1"/>
  <c r="D82" i="2"/>
  <c r="D81" i="2"/>
  <c r="D73" i="2"/>
  <c r="D74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D63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D62" i="2"/>
  <c r="D61" i="2"/>
  <c r="D53" i="2"/>
  <c r="B53" i="2"/>
  <c r="B54" i="2" s="1"/>
  <c r="B55" i="2" s="1"/>
  <c r="B56" i="2" s="1"/>
  <c r="B57" i="2" s="1"/>
  <c r="B58" i="2" s="1"/>
  <c r="B59" i="2" s="1"/>
  <c r="B60" i="2" s="1"/>
  <c r="B61" i="2" s="1"/>
  <c r="B62" i="2" s="1"/>
  <c r="D52" i="2"/>
  <c r="D51" i="2"/>
  <c r="D43" i="2"/>
  <c r="D44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D42" i="2"/>
  <c r="D33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D32" i="2"/>
  <c r="D31" i="2"/>
  <c r="D23" i="2"/>
  <c r="D24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D2" i="2"/>
  <c r="D3" i="2" s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21" i="2" l="1"/>
  <c r="F242" i="2"/>
  <c r="F271" i="2"/>
  <c r="F91" i="2"/>
  <c r="F51" i="2"/>
  <c r="F161" i="2"/>
  <c r="F231" i="2"/>
  <c r="D45" i="2"/>
  <c r="F44" i="2" s="1"/>
  <c r="F43" i="2"/>
  <c r="F81" i="2"/>
  <c r="F92" i="2"/>
  <c r="F212" i="2"/>
  <c r="F31" i="2"/>
  <c r="F132" i="2"/>
  <c r="F152" i="2"/>
  <c r="F243" i="2"/>
  <c r="F83" i="2"/>
  <c r="F220" i="2"/>
  <c r="F244" i="2"/>
  <c r="F32" i="2"/>
  <c r="F191" i="2"/>
  <c r="D146" i="2"/>
  <c r="F145" i="2" s="1"/>
  <c r="F262" i="2"/>
  <c r="F52" i="2"/>
  <c r="D175" i="2"/>
  <c r="F173" i="2"/>
  <c r="F213" i="2"/>
  <c r="D215" i="2"/>
  <c r="F245" i="2"/>
  <c r="D247" i="2"/>
  <c r="F2" i="2"/>
  <c r="D4" i="2"/>
  <c r="D95" i="2"/>
  <c r="F93" i="2"/>
  <c r="F23" i="2"/>
  <c r="D25" i="2"/>
  <c r="F232" i="2"/>
  <c r="D234" i="2"/>
  <c r="F42" i="2"/>
  <c r="F61" i="2"/>
  <c r="F272" i="2"/>
  <c r="H28" i="4"/>
  <c r="G28" i="4"/>
  <c r="G30" i="4" s="1"/>
  <c r="D46" i="2"/>
  <c r="F73" i="2"/>
  <c r="D75" i="2"/>
  <c r="F101" i="2"/>
  <c r="F153" i="2"/>
  <c r="D155" i="2"/>
  <c r="D205" i="2"/>
  <c r="D34" i="2"/>
  <c r="D54" i="2"/>
  <c r="F82" i="2"/>
  <c r="D86" i="2"/>
  <c r="D106" i="2"/>
  <c r="F113" i="2"/>
  <c r="D115" i="2"/>
  <c r="D126" i="2"/>
  <c r="D134" i="2"/>
  <c r="F162" i="2"/>
  <c r="D166" i="2"/>
  <c r="D186" i="2"/>
  <c r="F193" i="2"/>
  <c r="D195" i="2"/>
  <c r="D225" i="2"/>
  <c r="D254" i="2"/>
  <c r="F263" i="2"/>
  <c r="D265" i="2"/>
  <c r="F273" i="2"/>
  <c r="D275" i="2"/>
  <c r="F62" i="2"/>
  <c r="F142" i="2"/>
  <c r="F202" i="2"/>
  <c r="F102" i="2"/>
  <c r="F143" i="2"/>
  <c r="F182" i="2"/>
  <c r="F241" i="2"/>
  <c r="F103" i="2"/>
  <c r="F183" i="2"/>
  <c r="H5" i="6"/>
  <c r="D64" i="2"/>
  <c r="F222" i="2"/>
  <c r="H6" i="6"/>
  <c r="G5" i="6"/>
  <c r="H10" i="6"/>
  <c r="G6" i="6"/>
  <c r="H14" i="6" s="1"/>
  <c r="G7" i="6"/>
  <c r="H7" i="6" s="1"/>
  <c r="D147" i="2" l="1"/>
  <c r="D148" i="2"/>
  <c r="F146" i="2"/>
  <c r="H13" i="6"/>
  <c r="H15" i="6" s="1"/>
  <c r="H22" i="6" s="1"/>
  <c r="D266" i="2"/>
  <c r="F264" i="2"/>
  <c r="D55" i="2"/>
  <c r="F53" i="2"/>
  <c r="D76" i="2"/>
  <c r="F74" i="2"/>
  <c r="F24" i="2"/>
  <c r="D26" i="2"/>
  <c r="D248" i="2"/>
  <c r="F246" i="2"/>
  <c r="F185" i="2"/>
  <c r="D187" i="2"/>
  <c r="F3" i="2"/>
  <c r="D5" i="2"/>
  <c r="D276" i="2"/>
  <c r="F274" i="2"/>
  <c r="D167" i="2"/>
  <c r="F165" i="2"/>
  <c r="D255" i="2"/>
  <c r="F253" i="2"/>
  <c r="D127" i="2"/>
  <c r="F125" i="2"/>
  <c r="D206" i="2"/>
  <c r="F204" i="2"/>
  <c r="D47" i="2"/>
  <c r="F45" i="2"/>
  <c r="D235" i="2"/>
  <c r="F233" i="2"/>
  <c r="D216" i="2"/>
  <c r="F214" i="2"/>
  <c r="F105" i="2"/>
  <c r="D107" i="2"/>
  <c r="F174" i="2"/>
  <c r="D176" i="2"/>
  <c r="D65" i="2"/>
  <c r="F63" i="2"/>
  <c r="D35" i="2"/>
  <c r="F33" i="2"/>
  <c r="F224" i="2"/>
  <c r="D226" i="2"/>
  <c r="D116" i="2"/>
  <c r="F114" i="2"/>
  <c r="D156" i="2"/>
  <c r="F154" i="2"/>
  <c r="F94" i="2"/>
  <c r="D96" i="2"/>
  <c r="D87" i="2"/>
  <c r="F85" i="2"/>
  <c r="D135" i="2"/>
  <c r="F133" i="2"/>
  <c r="D196" i="2"/>
  <c r="F194" i="2"/>
  <c r="H31" i="4"/>
  <c r="H29" i="4"/>
  <c r="D97" i="2" l="1"/>
  <c r="F95" i="2"/>
  <c r="F4" i="2"/>
  <c r="D6" i="2"/>
  <c r="F195" i="2"/>
  <c r="D197" i="2"/>
  <c r="F234" i="2"/>
  <c r="D236" i="2"/>
  <c r="F54" i="2"/>
  <c r="D56" i="2"/>
  <c r="F215" i="2"/>
  <c r="D217" i="2"/>
  <c r="F126" i="2"/>
  <c r="D128" i="2"/>
  <c r="F75" i="2"/>
  <c r="D77" i="2"/>
  <c r="D177" i="2"/>
  <c r="F175" i="2"/>
  <c r="F134" i="2"/>
  <c r="D136" i="2"/>
  <c r="F115" i="2"/>
  <c r="D117" i="2"/>
  <c r="F46" i="2"/>
  <c r="D48" i="2"/>
  <c r="F166" i="2"/>
  <c r="D168" i="2"/>
  <c r="F247" i="2"/>
  <c r="D249" i="2"/>
  <c r="F265" i="2"/>
  <c r="D267" i="2"/>
  <c r="F34" i="2"/>
  <c r="D36" i="2"/>
  <c r="D188" i="2"/>
  <c r="F186" i="2"/>
  <c r="F147" i="2"/>
  <c r="D149" i="2"/>
  <c r="F155" i="2"/>
  <c r="D157" i="2"/>
  <c r="F64" i="2"/>
  <c r="D66" i="2"/>
  <c r="F254" i="2"/>
  <c r="D256" i="2"/>
  <c r="D227" i="2"/>
  <c r="F225" i="2"/>
  <c r="D108" i="2"/>
  <c r="F106" i="2"/>
  <c r="D27" i="2"/>
  <c r="F25" i="2"/>
  <c r="F86" i="2"/>
  <c r="D88" i="2"/>
  <c r="D207" i="2"/>
  <c r="F205" i="2"/>
  <c r="D277" i="2"/>
  <c r="F275" i="2"/>
  <c r="D89" i="2" l="1"/>
  <c r="F87" i="2"/>
  <c r="F226" i="2"/>
  <c r="D228" i="2"/>
  <c r="F248" i="2"/>
  <c r="F249" i="2"/>
  <c r="D137" i="2"/>
  <c r="F135" i="2"/>
  <c r="F196" i="2"/>
  <c r="D198" i="2"/>
  <c r="F255" i="2"/>
  <c r="D257" i="2"/>
  <c r="F216" i="2"/>
  <c r="D218" i="2"/>
  <c r="F26" i="2"/>
  <c r="D28" i="2"/>
  <c r="F116" i="2"/>
  <c r="D118" i="2"/>
  <c r="F96" i="2"/>
  <c r="D98" i="2"/>
  <c r="D129" i="2"/>
  <c r="F127" i="2"/>
  <c r="F107" i="2"/>
  <c r="D109" i="2"/>
  <c r="D268" i="2"/>
  <c r="F266" i="2"/>
  <c r="D237" i="2"/>
  <c r="F235" i="2"/>
  <c r="F206" i="2"/>
  <c r="D208" i="2"/>
  <c r="F148" i="2"/>
  <c r="D150" i="2"/>
  <c r="F187" i="2"/>
  <c r="D189" i="2"/>
  <c r="D169" i="2"/>
  <c r="F167" i="2"/>
  <c r="F65" i="2"/>
  <c r="D67" i="2"/>
  <c r="F35" i="2"/>
  <c r="D37" i="2"/>
  <c r="F176" i="2"/>
  <c r="D178" i="2"/>
  <c r="F5" i="2"/>
  <c r="D7" i="2"/>
  <c r="D49" i="2"/>
  <c r="F47" i="2"/>
  <c r="D57" i="2"/>
  <c r="F55" i="2"/>
  <c r="F276" i="2"/>
  <c r="D278" i="2"/>
  <c r="F156" i="2"/>
  <c r="D158" i="2"/>
  <c r="F76" i="2"/>
  <c r="D78" i="2"/>
  <c r="D38" i="2" l="1"/>
  <c r="F36" i="2"/>
  <c r="D209" i="2"/>
  <c r="F207" i="2"/>
  <c r="D219" i="2"/>
  <c r="F217" i="2"/>
  <c r="F6" i="2"/>
  <c r="D8" i="2"/>
  <c r="F177" i="2"/>
  <c r="D179" i="2"/>
  <c r="F168" i="2"/>
  <c r="D170" i="2"/>
  <c r="F128" i="2"/>
  <c r="D130" i="2"/>
  <c r="D68" i="2"/>
  <c r="F66" i="2"/>
  <c r="D151" i="2"/>
  <c r="F149" i="2"/>
  <c r="F108" i="2"/>
  <c r="D110" i="2"/>
  <c r="F88" i="2"/>
  <c r="D90" i="2"/>
  <c r="D279" i="2"/>
  <c r="F277" i="2"/>
  <c r="F48" i="2"/>
  <c r="D50" i="2"/>
  <c r="F27" i="2"/>
  <c r="D29" i="2"/>
  <c r="F136" i="2"/>
  <c r="D138" i="2"/>
  <c r="D79" i="2"/>
  <c r="F77" i="2"/>
  <c r="F188" i="2"/>
  <c r="D190" i="2"/>
  <c r="D238" i="2"/>
  <c r="F236" i="2"/>
  <c r="F97" i="2"/>
  <c r="D99" i="2"/>
  <c r="D258" i="2"/>
  <c r="F256" i="2"/>
  <c r="D229" i="2"/>
  <c r="F227" i="2"/>
  <c r="D159" i="2"/>
  <c r="F157" i="2"/>
  <c r="F56" i="2"/>
  <c r="D58" i="2"/>
  <c r="D269" i="2"/>
  <c r="F267" i="2"/>
  <c r="D119" i="2"/>
  <c r="F117" i="2"/>
  <c r="D199" i="2"/>
  <c r="F197" i="2"/>
  <c r="F158" i="2" l="1"/>
  <c r="D160" i="2"/>
  <c r="F189" i="2"/>
  <c r="F190" i="2"/>
  <c r="D30" i="2"/>
  <c r="F28" i="2"/>
  <c r="D111" i="2"/>
  <c r="F109" i="2"/>
  <c r="F169" i="2"/>
  <c r="F170" i="2"/>
  <c r="F219" i="2"/>
  <c r="F218" i="2"/>
  <c r="F89" i="2"/>
  <c r="F90" i="2"/>
  <c r="F129" i="2"/>
  <c r="D131" i="2"/>
  <c r="F198" i="2"/>
  <c r="D200" i="2"/>
  <c r="F118" i="2"/>
  <c r="D120" i="2"/>
  <c r="D230" i="2"/>
  <c r="F228" i="2"/>
  <c r="F278" i="2"/>
  <c r="D280" i="2"/>
  <c r="F67" i="2"/>
  <c r="D69" i="2"/>
  <c r="F137" i="2"/>
  <c r="D139" i="2"/>
  <c r="F37" i="2"/>
  <c r="D39" i="2"/>
  <c r="F237" i="2"/>
  <c r="D239" i="2"/>
  <c r="F49" i="2"/>
  <c r="F50" i="2"/>
  <c r="D180" i="2"/>
  <c r="F178" i="2"/>
  <c r="F7" i="2"/>
  <c r="D9" i="2"/>
  <c r="F268" i="2"/>
  <c r="D270" i="2"/>
  <c r="F257" i="2"/>
  <c r="D259" i="2"/>
  <c r="F150" i="2"/>
  <c r="F151" i="2"/>
  <c r="F57" i="2"/>
  <c r="D59" i="2"/>
  <c r="D100" i="2"/>
  <c r="F98" i="2"/>
  <c r="F78" i="2"/>
  <c r="D80" i="2"/>
  <c r="F208" i="2"/>
  <c r="D210" i="2"/>
  <c r="D121" i="2" l="1"/>
  <c r="F119" i="2"/>
  <c r="F29" i="2"/>
  <c r="F30" i="2"/>
  <c r="F200" i="2"/>
  <c r="F199" i="2"/>
  <c r="D60" i="2"/>
  <c r="F58" i="2"/>
  <c r="F8" i="2"/>
  <c r="D10" i="2"/>
  <c r="D240" i="2"/>
  <c r="F238" i="2"/>
  <c r="F279" i="2"/>
  <c r="D281" i="2"/>
  <c r="F159" i="2"/>
  <c r="F160" i="2"/>
  <c r="F38" i="2"/>
  <c r="D40" i="2"/>
  <c r="F110" i="2"/>
  <c r="D112" i="2"/>
  <c r="F79" i="2"/>
  <c r="F80" i="2"/>
  <c r="D260" i="2"/>
  <c r="F258" i="2"/>
  <c r="F179" i="2"/>
  <c r="D181" i="2"/>
  <c r="D140" i="2"/>
  <c r="F138" i="2"/>
  <c r="F229" i="2"/>
  <c r="F230" i="2"/>
  <c r="F269" i="2"/>
  <c r="F270" i="2"/>
  <c r="F68" i="2"/>
  <c r="D70" i="2"/>
  <c r="F99" i="2"/>
  <c r="F100" i="2"/>
  <c r="F209" i="2"/>
  <c r="F210" i="2"/>
  <c r="F131" i="2"/>
  <c r="F130" i="2"/>
  <c r="D41" i="2" l="1"/>
  <c r="F39" i="2"/>
  <c r="F281" i="2"/>
  <c r="F280" i="2"/>
  <c r="F180" i="2"/>
  <c r="F181" i="2"/>
  <c r="F120" i="2"/>
  <c r="D122" i="2"/>
  <c r="F59" i="2"/>
  <c r="F60" i="2"/>
  <c r="F111" i="2"/>
  <c r="F112" i="2"/>
  <c r="D71" i="2"/>
  <c r="F69" i="2"/>
  <c r="F9" i="2"/>
  <c r="D11" i="2"/>
  <c r="D261" i="2"/>
  <c r="F259" i="2"/>
  <c r="F139" i="2"/>
  <c r="D141" i="2"/>
  <c r="F239" i="2"/>
  <c r="F240" i="2"/>
  <c r="F10" i="2" l="1"/>
  <c r="D12" i="2"/>
  <c r="F121" i="2"/>
  <c r="F122" i="2"/>
  <c r="F260" i="2"/>
  <c r="F261" i="2"/>
  <c r="F70" i="2"/>
  <c r="D72" i="2"/>
  <c r="F140" i="2"/>
  <c r="F141" i="2"/>
  <c r="F40" i="2"/>
  <c r="F41" i="2"/>
  <c r="F11" i="2" l="1"/>
  <c r="D13" i="2"/>
  <c r="F71" i="2"/>
  <c r="F72" i="2"/>
  <c r="D14" i="2" l="1"/>
  <c r="F12" i="2"/>
  <c r="F13" i="2" l="1"/>
  <c r="D15" i="2"/>
  <c r="D16" i="2" l="1"/>
  <c r="F14" i="2"/>
  <c r="F15" i="2" l="1"/>
  <c r="D17" i="2"/>
  <c r="F16" i="2" l="1"/>
  <c r="D18" i="2"/>
  <c r="D19" i="2" l="1"/>
  <c r="F17" i="2"/>
  <c r="F18" i="2" l="1"/>
  <c r="D20" i="2"/>
  <c r="F19" i="2" l="1"/>
  <c r="D21" i="2"/>
  <c r="D22" i="2" l="1"/>
  <c r="F20" i="2"/>
  <c r="F21" i="2" l="1"/>
  <c r="F22" i="2"/>
  <c r="F289" i="2" s="1"/>
  <c r="I3" i="2" l="1"/>
  <c r="I9" i="2"/>
  <c r="I2" i="2"/>
  <c r="I10" i="2"/>
  <c r="I4" i="2"/>
  <c r="I7" i="2"/>
  <c r="I8" i="2"/>
  <c r="I6" i="2"/>
  <c r="I5" i="2"/>
  <c r="I11" i="2" l="1"/>
  <c r="I12" i="2"/>
</calcChain>
</file>

<file path=xl/sharedStrings.xml><?xml version="1.0" encoding="utf-8"?>
<sst xmlns="http://schemas.openxmlformats.org/spreadsheetml/2006/main" count="1072" uniqueCount="490">
  <si>
    <t>Invitados Comida</t>
  </si>
  <si>
    <t>Confirmación</t>
  </si>
  <si>
    <t>Dieta Especial</t>
  </si>
  <si>
    <t>Fiesta</t>
  </si>
  <si>
    <t>Envío</t>
  </si>
  <si>
    <t>Familia José</t>
  </si>
  <si>
    <t>Jacqueline Schneider</t>
  </si>
  <si>
    <t>Pancho Navarro</t>
  </si>
  <si>
    <t>x</t>
  </si>
  <si>
    <t xml:space="preserve">Hugo Morales </t>
  </si>
  <si>
    <t>Macarena Vallejos</t>
  </si>
  <si>
    <t>Javiera Morales</t>
  </si>
  <si>
    <t>vegano</t>
  </si>
  <si>
    <t>Rodrigo Avilés</t>
  </si>
  <si>
    <t>Daniela Morales</t>
  </si>
  <si>
    <t>Tere Martinez</t>
  </si>
  <si>
    <t>Vicente Iturriaga</t>
  </si>
  <si>
    <t>Cristobal Davanzo</t>
  </si>
  <si>
    <t>Ignacio Morales</t>
  </si>
  <si>
    <t>Jorge Holmberg</t>
  </si>
  <si>
    <t>Valentin Aviles</t>
  </si>
  <si>
    <t>vegano niño</t>
  </si>
  <si>
    <t>Lina Faret</t>
  </si>
  <si>
    <t>Isi Vera</t>
  </si>
  <si>
    <t>Axel Schneider</t>
  </si>
  <si>
    <t>Pareja</t>
  </si>
  <si>
    <t>Deisy Livingston</t>
  </si>
  <si>
    <t>Emi Vera</t>
  </si>
  <si>
    <t>Ninon Schneider</t>
  </si>
  <si>
    <t>Daniel Puschel</t>
  </si>
  <si>
    <t>Lucas rojas</t>
  </si>
  <si>
    <t>Dafne Schneider</t>
  </si>
  <si>
    <t>Simon Perez</t>
  </si>
  <si>
    <t>Cata</t>
  </si>
  <si>
    <t>Cecilia Sepulveda</t>
  </si>
  <si>
    <t>Albert Schneider</t>
  </si>
  <si>
    <t>Pau</t>
  </si>
  <si>
    <t>Pablo Schneider</t>
  </si>
  <si>
    <t>Oxiel Schneider</t>
  </si>
  <si>
    <t>Cancino</t>
  </si>
  <si>
    <t>Myriam Hidalgo</t>
  </si>
  <si>
    <t>Zeina Zuanic</t>
  </si>
  <si>
    <t>X</t>
  </si>
  <si>
    <t>Hugo Morales O</t>
  </si>
  <si>
    <t>Max</t>
  </si>
  <si>
    <t>Jessica Morales</t>
  </si>
  <si>
    <t>Clau</t>
  </si>
  <si>
    <t>Gonzalo Monreal</t>
  </si>
  <si>
    <t>Eugenio Monreal</t>
  </si>
  <si>
    <t>Cami</t>
  </si>
  <si>
    <t>Marcelo Morales</t>
  </si>
  <si>
    <t>Claudia Urbina</t>
  </si>
  <si>
    <t>Roberto</t>
  </si>
  <si>
    <t>Fernanda Morales</t>
  </si>
  <si>
    <t>Margarita</t>
  </si>
  <si>
    <t>Gerardo Sandoval</t>
  </si>
  <si>
    <t>Marido</t>
  </si>
  <si>
    <t>Diego Morales</t>
  </si>
  <si>
    <t>Jesu</t>
  </si>
  <si>
    <t>Milene Morales</t>
  </si>
  <si>
    <t>Daniel Palma</t>
  </si>
  <si>
    <t>Florencia Palma</t>
  </si>
  <si>
    <t>Isidora Palma</t>
  </si>
  <si>
    <t>niño</t>
  </si>
  <si>
    <t>Gisela Molina</t>
  </si>
  <si>
    <t>SOFíA MORALES</t>
  </si>
  <si>
    <t>Vicente Morales</t>
  </si>
  <si>
    <t>Rodrigo Vasquez</t>
  </si>
  <si>
    <t>Constanza Molina</t>
  </si>
  <si>
    <t>Felipe Molina</t>
  </si>
  <si>
    <t>Monique Petit Breuilh</t>
  </si>
  <si>
    <t>Eduardo Puschel</t>
  </si>
  <si>
    <t>Bernardita Niklitschek</t>
  </si>
  <si>
    <t>Susana Valenzuela</t>
  </si>
  <si>
    <t>Sergio Lazo</t>
  </si>
  <si>
    <t>Rodrigo Valenzuela</t>
  </si>
  <si>
    <t>Deby Haichelis</t>
  </si>
  <si>
    <t>Oscar Valenzuela</t>
  </si>
  <si>
    <t>Livia Scamperle</t>
  </si>
  <si>
    <t>Chichin Alvarez</t>
  </si>
  <si>
    <t>Marietina Alvarez</t>
  </si>
  <si>
    <t>Mario Fuentealva</t>
  </si>
  <si>
    <t>Gloria Alvarez</t>
  </si>
  <si>
    <t>Joaquin Zañartu</t>
  </si>
  <si>
    <t>Rosita Schneider</t>
  </si>
  <si>
    <t>Ramon Delgado</t>
  </si>
  <si>
    <t>Francisca Lazo</t>
  </si>
  <si>
    <t>Valentina Palavicino</t>
  </si>
  <si>
    <t>Maria José Lazo</t>
  </si>
  <si>
    <t>Sebatian Duarte</t>
  </si>
  <si>
    <t>Vicente Lazo</t>
  </si>
  <si>
    <t>Fernanda Rothmann</t>
  </si>
  <si>
    <t>Familia Fran</t>
  </si>
  <si>
    <t>Marisol Stone</t>
  </si>
  <si>
    <t>Claudio Stone</t>
  </si>
  <si>
    <t>Dominique Denunzio</t>
  </si>
  <si>
    <t>Antonio Lozada</t>
  </si>
  <si>
    <t>Andrea Denunzio</t>
  </si>
  <si>
    <t>tommy</t>
  </si>
  <si>
    <t>Clemente Morales</t>
  </si>
  <si>
    <t>Claudio Morales</t>
  </si>
  <si>
    <t>Carola Muñoz</t>
  </si>
  <si>
    <t>Jenny Stone</t>
  </si>
  <si>
    <t>Agustin</t>
  </si>
  <si>
    <t>Camila vives</t>
  </si>
  <si>
    <t>Sergio Honorato</t>
  </si>
  <si>
    <t>Francisco Vives</t>
  </si>
  <si>
    <t>Pareja Francisco Vives</t>
  </si>
  <si>
    <t>Jaime Fajardo</t>
  </si>
  <si>
    <t>Mariana Stone</t>
  </si>
  <si>
    <t>Pareja Mariana Stone</t>
  </si>
  <si>
    <t>Hugo Fernandez</t>
  </si>
  <si>
    <t>María Angélica Lagos</t>
  </si>
  <si>
    <t>Sergio Aldunate</t>
  </si>
  <si>
    <t>Pareja Sergio Aldunate</t>
  </si>
  <si>
    <t>Carolina Aldunate</t>
  </si>
  <si>
    <t xml:space="preserve">Alejandro </t>
  </si>
  <si>
    <t>Cecilia</t>
  </si>
  <si>
    <t>Pato</t>
  </si>
  <si>
    <t>Carmencha</t>
  </si>
  <si>
    <t>Cristian Reyes</t>
  </si>
  <si>
    <t>Elizabeth</t>
  </si>
  <si>
    <t>Ramiro</t>
  </si>
  <si>
    <t>Marcela</t>
  </si>
  <si>
    <t>Monica</t>
  </si>
  <si>
    <t>Horacio</t>
  </si>
  <si>
    <t>Gala</t>
  </si>
  <si>
    <t>ALESSANDRO morico</t>
  </si>
  <si>
    <t>Amigos Claudio y Marisol</t>
  </si>
  <si>
    <t xml:space="preserve">Fernanda </t>
  </si>
  <si>
    <t>Ignacio</t>
  </si>
  <si>
    <t>Dadnic</t>
  </si>
  <si>
    <t>Malcom</t>
  </si>
  <si>
    <t>Andres Benitez</t>
  </si>
  <si>
    <t>Marcela Benitez</t>
  </si>
  <si>
    <t>Ana Carvallo</t>
  </si>
  <si>
    <t>Cristian Suazo</t>
  </si>
  <si>
    <t>Eduardo</t>
  </si>
  <si>
    <t>Romi</t>
  </si>
  <si>
    <t>Ximena</t>
  </si>
  <si>
    <t>Amigos Jacqui Hugo</t>
  </si>
  <si>
    <t>Rosa Cutipa</t>
  </si>
  <si>
    <t>MIchelle Molina</t>
  </si>
  <si>
    <t>EDuardo Teuber</t>
  </si>
  <si>
    <t>Maria Elena de la Sotta</t>
  </si>
  <si>
    <t>Mario Morales</t>
  </si>
  <si>
    <t>Monica Pizarro</t>
  </si>
  <si>
    <t>Cristian Gonzalez</t>
  </si>
  <si>
    <t>Ximena Dois</t>
  </si>
  <si>
    <t>Juan Carlos LLorens</t>
  </si>
  <si>
    <t>Maria Eugenia Briones</t>
  </si>
  <si>
    <t>Sergio Silva</t>
  </si>
  <si>
    <t>Astrid Kupper</t>
  </si>
  <si>
    <t>Dante Arrigoni</t>
  </si>
  <si>
    <t>Monica Lineros</t>
  </si>
  <si>
    <t>Gonzalo Sanchez</t>
  </si>
  <si>
    <t>Elizaberh Berlec</t>
  </si>
  <si>
    <t>Maria Angelica Ricciardi</t>
  </si>
  <si>
    <t>Patricio Rojas</t>
  </si>
  <si>
    <t>Ricardo Alessandri</t>
  </si>
  <si>
    <t>Sofia Vergara</t>
  </si>
  <si>
    <t>Willy Haindl</t>
  </si>
  <si>
    <t>Pauline Wotherspoon</t>
  </si>
  <si>
    <t>Mauricio Salinas</t>
  </si>
  <si>
    <t>Cecilia Bologna</t>
  </si>
  <si>
    <t>Patricia Gonzalez</t>
  </si>
  <si>
    <t>Felipe Perez</t>
  </si>
  <si>
    <t>Jaime Ilabaca</t>
  </si>
  <si>
    <t>Lilian Turri</t>
  </si>
  <si>
    <t>Gustavo Rojas</t>
  </si>
  <si>
    <t>Carmen Gloria Ponce</t>
  </si>
  <si>
    <t>Claudio Pizzagalli</t>
  </si>
  <si>
    <t>Denice Markusovic</t>
  </si>
  <si>
    <t>Beatriz Cortina</t>
  </si>
  <si>
    <t>Daniel Pereda</t>
  </si>
  <si>
    <t>Alejandra Bignotti</t>
  </si>
  <si>
    <t>Jaime Elgueta</t>
  </si>
  <si>
    <t>Emilia Bergoeing</t>
  </si>
  <si>
    <t>Denise Panatt</t>
  </si>
  <si>
    <t>Catalina Mahns</t>
  </si>
  <si>
    <t xml:space="preserve">Gonzalo Urzúa </t>
  </si>
  <si>
    <t>Celiaco</t>
  </si>
  <si>
    <t>GLORIA RIVAS</t>
  </si>
  <si>
    <t>Amigos Fran y José</t>
  </si>
  <si>
    <t>Nicole Sabelle</t>
  </si>
  <si>
    <t>Alejandro Cepeda</t>
  </si>
  <si>
    <t xml:space="preserve">Macarena Ruiztagle </t>
  </si>
  <si>
    <t>Jose Walker</t>
  </si>
  <si>
    <t>Constanza Ruiztagle</t>
  </si>
  <si>
    <t>Macarena Benavides</t>
  </si>
  <si>
    <t>Marcelo</t>
  </si>
  <si>
    <t>Pilar Navarro</t>
  </si>
  <si>
    <t>Felipe Moreno</t>
  </si>
  <si>
    <t>Sofia Gonzalez</t>
  </si>
  <si>
    <t>Carlos</t>
  </si>
  <si>
    <t>Catalina Pavez</t>
  </si>
  <si>
    <t>Joaquin Ortega</t>
  </si>
  <si>
    <t>Constanza Echeverria</t>
  </si>
  <si>
    <t>Ignacio Mier</t>
  </si>
  <si>
    <t>Javiera araneda</t>
  </si>
  <si>
    <t>Igna Sarquis</t>
  </si>
  <si>
    <t>Victor arancibia</t>
  </si>
  <si>
    <t>María José Poblete</t>
  </si>
  <si>
    <t>Antonio Ramirez</t>
  </si>
  <si>
    <t>Gregorio maturana</t>
  </si>
  <si>
    <t>Isabel Gonzalez</t>
  </si>
  <si>
    <t>Pareja Isa</t>
  </si>
  <si>
    <t>Trinidad Arancibia</t>
  </si>
  <si>
    <t>Pareja Trini</t>
  </si>
  <si>
    <t>Valentina Cox</t>
  </si>
  <si>
    <t>Pollo</t>
  </si>
  <si>
    <t>Patricia Lagos</t>
  </si>
  <si>
    <t>Pareja Patri</t>
  </si>
  <si>
    <t>felipe Moran</t>
  </si>
  <si>
    <t>Pareja Felipe Morán</t>
  </si>
  <si>
    <t>Francisca Inostroza</t>
  </si>
  <si>
    <t>Diego Eyzaguirre</t>
  </si>
  <si>
    <t>Fernando Oliva</t>
  </si>
  <si>
    <t>Felipe Kramer</t>
  </si>
  <si>
    <t>Alejandra Zuñiga</t>
  </si>
  <si>
    <t>Gori</t>
  </si>
  <si>
    <t>Paz Allende</t>
  </si>
  <si>
    <t>Cristobal Sarmiento</t>
  </si>
  <si>
    <t>Vicky</t>
  </si>
  <si>
    <t>Landa</t>
  </si>
  <si>
    <t>Claudia</t>
  </si>
  <si>
    <t>Rodrigo</t>
  </si>
  <si>
    <t>Belen</t>
  </si>
  <si>
    <t>Arturo</t>
  </si>
  <si>
    <t>Benjamin Rojas</t>
  </si>
  <si>
    <t>Maren</t>
  </si>
  <si>
    <t>Joaquín Rojas</t>
  </si>
  <si>
    <t>Mica</t>
  </si>
  <si>
    <t>Lorena</t>
  </si>
  <si>
    <t>Gabo</t>
  </si>
  <si>
    <t>Pega Fran</t>
  </si>
  <si>
    <t>Nina Bravo</t>
  </si>
  <si>
    <t>Cami palma</t>
  </si>
  <si>
    <t>Patricio Tapia</t>
  </si>
  <si>
    <t>Rocío Araya</t>
  </si>
  <si>
    <t>Lore Gonzalez</t>
  </si>
  <si>
    <t>Pega José</t>
  </si>
  <si>
    <t>Jonathan Burgos</t>
  </si>
  <si>
    <t>Camila Garzo</t>
  </si>
  <si>
    <t>Diego Vega</t>
  </si>
  <si>
    <t>Juan Pablo Daszenies</t>
  </si>
  <si>
    <t>Monica Diaz</t>
  </si>
  <si>
    <t>Paz Obretch</t>
  </si>
  <si>
    <t>Felipe Skewes</t>
  </si>
  <si>
    <t>Christian Rojas</t>
  </si>
  <si>
    <t>Axel Diaz</t>
  </si>
  <si>
    <t>pareja</t>
  </si>
  <si>
    <t>Papás Amigos</t>
  </si>
  <si>
    <t>Papa Benja</t>
  </si>
  <si>
    <t>Mamá Benja</t>
  </si>
  <si>
    <t>Papá Coni</t>
  </si>
  <si>
    <t>Mamá Coni</t>
  </si>
  <si>
    <t xml:space="preserve">Adicionales </t>
  </si>
  <si>
    <t>Seba</t>
  </si>
  <si>
    <t>Manu</t>
  </si>
  <si>
    <t>Mesa</t>
  </si>
  <si>
    <t>Nombre</t>
  </si>
  <si>
    <t>número por mesa</t>
  </si>
  <si>
    <t>mesas</t>
  </si>
  <si>
    <t>Mesa Novios</t>
  </si>
  <si>
    <t>JOSÉ MORALES</t>
  </si>
  <si>
    <t>FRANCISCA MORALES</t>
  </si>
  <si>
    <t>suma mesas:</t>
  </si>
  <si>
    <t>invitados total:</t>
  </si>
  <si>
    <t>Tomás Alcayaga</t>
  </si>
  <si>
    <t>Alessandro Morico</t>
  </si>
  <si>
    <t>Mesa 1</t>
  </si>
  <si>
    <t>Claire Robin</t>
  </si>
  <si>
    <t>Mesas</t>
  </si>
  <si>
    <t>Aline Eidelstein</t>
  </si>
  <si>
    <t>Rodrigo Rojas</t>
  </si>
  <si>
    <t>Belén Bilicic</t>
  </si>
  <si>
    <t>Juan Pablo Landa</t>
  </si>
  <si>
    <t>Claudia Chavez</t>
  </si>
  <si>
    <t>Mesa 2</t>
  </si>
  <si>
    <t>Victoria Ross</t>
  </si>
  <si>
    <t>Arturo Cuevas</t>
  </si>
  <si>
    <t>Pablo Elgueta</t>
  </si>
  <si>
    <t>María José Gamonal</t>
  </si>
  <si>
    <t>Christian Ackermann</t>
  </si>
  <si>
    <t>Mesa 3</t>
  </si>
  <si>
    <t>Carlos Alpretcht</t>
  </si>
  <si>
    <t>Pareja Paz</t>
  </si>
  <si>
    <t>Victor Arancibia</t>
  </si>
  <si>
    <t>Osmar Sanchez</t>
  </si>
  <si>
    <t>Lorena Vargas</t>
  </si>
  <si>
    <t>Gabriel Miranda</t>
  </si>
  <si>
    <t>Mesa 4</t>
  </si>
  <si>
    <t>Janahina Bravo</t>
  </si>
  <si>
    <t>Juan Manuel Saez</t>
  </si>
  <si>
    <t>Camila Palma</t>
  </si>
  <si>
    <t>Mauricio Castro</t>
  </si>
  <si>
    <t>Alérgico  Quinoa</t>
  </si>
  <si>
    <t>Fernando Vargas</t>
  </si>
  <si>
    <t>Mesa 5</t>
  </si>
  <si>
    <t>Isabella Vismara</t>
  </si>
  <si>
    <t>Aidan Mattingly</t>
  </si>
  <si>
    <t>Manuela Labarca</t>
  </si>
  <si>
    <t>Sebastian Gonzalez</t>
  </si>
  <si>
    <t>Santiago Caballero</t>
  </si>
  <si>
    <t>Mesa 6</t>
  </si>
  <si>
    <t>Marco Rojas</t>
  </si>
  <si>
    <t>Verónica Olivares</t>
  </si>
  <si>
    <t>Maren Trones</t>
  </si>
  <si>
    <t>Micaela Beber</t>
  </si>
  <si>
    <t>Acompañante Marco Rojas</t>
  </si>
  <si>
    <t>Mesa 7</t>
  </si>
  <si>
    <t>vegetariana</t>
  </si>
  <si>
    <t>Felipe Castro</t>
  </si>
  <si>
    <t>Francisco Urzua</t>
  </si>
  <si>
    <t>Javiera Araneda</t>
  </si>
  <si>
    <t>Ignacia Sarquis</t>
  </si>
  <si>
    <t>Mesa 8</t>
  </si>
  <si>
    <t>Marcelo Villanueva</t>
  </si>
  <si>
    <t>vegetariano</t>
  </si>
  <si>
    <t>Vegetariano</t>
  </si>
  <si>
    <t>Mesa 9</t>
  </si>
  <si>
    <t>Bernardo Echavarri</t>
  </si>
  <si>
    <t>Enrique Elsaca</t>
  </si>
  <si>
    <t>Juan Ignacio Villasante</t>
  </si>
  <si>
    <t>Elisa Claro</t>
  </si>
  <si>
    <t>Jorge Escobar</t>
  </si>
  <si>
    <t>Mesa 10</t>
  </si>
  <si>
    <t>Carlos Gomez</t>
  </si>
  <si>
    <t>Felipe Moran</t>
  </si>
  <si>
    <t>Sebastián González</t>
  </si>
  <si>
    <t>Acompañante Gregorio maturana</t>
  </si>
  <si>
    <t>Mesa 11</t>
  </si>
  <si>
    <t>Fernanda Hurtado</t>
  </si>
  <si>
    <t>Ignacio Tagle</t>
  </si>
  <si>
    <t>Dadnik Bosan</t>
  </si>
  <si>
    <t>Eduardo Ceballos</t>
  </si>
  <si>
    <t>Romina Peña</t>
  </si>
  <si>
    <t>Ximena Saez</t>
  </si>
  <si>
    <t>Rodrigo Vera</t>
  </si>
  <si>
    <t>Mesa 12</t>
  </si>
  <si>
    <t>Isabelle Rocha</t>
  </si>
  <si>
    <t>Josefa Catalán</t>
  </si>
  <si>
    <t>Alejandro Pinochet</t>
  </si>
  <si>
    <t>Camila Vives</t>
  </si>
  <si>
    <t>Mesa 13</t>
  </si>
  <si>
    <t>Mario Fuentealba</t>
  </si>
  <si>
    <t>Gloria Rivas</t>
  </si>
  <si>
    <t>Mesa 14</t>
  </si>
  <si>
    <t>Mesa 15</t>
  </si>
  <si>
    <t>Agustin Cadiz</t>
  </si>
  <si>
    <t>Monica Ramirez</t>
  </si>
  <si>
    <t>Horacio Gutierrez</t>
  </si>
  <si>
    <t>Gala Siday</t>
  </si>
  <si>
    <t>Mesa 16</t>
  </si>
  <si>
    <t>Carmen de la Paz</t>
  </si>
  <si>
    <t>Catalina Reyes</t>
  </si>
  <si>
    <t>Ramiro Reyes</t>
  </si>
  <si>
    <t>Marcela Spikin</t>
  </si>
  <si>
    <t>Joaquín Ruiztagle</t>
  </si>
  <si>
    <t>Viviana Càrcamo</t>
  </si>
  <si>
    <t>Mesa 17</t>
  </si>
  <si>
    <t>Sofía Vergara</t>
  </si>
  <si>
    <t>Mesa 18</t>
  </si>
  <si>
    <t>María José Lazo</t>
  </si>
  <si>
    <t>Sebastian Duarte</t>
  </si>
  <si>
    <t>Mesa 19</t>
  </si>
  <si>
    <t>Michelle Molina</t>
  </si>
  <si>
    <t>Mesa 20</t>
  </si>
  <si>
    <t>Mónica Díaz</t>
  </si>
  <si>
    <t>Mesa 21</t>
  </si>
  <si>
    <t>Eduardo Teuber</t>
  </si>
  <si>
    <t>Mesa 22</t>
  </si>
  <si>
    <t>Astrid kupper</t>
  </si>
  <si>
    <t>Elizabeth Berlec</t>
  </si>
  <si>
    <t>Mesa 23</t>
  </si>
  <si>
    <t>Caroline Jakowlowicz</t>
  </si>
  <si>
    <t>Carolina Galleguillos</t>
  </si>
  <si>
    <t>Mesa 24</t>
  </si>
  <si>
    <t>Simón Pérez</t>
  </si>
  <si>
    <t>Mesa 25</t>
  </si>
  <si>
    <t>Mesa 26</t>
  </si>
  <si>
    <t>Niño</t>
  </si>
  <si>
    <t>Sofía Morales</t>
  </si>
  <si>
    <t>NIÑA</t>
  </si>
  <si>
    <t>Pendientes</t>
  </si>
  <si>
    <t>Terminar lista de invitados</t>
  </si>
  <si>
    <t>Victor</t>
  </si>
  <si>
    <t>Alex</t>
  </si>
  <si>
    <t>Isa</t>
  </si>
  <si>
    <t>Mange</t>
  </si>
  <si>
    <t>Caro</t>
  </si>
  <si>
    <t>Conito</t>
  </si>
  <si>
    <t>Maria Elina</t>
  </si>
  <si>
    <t>Ale Fischman</t>
  </si>
  <si>
    <t>Bautizo</t>
  </si>
  <si>
    <t>Mail a las charlas</t>
  </si>
  <si>
    <t>enviado, hay que recogerlo</t>
  </si>
  <si>
    <t>Elegir lecturas</t>
  </si>
  <si>
    <t>1 Corintios 13:1-10 - Pili Navarro</t>
  </si>
  <si>
    <t>Evangelio Mateo 5</t>
  </si>
  <si>
    <t>Pili Navarro</t>
  </si>
  <si>
    <t>Cura</t>
  </si>
  <si>
    <t>difuntos: Eugenia de la Paz, John Stone, Ociel Schneider</t>
  </si>
  <si>
    <t>Elegir quien leera</t>
  </si>
  <si>
    <t>Sofi Gonzalez</t>
  </si>
  <si>
    <t>Elegir canciones</t>
  </si>
  <si>
    <t>Memorizar votos</t>
  </si>
  <si>
    <t>Listo</t>
  </si>
  <si>
    <t>Reuniòn con el cura</t>
  </si>
  <si>
    <t>Conseguir auto para entrada o similar</t>
  </si>
  <si>
    <t>Terminar de evaluar decoraciòn</t>
  </si>
  <si>
    <t>Amplificación</t>
  </si>
  <si>
    <t>Jazz</t>
  </si>
  <si>
    <t>Elegir bajones</t>
  </si>
  <si>
    <t>Comprar cositas de baños</t>
  </si>
  <si>
    <t>Dani</t>
  </si>
  <si>
    <t>Tarjetas de agradecimiento</t>
  </si>
  <si>
    <t>Pendiente</t>
  </si>
  <si>
    <t>Reunión DJ</t>
  </si>
  <si>
    <t>Elegir canción de entrada</t>
  </si>
  <si>
    <t>Quienes harán discurso</t>
  </si>
  <si>
    <t>Whisky de Regalo</t>
  </si>
  <si>
    <t>Ramazzoti de regalo</t>
  </si>
  <si>
    <t>Reunión Fotografo</t>
  </si>
  <si>
    <t>Practicar baile liga</t>
  </si>
  <si>
    <t>Comprar vinos</t>
  </si>
  <si>
    <t>Comprar cerveza</t>
  </si>
  <si>
    <t>Comprar whiskey</t>
  </si>
  <si>
    <t>Liga</t>
  </si>
  <si>
    <t>Velo</t>
  </si>
  <si>
    <t>Aros</t>
  </si>
  <si>
    <t>Tocado</t>
  </si>
  <si>
    <t>Presupuesto</t>
  </si>
  <si>
    <t>IVA</t>
  </si>
  <si>
    <t>Total</t>
  </si>
  <si>
    <t>Pagado Fran</t>
  </si>
  <si>
    <t>Pagado José</t>
  </si>
  <si>
    <t>Lugar</t>
  </si>
  <si>
    <t>Iglesia Flores</t>
  </si>
  <si>
    <t>Iglesia Coro</t>
  </si>
  <si>
    <t>Cerveza</t>
  </si>
  <si>
    <t>Fotografo y Cabina</t>
  </si>
  <si>
    <t>Video</t>
  </si>
  <si>
    <t>Invitados Fiesta</t>
  </si>
  <si>
    <t>Dj</t>
  </si>
  <si>
    <t>Bajón</t>
  </si>
  <si>
    <t>Vinos</t>
  </si>
  <si>
    <t>Cotillón</t>
  </si>
  <si>
    <t>Iluminación</t>
  </si>
  <si>
    <t>Vestido</t>
  </si>
  <si>
    <t>Traje</t>
  </si>
  <si>
    <t>Maquillaje</t>
  </si>
  <si>
    <t>Whisky</t>
  </si>
  <si>
    <t>Clases Baile</t>
  </si>
  <si>
    <t>Tarjetas</t>
  </si>
  <si>
    <t>Misa</t>
  </si>
  <si>
    <t>Entrada</t>
  </si>
  <si>
    <t>Canción José y Jacqui</t>
  </si>
  <si>
    <t>Canción Fran</t>
  </si>
  <si>
    <t>Perdón</t>
  </si>
  <si>
    <t>Te alabo</t>
  </si>
  <si>
    <t>Liturgia de la Palabra</t>
  </si>
  <si>
    <t xml:space="preserve"> </t>
  </si>
  <si>
    <t>Primera Lectura</t>
  </si>
  <si>
    <t>Salmo 91</t>
  </si>
  <si>
    <t>Anuncio Evangelio</t>
  </si>
  <si>
    <t xml:space="preserve"> Margaritas</t>
  </si>
  <si>
    <t>Canto después del Evangelio</t>
  </si>
  <si>
    <t>LIQUIDACION MATRIMONIO MARIA FRANCISCA MORALES &amp; JOSÉ MORALES:</t>
  </si>
  <si>
    <t>CANTIDAD</t>
  </si>
  <si>
    <t>DETALLE:</t>
  </si>
  <si>
    <t>PRECIO UNITARIO</t>
  </si>
  <si>
    <t>PRECIO NETO</t>
  </si>
  <si>
    <t>PRECIO TOTAL</t>
  </si>
  <si>
    <t>Invitados a la cena</t>
  </si>
  <si>
    <t>Invitados a la fiesta</t>
  </si>
  <si>
    <t>Menu niños</t>
  </si>
  <si>
    <t>Item opcional (churrascos, hamburguesas, papas fritas)</t>
  </si>
  <si>
    <t>Colaciones asistentes (JD y fotografos)</t>
  </si>
  <si>
    <t>Colacion para novia (Tabla de quesos)</t>
  </si>
  <si>
    <t>Centro de Eventos Fundo La Patagonia</t>
  </si>
  <si>
    <t>TOTAL</t>
  </si>
  <si>
    <t>Descuento IVA Item opcional e Invitados a Fiesta</t>
  </si>
  <si>
    <t>TOTAL:</t>
  </si>
  <si>
    <t>ABONO:</t>
  </si>
  <si>
    <t>-$ 350.000</t>
  </si>
  <si>
    <t>Ma. Francisca Morales</t>
  </si>
  <si>
    <t>Traspaso a Bco. Itau Inmobiliaria</t>
  </si>
  <si>
    <t>-$ 650.000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</si>
</sst>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sz val="8"/>
      <color rgb="FF333333"/>
      <name val="Verdana"/>
    </font>
    <font>
      <sz val="8"/>
      <color rgb="FF000000"/>
      <name val="Verdana"/>
    </font>
    <font>
      <sz val="11"/>
      <color rgb="FFFF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10"/>
      <color rgb="FF000000"/>
      <name val="Arial"/>
      <scheme val="minor"/>
    </font>
    <font>
      <sz val="10"/>
      <color rgb="FFFF0000"/>
      <name val="Arial"/>
    </font>
    <font>
      <b/>
      <sz val="11"/>
      <color rgb="FF000000"/>
      <name val="Calibri"/>
    </font>
    <font>
      <b/>
      <sz val="8"/>
      <color rgb="FF000000"/>
      <name val="Calibri"/>
    </font>
    <font>
      <b/>
      <sz val="9"/>
      <color rgb="FF000000"/>
      <name val="Calibri"/>
    </font>
    <font>
      <sz val="10"/>
      <color rgb="FF222222"/>
      <name val="Arial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6" fillId="0" borderId="0" xfId="0" applyFont="1"/>
    <xf numFmtId="0" fontId="4" fillId="4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8" fillId="0" borderId="0" xfId="0" applyFont="1"/>
    <xf numFmtId="0" fontId="9" fillId="4" borderId="0" xfId="0" applyFont="1" applyFill="1"/>
    <xf numFmtId="0" fontId="10" fillId="4" borderId="0" xfId="0" applyFont="1" applyFill="1"/>
    <xf numFmtId="0" fontId="10" fillId="0" borderId="0" xfId="0" applyFont="1"/>
    <xf numFmtId="0" fontId="4" fillId="3" borderId="0" xfId="0" applyFont="1" applyFill="1"/>
    <xf numFmtId="0" fontId="11" fillId="0" borderId="0" xfId="0" applyFont="1"/>
    <xf numFmtId="0" fontId="10" fillId="4" borderId="0" xfId="0" applyFont="1" applyFill="1" applyAlignment="1">
      <alignment horizontal="left"/>
    </xf>
    <xf numFmtId="0" fontId="2" fillId="5" borderId="0" xfId="0" applyFont="1" applyFill="1"/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13" fillId="0" borderId="0" xfId="0" applyFont="1"/>
    <xf numFmtId="0" fontId="2" fillId="0" borderId="0" xfId="0" applyFont="1"/>
    <xf numFmtId="3" fontId="14" fillId="4" borderId="0" xfId="0" applyNumberFormat="1" applyFont="1" applyFill="1"/>
    <xf numFmtId="4" fontId="4" fillId="0" borderId="0" xfId="0" applyNumberFormat="1" applyFont="1"/>
    <xf numFmtId="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3" fontId="6" fillId="4" borderId="0" xfId="0" applyNumberFormat="1" applyFont="1" applyFill="1"/>
    <xf numFmtId="3" fontId="6" fillId="4" borderId="0" xfId="0" applyNumberFormat="1" applyFont="1" applyFill="1" applyAlignment="1">
      <alignment horizontal="center"/>
    </xf>
    <xf numFmtId="0" fontId="14" fillId="4" borderId="2" xfId="0" applyFont="1" applyFill="1" applyBorder="1"/>
    <xf numFmtId="3" fontId="4" fillId="0" borderId="2" xfId="0" applyNumberFormat="1" applyFont="1" applyBorder="1"/>
    <xf numFmtId="0" fontId="6" fillId="4" borderId="0" xfId="0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5" fillId="4" borderId="0" xfId="0" applyFont="1" applyFill="1"/>
    <xf numFmtId="0" fontId="17" fillId="4" borderId="0" xfId="0" applyFont="1" applyFill="1"/>
    <xf numFmtId="0" fontId="2" fillId="0" borderId="2" xfId="0" applyFont="1" applyBorder="1"/>
    <xf numFmtId="0" fontId="14" fillId="4" borderId="0" xfId="0" applyFont="1" applyFill="1"/>
    <xf numFmtId="0" fontId="0" fillId="0" borderId="0" xfId="0"/>
    <xf numFmtId="0" fontId="15" fillId="4" borderId="0" xfId="0" applyFont="1" applyFill="1"/>
    <xf numFmtId="0" fontId="0" fillId="8" borderId="0" xfId="0" applyFont="1" applyFill="1"/>
    <xf numFmtId="0" fontId="0" fillId="4" borderId="0" xfId="0" applyFont="1" applyFill="1"/>
    <xf numFmtId="0" fontId="10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3" fillId="8" borderId="0" xfId="0" applyFont="1" applyFill="1"/>
    <xf numFmtId="0" fontId="13" fillId="4" borderId="0" xfId="0" applyFont="1" applyFill="1"/>
    <xf numFmtId="0" fontId="13" fillId="8" borderId="0" xfId="0" applyFont="1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Mesa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82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Mesa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5"/>
  <sheetViews>
    <sheetView workbookViewId="0"/>
  </sheetViews>
  <sheetFormatPr baseColWidth="10" defaultColWidth="12.5703125" defaultRowHeight="15.75" customHeight="1" x14ac:dyDescent="0.2"/>
  <cols>
    <col min="1" max="1" width="21.42578125" customWidth="1"/>
    <col min="6" max="6" width="21.140625" customWidth="1"/>
    <col min="9" max="9" width="24.7109375" customWidth="1"/>
  </cols>
  <sheetData>
    <row r="1" spans="1:12" x14ac:dyDescent="0.2">
      <c r="A1" s="1" t="s">
        <v>0</v>
      </c>
      <c r="B1" s="1"/>
      <c r="C1" s="1"/>
      <c r="D1" s="1" t="s">
        <v>1</v>
      </c>
      <c r="E1" s="1" t="s">
        <v>2</v>
      </c>
      <c r="I1" s="2" t="s">
        <v>3</v>
      </c>
      <c r="J1" s="1" t="s">
        <v>4</v>
      </c>
      <c r="K1" s="1" t="s">
        <v>1</v>
      </c>
      <c r="L1" s="1" t="s">
        <v>2</v>
      </c>
    </row>
    <row r="2" spans="1:12" x14ac:dyDescent="0.2">
      <c r="A2" s="1" t="s">
        <v>5</v>
      </c>
      <c r="B2" s="1"/>
      <c r="C2" s="1"/>
      <c r="D2" s="1"/>
      <c r="E2" s="1"/>
      <c r="I2" s="2"/>
      <c r="J2" s="1"/>
      <c r="K2" s="1"/>
      <c r="L2" s="1"/>
    </row>
    <row r="3" spans="1:12" x14ac:dyDescent="0.2">
      <c r="A3" s="3" t="s">
        <v>6</v>
      </c>
      <c r="B3" s="3"/>
      <c r="C3" s="3"/>
      <c r="D3" s="3"/>
      <c r="E3" s="3"/>
      <c r="F3" s="4" t="str">
        <f>VLOOKUP(A3,Mesas!C:C,1,FALSE())</f>
        <v>Jacqueline Schneider</v>
      </c>
      <c r="I3" s="4" t="s">
        <v>7</v>
      </c>
      <c r="J3" s="4" t="s">
        <v>8</v>
      </c>
    </row>
    <row r="4" spans="1:12" x14ac:dyDescent="0.2">
      <c r="A4" s="5" t="s">
        <v>9</v>
      </c>
      <c r="B4" s="3"/>
      <c r="C4" s="3"/>
      <c r="D4" s="3"/>
      <c r="E4" s="3"/>
      <c r="F4" s="4" t="str">
        <f>VLOOKUP(A4,Mesas!C:C,1,FALSE())</f>
        <v xml:space="preserve">Hugo Morales </v>
      </c>
      <c r="I4" s="4" t="s">
        <v>10</v>
      </c>
      <c r="J4" s="4" t="s">
        <v>8</v>
      </c>
    </row>
    <row r="5" spans="1:12" x14ac:dyDescent="0.2">
      <c r="A5" s="6" t="s">
        <v>11</v>
      </c>
      <c r="B5" s="3"/>
      <c r="C5" s="3"/>
      <c r="D5" s="3"/>
      <c r="E5" s="3" t="s">
        <v>12</v>
      </c>
      <c r="F5" s="4" t="str">
        <f>VLOOKUP(A5,Mesas!C:C,1,FALSE())</f>
        <v>Javiera Morales</v>
      </c>
    </row>
    <row r="6" spans="1:12" x14ac:dyDescent="0.2">
      <c r="A6" s="6" t="s">
        <v>13</v>
      </c>
      <c r="B6" s="3"/>
      <c r="C6" s="3"/>
      <c r="D6" s="3"/>
      <c r="E6" s="3"/>
      <c r="F6" s="4" t="str">
        <f>VLOOKUP(A6,Mesas!C:C,1,FALSE())</f>
        <v>Rodrigo Avilés</v>
      </c>
    </row>
    <row r="7" spans="1:12" x14ac:dyDescent="0.2">
      <c r="A7" s="6" t="s">
        <v>14</v>
      </c>
      <c r="B7" s="3"/>
      <c r="C7" s="3"/>
      <c r="D7" s="3"/>
      <c r="E7" s="3"/>
      <c r="F7" s="4" t="str">
        <f>VLOOKUP(A7,Mesas!C:C,1,FALSE())</f>
        <v>Daniela Morales</v>
      </c>
      <c r="I7" s="4" t="s">
        <v>15</v>
      </c>
      <c r="J7" s="4" t="s">
        <v>8</v>
      </c>
    </row>
    <row r="8" spans="1:12" x14ac:dyDescent="0.2">
      <c r="A8" s="6" t="s">
        <v>16</v>
      </c>
      <c r="B8" s="3"/>
      <c r="C8" s="3"/>
      <c r="D8" s="3"/>
      <c r="E8" s="3"/>
      <c r="F8" s="4" t="str">
        <f>VLOOKUP(A8,Mesas!C:C,1,FALSE())</f>
        <v>Vicente Iturriaga</v>
      </c>
      <c r="I8" s="4" t="s">
        <v>17</v>
      </c>
      <c r="J8" s="4" t="s">
        <v>8</v>
      </c>
    </row>
    <row r="9" spans="1:12" x14ac:dyDescent="0.2">
      <c r="A9" s="6" t="s">
        <v>18</v>
      </c>
      <c r="B9" s="3"/>
      <c r="C9" s="3"/>
      <c r="D9" s="3"/>
      <c r="E9" s="3"/>
      <c r="F9" s="4" t="str">
        <f>VLOOKUP(A9,Mesas!C:C,1,FALSE())</f>
        <v>Ignacio Morales</v>
      </c>
      <c r="I9" s="4" t="s">
        <v>19</v>
      </c>
      <c r="J9" s="4" t="s">
        <v>8</v>
      </c>
    </row>
    <row r="10" spans="1:12" x14ac:dyDescent="0.2">
      <c r="A10" s="5" t="s">
        <v>20</v>
      </c>
      <c r="B10" s="3"/>
      <c r="C10" s="3"/>
      <c r="D10" s="3"/>
      <c r="E10" s="3" t="s">
        <v>21</v>
      </c>
      <c r="F10" s="4" t="str">
        <f>VLOOKUP(A10,Mesas!C:C,1,FALSE())</f>
        <v>Valentin Aviles</v>
      </c>
      <c r="I10" s="4"/>
      <c r="J10" s="4"/>
    </row>
    <row r="11" spans="1:12" x14ac:dyDescent="0.2">
      <c r="A11" s="3" t="s">
        <v>22</v>
      </c>
      <c r="B11" s="3"/>
      <c r="C11" s="3"/>
      <c r="D11" s="3"/>
      <c r="E11" s="3"/>
      <c r="F11" s="4" t="str">
        <f>VLOOKUP(A11,Mesas!C:C,1,FALSE())</f>
        <v>Lina Faret</v>
      </c>
      <c r="I11" s="4" t="s">
        <v>23</v>
      </c>
      <c r="J11" s="4" t="s">
        <v>8</v>
      </c>
    </row>
    <row r="12" spans="1:12" x14ac:dyDescent="0.2">
      <c r="A12" s="3" t="s">
        <v>24</v>
      </c>
      <c r="B12" s="3"/>
      <c r="C12" s="3"/>
      <c r="D12" s="3"/>
      <c r="E12" s="3"/>
      <c r="F12" s="4" t="str">
        <f>VLOOKUP(A12,Mesas!C:C,1,FALSE())</f>
        <v>Axel Schneider</v>
      </c>
      <c r="I12" s="4" t="s">
        <v>25</v>
      </c>
      <c r="J12" s="4" t="s">
        <v>8</v>
      </c>
    </row>
    <row r="13" spans="1:12" ht="15.75" customHeight="1" x14ac:dyDescent="0.25">
      <c r="A13" s="7" t="s">
        <v>26</v>
      </c>
      <c r="B13" s="3"/>
      <c r="C13" s="3"/>
      <c r="D13" s="3"/>
      <c r="E13" s="3"/>
      <c r="F13" s="4" t="str">
        <f>VLOOKUP(A13,Mesas!C:C,1,FALSE())</f>
        <v>Deisy Livingston</v>
      </c>
      <c r="I13" s="4" t="s">
        <v>27</v>
      </c>
      <c r="J13" s="4" t="s">
        <v>8</v>
      </c>
    </row>
    <row r="14" spans="1:12" x14ac:dyDescent="0.2">
      <c r="A14" s="3" t="s">
        <v>28</v>
      </c>
      <c r="B14" s="3"/>
      <c r="C14" s="3"/>
      <c r="D14" s="3"/>
      <c r="E14" s="3"/>
      <c r="F14" s="4" t="str">
        <f>VLOOKUP(A14,Mesas!C:C,1,FALSE())</f>
        <v>Ninon Schneider</v>
      </c>
      <c r="I14" s="4" t="s">
        <v>25</v>
      </c>
      <c r="J14" s="4" t="s">
        <v>8</v>
      </c>
    </row>
    <row r="15" spans="1:12" x14ac:dyDescent="0.2">
      <c r="A15" s="3" t="s">
        <v>29</v>
      </c>
      <c r="B15" s="3"/>
      <c r="C15" s="3"/>
      <c r="D15" s="3"/>
      <c r="E15" s="3"/>
      <c r="F15" s="4" t="str">
        <f>VLOOKUP(A15,Mesas!C:C,1,FALSE())</f>
        <v>Daniel Puschel</v>
      </c>
      <c r="I15" s="4" t="s">
        <v>30</v>
      </c>
      <c r="J15" s="4" t="s">
        <v>8</v>
      </c>
    </row>
    <row r="16" spans="1:12" x14ac:dyDescent="0.2">
      <c r="A16" s="3" t="s">
        <v>31</v>
      </c>
      <c r="B16" s="3"/>
      <c r="C16" s="3"/>
      <c r="D16" s="3"/>
      <c r="E16" s="3"/>
      <c r="F16" s="4" t="str">
        <f>VLOOKUP(A16,Mesas!C:C,1,FALSE())</f>
        <v>Dafne Schneider</v>
      </c>
      <c r="I16" s="4" t="s">
        <v>25</v>
      </c>
      <c r="J16" s="4" t="s">
        <v>8</v>
      </c>
    </row>
    <row r="17" spans="1:10" x14ac:dyDescent="0.2">
      <c r="A17" s="3" t="s">
        <v>32</v>
      </c>
      <c r="B17" s="3"/>
      <c r="C17" s="3"/>
      <c r="D17" s="3"/>
      <c r="E17" s="3"/>
      <c r="F17" s="4" t="e">
        <f>VLOOKUP(A17,Mesas!C:C,1,FALSE())</f>
        <v>#N/A</v>
      </c>
      <c r="I17" s="4" t="s">
        <v>33</v>
      </c>
      <c r="J17" s="4" t="s">
        <v>8</v>
      </c>
    </row>
    <row r="18" spans="1:10" x14ac:dyDescent="0.2">
      <c r="A18" s="4" t="s">
        <v>34</v>
      </c>
      <c r="B18" s="3"/>
      <c r="C18" s="3"/>
      <c r="D18" s="3"/>
      <c r="E18" s="3"/>
      <c r="F18" s="4" t="str">
        <f>VLOOKUP(A18,Mesas!C:C,1,FALSE())</f>
        <v>Cecilia Sepulveda</v>
      </c>
      <c r="I18" s="4" t="s">
        <v>25</v>
      </c>
      <c r="J18" s="4" t="s">
        <v>8</v>
      </c>
    </row>
    <row r="19" spans="1:10" x14ac:dyDescent="0.2">
      <c r="A19" s="4" t="s">
        <v>35</v>
      </c>
      <c r="B19" s="3"/>
      <c r="C19" s="3"/>
      <c r="D19" s="3"/>
      <c r="E19" s="3"/>
      <c r="F19" s="4" t="str">
        <f>VLOOKUP(A19,Mesas!C:C,1,FALSE())</f>
        <v>Albert Schneider</v>
      </c>
      <c r="I19" s="4" t="s">
        <v>36</v>
      </c>
      <c r="J19" s="4" t="s">
        <v>8</v>
      </c>
    </row>
    <row r="20" spans="1:10" x14ac:dyDescent="0.2">
      <c r="A20" s="4" t="s">
        <v>37</v>
      </c>
      <c r="B20" s="3"/>
      <c r="C20" s="3"/>
      <c r="D20" s="3"/>
      <c r="E20" s="3"/>
      <c r="F20" s="4" t="str">
        <f>VLOOKUP(A20,Mesas!C:C,1,FALSE())</f>
        <v>Pablo Schneider</v>
      </c>
      <c r="I20" s="4" t="s">
        <v>25</v>
      </c>
      <c r="J20" s="4" t="s">
        <v>8</v>
      </c>
    </row>
    <row r="21" spans="1:10" x14ac:dyDescent="0.2">
      <c r="A21" s="4" t="s">
        <v>38</v>
      </c>
      <c r="B21" s="3"/>
      <c r="C21" s="3"/>
      <c r="D21" s="3"/>
      <c r="E21" s="3"/>
      <c r="F21" s="4" t="str">
        <f>VLOOKUP(A21,Mesas!C:C,1,FALSE())</f>
        <v>Oxiel Schneider</v>
      </c>
      <c r="I21" s="4" t="s">
        <v>39</v>
      </c>
      <c r="J21" s="4" t="s">
        <v>8</v>
      </c>
    </row>
    <row r="22" spans="1:10" x14ac:dyDescent="0.2">
      <c r="A22" s="8" t="s">
        <v>40</v>
      </c>
      <c r="B22" s="3"/>
      <c r="C22" s="3"/>
      <c r="D22" s="3"/>
      <c r="E22" s="3"/>
      <c r="F22" s="4" t="str">
        <f>VLOOKUP(A22,Mesas!C:C,1,FALSE())</f>
        <v>Myriam Hidalgo</v>
      </c>
      <c r="I22" s="4" t="s">
        <v>25</v>
      </c>
      <c r="J22" s="4" t="s">
        <v>8</v>
      </c>
    </row>
    <row r="23" spans="1:10" x14ac:dyDescent="0.2">
      <c r="A23" s="4" t="s">
        <v>41</v>
      </c>
      <c r="B23" s="3"/>
      <c r="C23" s="3"/>
      <c r="D23" s="3"/>
      <c r="E23" s="3"/>
      <c r="F23" s="4" t="str">
        <f>VLOOKUP(A23,Mesas!C:C,1,FALSE())</f>
        <v>Zeina Zuanic</v>
      </c>
      <c r="I23" s="4" t="s">
        <v>33</v>
      </c>
      <c r="J23" s="4" t="s">
        <v>42</v>
      </c>
    </row>
    <row r="24" spans="1:10" x14ac:dyDescent="0.2">
      <c r="A24" s="4" t="s">
        <v>43</v>
      </c>
      <c r="B24" s="3"/>
      <c r="C24" s="3"/>
      <c r="D24" s="3"/>
      <c r="E24" s="3"/>
      <c r="F24" s="4" t="str">
        <f>VLOOKUP(A24,Mesas!C:C,1,FALSE())</f>
        <v>Hugo Morales O</v>
      </c>
      <c r="I24" s="4" t="s">
        <v>44</v>
      </c>
      <c r="J24" s="4" t="s">
        <v>42</v>
      </c>
    </row>
    <row r="25" spans="1:10" x14ac:dyDescent="0.2">
      <c r="A25" s="3" t="s">
        <v>45</v>
      </c>
      <c r="B25" s="3"/>
      <c r="C25" s="3"/>
      <c r="D25" s="3"/>
      <c r="E25" s="3"/>
      <c r="F25" s="4" t="str">
        <f>VLOOKUP(A25,Mesas!C:C,1,FALSE())</f>
        <v>Jessica Morales</v>
      </c>
      <c r="I25" s="4" t="s">
        <v>46</v>
      </c>
      <c r="J25" s="4" t="s">
        <v>42</v>
      </c>
    </row>
    <row r="26" spans="1:10" x14ac:dyDescent="0.2">
      <c r="A26" s="3" t="s">
        <v>47</v>
      </c>
      <c r="B26" s="3"/>
      <c r="C26" s="3"/>
      <c r="D26" s="3"/>
      <c r="E26" s="3"/>
      <c r="F26" s="4" t="str">
        <f>VLOOKUP(A26,Mesas!C:C,1,FALSE())</f>
        <v>Gonzalo Monreal</v>
      </c>
      <c r="I26" s="4" t="s">
        <v>25</v>
      </c>
      <c r="J26" s="4" t="s">
        <v>42</v>
      </c>
    </row>
    <row r="27" spans="1:10" x14ac:dyDescent="0.2">
      <c r="A27" s="9" t="s">
        <v>48</v>
      </c>
      <c r="B27" s="3"/>
      <c r="C27" s="3"/>
      <c r="D27" s="3"/>
      <c r="E27" s="3"/>
      <c r="F27" s="4" t="str">
        <f>VLOOKUP(A27,Mesas!C:C,1,FALSE())</f>
        <v>Eugenio Monreal</v>
      </c>
      <c r="I27" s="4" t="s">
        <v>49</v>
      </c>
      <c r="J27" s="4" t="s">
        <v>42</v>
      </c>
    </row>
    <row r="28" spans="1:10" x14ac:dyDescent="0.2">
      <c r="A28" s="9" t="s">
        <v>50</v>
      </c>
      <c r="B28" s="3"/>
      <c r="C28" s="3"/>
      <c r="D28" s="3"/>
      <c r="E28" s="3"/>
      <c r="F28" s="4" t="str">
        <f>VLOOKUP(A28,Mesas!C:C,1,FALSE())</f>
        <v>Marcelo Morales</v>
      </c>
      <c r="I28" s="4" t="s">
        <v>25</v>
      </c>
      <c r="J28" s="4" t="s">
        <v>42</v>
      </c>
    </row>
    <row r="29" spans="1:10" x14ac:dyDescent="0.2">
      <c r="A29" s="9" t="s">
        <v>51</v>
      </c>
      <c r="B29" s="3"/>
      <c r="C29" s="3"/>
      <c r="D29" s="3"/>
      <c r="F29" s="4" t="str">
        <f>VLOOKUP(A29,Mesas!C:C,1,FALSE())</f>
        <v>Claudia Urbina</v>
      </c>
      <c r="I29" s="4" t="s">
        <v>52</v>
      </c>
      <c r="J29" s="4" t="s">
        <v>42</v>
      </c>
    </row>
    <row r="30" spans="1:10" x14ac:dyDescent="0.2">
      <c r="A30" s="9" t="s">
        <v>53</v>
      </c>
      <c r="B30" s="3"/>
      <c r="C30" s="3"/>
      <c r="D30" s="3"/>
      <c r="F30" s="4" t="str">
        <f>VLOOKUP(A30,Mesas!C:C,1,FALSE())</f>
        <v>Fernanda Morales</v>
      </c>
      <c r="I30" s="4" t="s">
        <v>54</v>
      </c>
      <c r="J30" s="4" t="s">
        <v>42</v>
      </c>
    </row>
    <row r="31" spans="1:10" x14ac:dyDescent="0.2">
      <c r="A31" s="4" t="s">
        <v>55</v>
      </c>
      <c r="D31" s="3"/>
      <c r="E31" s="3"/>
      <c r="F31" s="4" t="str">
        <f>VLOOKUP(A31,Mesas!C:C,1,FALSE())</f>
        <v>Gerardo Sandoval</v>
      </c>
      <c r="I31" s="4" t="s">
        <v>56</v>
      </c>
      <c r="J31" s="4" t="s">
        <v>42</v>
      </c>
    </row>
    <row r="32" spans="1:10" x14ac:dyDescent="0.2">
      <c r="A32" s="9" t="s">
        <v>57</v>
      </c>
      <c r="B32" s="3"/>
      <c r="C32" s="3"/>
      <c r="D32" s="3"/>
      <c r="E32" s="3"/>
      <c r="F32" s="4" t="str">
        <f>VLOOKUP(A32,Mesas!C:C,1,FALSE())</f>
        <v>Diego Morales</v>
      </c>
      <c r="I32" s="4" t="s">
        <v>58</v>
      </c>
      <c r="J32" s="4" t="s">
        <v>42</v>
      </c>
    </row>
    <row r="33" spans="1:10" x14ac:dyDescent="0.2">
      <c r="A33" s="9" t="s">
        <v>59</v>
      </c>
      <c r="B33" s="3"/>
      <c r="C33" s="3"/>
      <c r="D33" s="3"/>
      <c r="E33" s="3"/>
      <c r="F33" s="4" t="str">
        <f>VLOOKUP(A33,Mesas!C:C,1,FALSE())</f>
        <v>Milene Morales</v>
      </c>
      <c r="I33" s="4" t="s">
        <v>56</v>
      </c>
      <c r="J33" s="4" t="s">
        <v>42</v>
      </c>
    </row>
    <row r="34" spans="1:10" x14ac:dyDescent="0.2">
      <c r="A34" s="9" t="s">
        <v>60</v>
      </c>
      <c r="B34" s="3"/>
      <c r="C34" s="3"/>
      <c r="D34" s="3"/>
      <c r="E34" s="3"/>
      <c r="F34" s="4" t="str">
        <f>VLOOKUP(A34,Mesas!C:C,1,FALSE())</f>
        <v>Daniel Palma</v>
      </c>
    </row>
    <row r="35" spans="1:10" x14ac:dyDescent="0.2">
      <c r="A35" s="9" t="s">
        <v>61</v>
      </c>
      <c r="B35" s="3"/>
      <c r="C35" s="3"/>
      <c r="D35" s="3"/>
      <c r="E35" s="3"/>
      <c r="F35" s="4" t="str">
        <f>VLOOKUP(A35,Mesas!C:C,1,FALSE())</f>
        <v>Florencia Palma</v>
      </c>
    </row>
    <row r="36" spans="1:10" x14ac:dyDescent="0.2">
      <c r="A36" s="9" t="s">
        <v>62</v>
      </c>
      <c r="B36" s="3"/>
      <c r="C36" s="3"/>
      <c r="D36" s="3"/>
      <c r="E36" s="3" t="s">
        <v>63</v>
      </c>
      <c r="F36" s="4" t="str">
        <f>VLOOKUP(A36,Mesas!C:C,1,FALSE())</f>
        <v>Isidora Palma</v>
      </c>
    </row>
    <row r="37" spans="1:10" x14ac:dyDescent="0.2">
      <c r="A37" s="4" t="s">
        <v>64</v>
      </c>
      <c r="B37" s="3"/>
      <c r="C37" s="3"/>
      <c r="D37" s="3"/>
      <c r="E37" s="3"/>
      <c r="F37" s="4" t="str">
        <f>VLOOKUP(A37,Mesas!C:C,1,FALSE())</f>
        <v>Gisela Molina</v>
      </c>
      <c r="H37" s="3"/>
    </row>
    <row r="38" spans="1:10" ht="15" x14ac:dyDescent="0.25">
      <c r="A38" s="7" t="s">
        <v>65</v>
      </c>
      <c r="B38" s="3"/>
      <c r="C38" s="3"/>
      <c r="D38" s="3"/>
      <c r="E38" s="3"/>
      <c r="F38" s="4" t="str">
        <f>VLOOKUP(A38,Mesas!C:C,1,FALSE())</f>
        <v>Sofía Morales</v>
      </c>
      <c r="H38" s="3"/>
    </row>
    <row r="39" spans="1:10" ht="12.75" x14ac:dyDescent="0.2">
      <c r="A39" s="4" t="s">
        <v>66</v>
      </c>
      <c r="B39" s="3"/>
      <c r="C39" s="3"/>
      <c r="D39" s="3"/>
      <c r="E39" s="4" t="s">
        <v>63</v>
      </c>
      <c r="F39" s="4" t="str">
        <f>VLOOKUP(A39,Mesas!C:C,1,FALSE())</f>
        <v>Vicente Morales</v>
      </c>
      <c r="H39" s="3"/>
      <c r="J39" s="4"/>
    </row>
    <row r="40" spans="1:10" ht="12.75" x14ac:dyDescent="0.2">
      <c r="A40" s="4" t="s">
        <v>67</v>
      </c>
      <c r="B40" s="3"/>
      <c r="C40" s="3"/>
      <c r="D40" s="3"/>
      <c r="E40" s="3"/>
      <c r="F40" s="4" t="str">
        <f>VLOOKUP(A40,Mesas!C:C,1,FALSE())</f>
        <v>Rodrigo Vasquez</v>
      </c>
      <c r="H40" s="3"/>
      <c r="J40" s="4"/>
    </row>
    <row r="41" spans="1:10" ht="12.75" x14ac:dyDescent="0.2">
      <c r="A41" s="4" t="s">
        <v>68</v>
      </c>
      <c r="B41" s="3"/>
      <c r="C41" s="3"/>
      <c r="D41" s="3"/>
      <c r="E41" s="3"/>
      <c r="F41" s="4" t="str">
        <f>VLOOKUP(A41,Mesas!C:C,1,FALSE())</f>
        <v>Constanza Molina</v>
      </c>
      <c r="H41" s="3"/>
    </row>
    <row r="42" spans="1:10" ht="12.75" x14ac:dyDescent="0.2">
      <c r="A42" s="4" t="s">
        <v>69</v>
      </c>
      <c r="D42" s="3"/>
      <c r="E42" s="3"/>
      <c r="F42" s="4" t="str">
        <f>VLOOKUP(A42,Mesas!C:C,1,FALSE())</f>
        <v>Felipe Molina</v>
      </c>
      <c r="H42" s="3"/>
    </row>
    <row r="43" spans="1:10" ht="15" x14ac:dyDescent="0.25">
      <c r="A43" s="7" t="s">
        <v>70</v>
      </c>
      <c r="D43" s="3"/>
      <c r="E43" s="3"/>
      <c r="F43" s="4" t="str">
        <f>VLOOKUP(A43,Mesas!C:C,1,FALSE())</f>
        <v>Monique Petit Breuilh</v>
      </c>
      <c r="H43" s="3"/>
    </row>
    <row r="44" spans="1:10" ht="12.75" x14ac:dyDescent="0.2">
      <c r="A44" s="10" t="s">
        <v>71</v>
      </c>
      <c r="D44" s="3"/>
      <c r="E44" s="3"/>
      <c r="F44" s="4" t="str">
        <f>VLOOKUP(A44,Mesas!C:C,1,FALSE())</f>
        <v>Eduardo Puschel</v>
      </c>
      <c r="H44" s="3"/>
    </row>
    <row r="45" spans="1:10" ht="15" x14ac:dyDescent="0.25">
      <c r="A45" s="11" t="s">
        <v>72</v>
      </c>
      <c r="D45" s="3"/>
      <c r="E45" s="3"/>
      <c r="F45" s="4" t="str">
        <f>VLOOKUP(A45,Mesas!C:C,1,FALSE())</f>
        <v>Bernardita Niklitschek</v>
      </c>
    </row>
    <row r="46" spans="1:10" ht="15" x14ac:dyDescent="0.25">
      <c r="A46" s="11" t="s">
        <v>73</v>
      </c>
      <c r="D46" s="3"/>
      <c r="E46" s="3"/>
      <c r="F46" s="4" t="str">
        <f>VLOOKUP(A46,Mesas!C:C,1,FALSE())</f>
        <v>Susana Valenzuela</v>
      </c>
    </row>
    <row r="47" spans="1:10" ht="15" x14ac:dyDescent="0.25">
      <c r="A47" s="11" t="s">
        <v>74</v>
      </c>
      <c r="D47" s="3"/>
      <c r="E47" s="3"/>
      <c r="F47" s="4" t="str">
        <f>VLOOKUP(A47,Mesas!C:C,1,FALSE())</f>
        <v>Sergio Lazo</v>
      </c>
    </row>
    <row r="48" spans="1:10" ht="12.75" x14ac:dyDescent="0.2">
      <c r="A48" s="12" t="s">
        <v>75</v>
      </c>
      <c r="D48" s="3"/>
      <c r="E48" s="3"/>
      <c r="F48" s="4" t="str">
        <f>VLOOKUP(A48,Mesas!C:C,1,FALSE())</f>
        <v>Rodrigo Valenzuela</v>
      </c>
    </row>
    <row r="49" spans="1:9" ht="15" x14ac:dyDescent="0.25">
      <c r="A49" s="7" t="s">
        <v>76</v>
      </c>
      <c r="D49" s="3"/>
      <c r="E49" s="3"/>
      <c r="F49" s="4" t="str">
        <f>VLOOKUP(A49,Mesas!C:C,1,FALSE())</f>
        <v>Deby Haichelis</v>
      </c>
    </row>
    <row r="50" spans="1:9" ht="12.75" x14ac:dyDescent="0.2">
      <c r="A50" s="12" t="s">
        <v>77</v>
      </c>
      <c r="D50" s="3"/>
      <c r="E50" s="3"/>
      <c r="F50" s="4" t="str">
        <f>VLOOKUP(A50,Mesas!C:C,1,FALSE())</f>
        <v>Oscar Valenzuela</v>
      </c>
    </row>
    <row r="51" spans="1:9" ht="15" x14ac:dyDescent="0.25">
      <c r="A51" s="7" t="s">
        <v>78</v>
      </c>
      <c r="D51" s="3"/>
      <c r="E51" s="3"/>
      <c r="F51" s="4" t="str">
        <f>VLOOKUP(A51,Mesas!C:C,1,FALSE())</f>
        <v>Livia Scamperle</v>
      </c>
    </row>
    <row r="52" spans="1:9" ht="12.75" x14ac:dyDescent="0.2">
      <c r="A52" s="10" t="s">
        <v>79</v>
      </c>
      <c r="D52" s="3"/>
      <c r="E52" s="3"/>
      <c r="F52" s="4" t="str">
        <f>VLOOKUP(A52,Mesas!C:C,1,FALSE())</f>
        <v>Chichin Alvarez</v>
      </c>
    </row>
    <row r="53" spans="1:9" ht="15" x14ac:dyDescent="0.25">
      <c r="A53" s="11" t="s">
        <v>80</v>
      </c>
      <c r="D53" s="13"/>
      <c r="E53" s="3"/>
      <c r="F53" s="4" t="str">
        <f>VLOOKUP(A53,Mesas!C:C,1,FALSE())</f>
        <v>Marietina Alvarez</v>
      </c>
    </row>
    <row r="54" spans="1:9" ht="15" x14ac:dyDescent="0.25">
      <c r="A54" s="11" t="s">
        <v>81</v>
      </c>
      <c r="D54" s="13"/>
      <c r="E54" s="3"/>
      <c r="F54" s="4" t="e">
        <f>VLOOKUP(A54,Mesas!C:C,1,FALSE())</f>
        <v>#N/A</v>
      </c>
    </row>
    <row r="55" spans="1:9" ht="12.75" x14ac:dyDescent="0.2">
      <c r="A55" s="10" t="s">
        <v>82</v>
      </c>
      <c r="D55" s="3"/>
      <c r="E55" s="3"/>
      <c r="F55" s="4" t="str">
        <f>VLOOKUP(A55,Mesas!C:C,1,FALSE())</f>
        <v>Gloria Alvarez</v>
      </c>
    </row>
    <row r="56" spans="1:9" ht="15" x14ac:dyDescent="0.25">
      <c r="A56" s="10" t="s">
        <v>83</v>
      </c>
      <c r="D56" s="13"/>
      <c r="E56" s="3"/>
      <c r="F56" s="4" t="str">
        <f>VLOOKUP(A56,Mesas!C:C,1,FALSE())</f>
        <v>Joaquin Zañartu</v>
      </c>
      <c r="I56" s="4"/>
    </row>
    <row r="57" spans="1:9" ht="12.75" x14ac:dyDescent="0.2">
      <c r="A57" s="10" t="s">
        <v>84</v>
      </c>
      <c r="D57" s="3"/>
      <c r="E57" s="3"/>
      <c r="F57" s="4" t="str">
        <f>VLOOKUP(A57,Mesas!C:C,1,FALSE())</f>
        <v>Rosita Schneider</v>
      </c>
    </row>
    <row r="58" spans="1:9" ht="12.75" x14ac:dyDescent="0.2">
      <c r="A58" s="10" t="s">
        <v>85</v>
      </c>
      <c r="D58" s="3"/>
      <c r="E58" s="3"/>
      <c r="F58" s="4" t="str">
        <f>VLOOKUP(A58,Mesas!C:C,1,FALSE())</f>
        <v>Ramon Delgado</v>
      </c>
    </row>
    <row r="59" spans="1:9" ht="12.75" x14ac:dyDescent="0.2">
      <c r="A59" s="8" t="s">
        <v>86</v>
      </c>
      <c r="B59" s="3"/>
      <c r="C59" s="3"/>
      <c r="D59" s="3"/>
      <c r="E59" s="3"/>
      <c r="F59" s="4" t="str">
        <f>VLOOKUP(A59,Mesas!C:C,1,FALSE())</f>
        <v>Francisca Lazo</v>
      </c>
    </row>
    <row r="60" spans="1:9" ht="12.75" x14ac:dyDescent="0.2">
      <c r="A60" s="14" t="s">
        <v>87</v>
      </c>
      <c r="B60" s="3"/>
      <c r="C60" s="3"/>
      <c r="D60" s="3"/>
      <c r="E60" s="3"/>
      <c r="F60" s="4" t="str">
        <f>VLOOKUP(A60,Mesas!C:C,1,FALSE())</f>
        <v>Valentina Palavicino</v>
      </c>
    </row>
    <row r="61" spans="1:9" ht="12.75" x14ac:dyDescent="0.2">
      <c r="A61" s="8" t="s">
        <v>88</v>
      </c>
      <c r="B61" s="3"/>
      <c r="C61" s="3"/>
      <c r="D61" s="3"/>
      <c r="E61" s="3"/>
      <c r="F61" s="4" t="e">
        <f>VLOOKUP(A61,Mesas!C:C,1,FALSE())</f>
        <v>#N/A</v>
      </c>
    </row>
    <row r="62" spans="1:9" ht="12.75" x14ac:dyDescent="0.2">
      <c r="A62" s="15" t="s">
        <v>89</v>
      </c>
      <c r="B62" s="3"/>
      <c r="C62" s="3"/>
      <c r="D62" s="3"/>
      <c r="E62" s="3"/>
      <c r="F62" s="4" t="e">
        <f>VLOOKUP(A62,Mesas!C:C,1,FALSE())</f>
        <v>#N/A</v>
      </c>
    </row>
    <row r="63" spans="1:9" ht="12.75" x14ac:dyDescent="0.2">
      <c r="A63" s="8" t="s">
        <v>90</v>
      </c>
      <c r="B63" s="3"/>
      <c r="C63" s="3"/>
      <c r="D63" s="3"/>
      <c r="E63" s="3"/>
      <c r="F63" s="4" t="str">
        <f>VLOOKUP(A63,Mesas!C:C,1,FALSE())</f>
        <v>Vicente Lazo</v>
      </c>
    </row>
    <row r="64" spans="1:9" ht="12.75" x14ac:dyDescent="0.2">
      <c r="A64" s="15" t="s">
        <v>91</v>
      </c>
      <c r="B64" s="3"/>
      <c r="C64" s="3"/>
      <c r="D64" s="3"/>
      <c r="E64" s="3"/>
      <c r="F64" s="4" t="str">
        <f>VLOOKUP(A64,Mesas!C:C,1,FALSE())</f>
        <v>Fernanda Rothmann</v>
      </c>
    </row>
    <row r="65" spans="1:6" ht="12.75" x14ac:dyDescent="0.2">
      <c r="A65" s="2" t="s">
        <v>92</v>
      </c>
      <c r="B65" s="3"/>
      <c r="C65" s="3"/>
      <c r="D65" s="3"/>
      <c r="E65" s="3"/>
    </row>
    <row r="66" spans="1:6" ht="12.75" x14ac:dyDescent="0.2">
      <c r="A66" s="9" t="s">
        <v>93</v>
      </c>
      <c r="B66" s="3"/>
      <c r="C66" s="3"/>
      <c r="D66" s="3"/>
      <c r="E66" s="3"/>
      <c r="F66" s="4" t="str">
        <f>VLOOKUP(A66,Mesas!C:C,1,FALSE())</f>
        <v>Marisol Stone</v>
      </c>
    </row>
    <row r="67" spans="1:6" ht="12.75" x14ac:dyDescent="0.2">
      <c r="A67" s="9" t="s">
        <v>94</v>
      </c>
      <c r="B67" s="3"/>
      <c r="C67" s="3"/>
      <c r="D67" s="3"/>
      <c r="E67" s="3"/>
      <c r="F67" s="4" t="str">
        <f>VLOOKUP(A67,Mesas!C:C,1,FALSE())</f>
        <v>Claudio Stone</v>
      </c>
    </row>
    <row r="68" spans="1:6" ht="12.75" x14ac:dyDescent="0.2">
      <c r="A68" s="9" t="s">
        <v>95</v>
      </c>
      <c r="B68" s="3"/>
      <c r="C68" s="3"/>
      <c r="D68" s="3"/>
      <c r="E68" s="3"/>
      <c r="F68" s="4" t="str">
        <f>VLOOKUP(A68,Mesas!C:C,1,FALSE())</f>
        <v>Dominique Denunzio</v>
      </c>
    </row>
    <row r="69" spans="1:6" ht="12.75" x14ac:dyDescent="0.2">
      <c r="A69" s="9" t="s">
        <v>96</v>
      </c>
      <c r="B69" s="3"/>
      <c r="C69" s="3"/>
      <c r="D69" s="3"/>
      <c r="E69" s="3"/>
      <c r="F69" s="4" t="str">
        <f>VLOOKUP(A69,Mesas!C:C,1,FALSE())</f>
        <v>Antonio Lozada</v>
      </c>
    </row>
    <row r="70" spans="1:6" ht="12.75" x14ac:dyDescent="0.2">
      <c r="A70" s="4" t="s">
        <v>97</v>
      </c>
      <c r="C70" s="3"/>
      <c r="D70" s="3"/>
      <c r="E70" s="3"/>
      <c r="F70" s="4" t="str">
        <f>VLOOKUP(A70,Mesas!C:C,1,FALSE())</f>
        <v>Andrea Denunzio</v>
      </c>
    </row>
    <row r="71" spans="1:6" ht="12.75" x14ac:dyDescent="0.2">
      <c r="A71" s="4" t="s">
        <v>98</v>
      </c>
      <c r="C71" s="3"/>
      <c r="D71" s="3"/>
      <c r="E71" s="3"/>
      <c r="F71" s="4" t="e">
        <f>VLOOKUP(A71,Mesas!C:C,1,FALSE())</f>
        <v>#N/A</v>
      </c>
    </row>
    <row r="72" spans="1:6" ht="12.75" x14ac:dyDescent="0.2">
      <c r="A72" s="9" t="s">
        <v>99</v>
      </c>
      <c r="B72" s="3"/>
      <c r="C72" s="3"/>
      <c r="D72" s="3"/>
      <c r="E72" s="3"/>
      <c r="F72" s="4" t="str">
        <f>VLOOKUP(A72,Mesas!C:C,1,FALSE())</f>
        <v>Clemente Morales</v>
      </c>
    </row>
    <row r="73" spans="1:6" ht="12.75" x14ac:dyDescent="0.2">
      <c r="A73" s="3" t="s">
        <v>100</v>
      </c>
      <c r="B73" s="3"/>
      <c r="C73" s="3"/>
      <c r="D73" s="3"/>
      <c r="E73" s="3"/>
      <c r="F73" s="4" t="str">
        <f>VLOOKUP(A73,Mesas!C:C,1,FALSE())</f>
        <v>Claudio Morales</v>
      </c>
    </row>
    <row r="74" spans="1:6" ht="12.75" x14ac:dyDescent="0.2">
      <c r="A74" s="3" t="s">
        <v>101</v>
      </c>
      <c r="B74" s="3"/>
      <c r="C74" s="3"/>
      <c r="D74" s="3"/>
      <c r="E74" s="3"/>
      <c r="F74" s="4" t="str">
        <f>VLOOKUP(A74,Mesas!C:C,1,FALSE())</f>
        <v>Carola Muñoz</v>
      </c>
    </row>
    <row r="75" spans="1:6" ht="12.75" x14ac:dyDescent="0.2">
      <c r="A75" s="3" t="s">
        <v>102</v>
      </c>
      <c r="B75" s="3"/>
      <c r="C75" s="3"/>
      <c r="D75" s="3"/>
      <c r="E75" s="3"/>
      <c r="F75" s="4" t="str">
        <f>VLOOKUP(A75,Mesas!C:C,1,FALSE())</f>
        <v>Jenny Stone</v>
      </c>
    </row>
    <row r="76" spans="1:6" ht="12.75" x14ac:dyDescent="0.2">
      <c r="A76" s="9" t="s">
        <v>103</v>
      </c>
      <c r="B76" s="3"/>
      <c r="C76" s="3"/>
      <c r="D76" s="3"/>
      <c r="E76" s="3"/>
      <c r="F76" s="4" t="e">
        <f>VLOOKUP(A76,Mesas!C:C,1,FALSE())</f>
        <v>#N/A</v>
      </c>
    </row>
    <row r="77" spans="1:6" ht="12.75" x14ac:dyDescent="0.2">
      <c r="A77" s="3" t="s">
        <v>104</v>
      </c>
      <c r="B77" s="3"/>
      <c r="C77" s="3"/>
      <c r="D77" s="3"/>
      <c r="E77" s="3"/>
      <c r="F77" s="4" t="str">
        <f>VLOOKUP(A77,Mesas!C:C,1,FALSE())</f>
        <v>Camila Vives</v>
      </c>
    </row>
    <row r="78" spans="1:6" ht="12.75" x14ac:dyDescent="0.2">
      <c r="A78" s="3" t="s">
        <v>105</v>
      </c>
      <c r="B78" s="3"/>
      <c r="C78" s="3"/>
      <c r="D78" s="3"/>
      <c r="E78" s="3"/>
      <c r="F78" s="4" t="str">
        <f>VLOOKUP(A78,Mesas!C:C,1,FALSE())</f>
        <v>Sergio Honorato</v>
      </c>
    </row>
    <row r="79" spans="1:6" ht="12.75" x14ac:dyDescent="0.2">
      <c r="A79" s="3" t="s">
        <v>106</v>
      </c>
      <c r="B79" s="3"/>
      <c r="C79" s="3"/>
      <c r="D79" s="3"/>
      <c r="E79" s="3"/>
      <c r="F79" s="4" t="str">
        <f>VLOOKUP(A79,Mesas!C:C,1,FALSE())</f>
        <v>Francisco Vives</v>
      </c>
    </row>
    <row r="80" spans="1:6" ht="12.75" x14ac:dyDescent="0.2">
      <c r="A80" s="3" t="s">
        <v>107</v>
      </c>
      <c r="B80" s="3"/>
      <c r="C80" s="3"/>
      <c r="D80" s="3"/>
      <c r="E80" s="3"/>
      <c r="F80" s="4" t="e">
        <f>VLOOKUP(A80,Mesas!C:C,1,FALSE())</f>
        <v>#N/A</v>
      </c>
    </row>
    <row r="81" spans="1:6" ht="12.75" x14ac:dyDescent="0.2">
      <c r="A81" s="9" t="s">
        <v>108</v>
      </c>
      <c r="B81" s="3"/>
      <c r="C81" s="3"/>
      <c r="D81" s="3"/>
      <c r="E81" s="3"/>
      <c r="F81" s="4" t="str">
        <f>VLOOKUP(A81,Mesas!C:C,1,FALSE())</f>
        <v>Jaime Fajardo</v>
      </c>
    </row>
    <row r="82" spans="1:6" ht="12.75" x14ac:dyDescent="0.2">
      <c r="A82" s="3" t="s">
        <v>109</v>
      </c>
      <c r="B82" s="3"/>
      <c r="C82" s="3"/>
      <c r="D82" s="3"/>
      <c r="E82" s="3"/>
      <c r="F82" s="4" t="str">
        <f>VLOOKUP(A82,Mesas!C:C,1,FALSE())</f>
        <v>Mariana Stone</v>
      </c>
    </row>
    <row r="83" spans="1:6" ht="12.75" x14ac:dyDescent="0.2">
      <c r="A83" s="3" t="s">
        <v>110</v>
      </c>
      <c r="B83" s="3"/>
      <c r="C83" s="3"/>
      <c r="D83" s="3"/>
      <c r="E83" s="3"/>
      <c r="F83" s="4" t="e">
        <f>VLOOKUP(A83,Mesas!C:C,1,FALSE())</f>
        <v>#N/A</v>
      </c>
    </row>
    <row r="84" spans="1:6" ht="12.75" x14ac:dyDescent="0.2">
      <c r="A84" s="4" t="s">
        <v>111</v>
      </c>
      <c r="B84" s="3"/>
      <c r="C84" s="3"/>
      <c r="D84" s="3"/>
      <c r="E84" s="3"/>
      <c r="F84" s="4" t="str">
        <f>VLOOKUP(A84,Mesas!C:C,1,FALSE())</f>
        <v>Hugo Fernandez</v>
      </c>
    </row>
    <row r="85" spans="1:6" ht="12.75" x14ac:dyDescent="0.2">
      <c r="A85" s="4" t="s">
        <v>112</v>
      </c>
      <c r="B85" s="3"/>
      <c r="C85" s="3"/>
      <c r="D85" s="3"/>
      <c r="E85" s="3"/>
      <c r="F85" s="4" t="str">
        <f>VLOOKUP(A85,Mesas!C:C,1,FALSE())</f>
        <v>María Angélica Lagos</v>
      </c>
    </row>
    <row r="86" spans="1:6" ht="12.75" x14ac:dyDescent="0.2">
      <c r="A86" s="3" t="s">
        <v>113</v>
      </c>
      <c r="B86" s="3"/>
      <c r="C86" s="3"/>
      <c r="D86" s="3"/>
      <c r="E86" s="3"/>
      <c r="F86" s="4" t="str">
        <f>VLOOKUP(A86,Mesas!C:C,1,FALSE())</f>
        <v>Sergio Aldunate</v>
      </c>
    </row>
    <row r="87" spans="1:6" ht="12.75" x14ac:dyDescent="0.2">
      <c r="A87" s="3" t="s">
        <v>114</v>
      </c>
      <c r="B87" s="3"/>
      <c r="C87" s="3"/>
      <c r="D87" s="3"/>
      <c r="E87" s="3"/>
      <c r="F87" s="4" t="e">
        <f>VLOOKUP(A87,Mesas!C:C,1,FALSE())</f>
        <v>#N/A</v>
      </c>
    </row>
    <row r="88" spans="1:6" ht="12.75" x14ac:dyDescent="0.2">
      <c r="A88" s="3" t="s">
        <v>115</v>
      </c>
      <c r="B88" s="3"/>
      <c r="C88" s="3"/>
      <c r="D88" s="3"/>
      <c r="E88" s="3"/>
      <c r="F88" s="4" t="str">
        <f>VLOOKUP(A88,Mesas!C:C,1,FALSE())</f>
        <v>Carolina Aldunate</v>
      </c>
    </row>
    <row r="89" spans="1:6" ht="12.75" x14ac:dyDescent="0.2">
      <c r="A89" s="9" t="s">
        <v>116</v>
      </c>
      <c r="B89" s="3"/>
      <c r="C89" s="3"/>
      <c r="D89" s="3"/>
      <c r="E89" s="3"/>
      <c r="F89" s="4" t="e">
        <f>VLOOKUP(A89,Mesas!C:C,1,FALSE())</f>
        <v>#N/A</v>
      </c>
    </row>
    <row r="90" spans="1:6" ht="12.75" x14ac:dyDescent="0.2">
      <c r="A90" s="8" t="s">
        <v>117</v>
      </c>
      <c r="B90" s="3"/>
      <c r="C90" s="3"/>
      <c r="F90" s="4" t="e">
        <f>VLOOKUP(A90,Mesas!C:C,1,FALSE())</f>
        <v>#N/A</v>
      </c>
    </row>
    <row r="91" spans="1:6" ht="12.75" x14ac:dyDescent="0.2">
      <c r="A91" s="4" t="s">
        <v>118</v>
      </c>
      <c r="B91" s="3"/>
      <c r="C91" s="3"/>
      <c r="F91" s="4" t="e">
        <f>VLOOKUP(A91,Mesas!C:C,1,FALSE())</f>
        <v>#N/A</v>
      </c>
    </row>
    <row r="92" spans="1:6" ht="12.75" x14ac:dyDescent="0.2">
      <c r="A92" s="4" t="s">
        <v>119</v>
      </c>
      <c r="B92" s="3"/>
      <c r="C92" s="3"/>
      <c r="F92" s="4" t="e">
        <f>VLOOKUP(A92,Mesas!C:C,1,FALSE())</f>
        <v>#N/A</v>
      </c>
    </row>
    <row r="93" spans="1:6" ht="12.75" x14ac:dyDescent="0.2">
      <c r="A93" s="4" t="s">
        <v>120</v>
      </c>
      <c r="B93" s="3"/>
      <c r="C93" s="3"/>
      <c r="F93" s="4" t="str">
        <f>VLOOKUP(A93,Mesas!C:C,1,FALSE())</f>
        <v>Cristian Reyes</v>
      </c>
    </row>
    <row r="94" spans="1:6" ht="12.75" x14ac:dyDescent="0.2">
      <c r="A94" s="4" t="s">
        <v>121</v>
      </c>
      <c r="B94" s="3"/>
      <c r="C94" s="3"/>
      <c r="F94" s="4" t="e">
        <f>VLOOKUP(A94,Mesas!C:C,1,FALSE())</f>
        <v>#N/A</v>
      </c>
    </row>
    <row r="95" spans="1:6" ht="12.75" x14ac:dyDescent="0.2">
      <c r="A95" s="4" t="s">
        <v>122</v>
      </c>
      <c r="B95" s="3"/>
      <c r="C95" s="3"/>
      <c r="F95" s="4" t="e">
        <f>VLOOKUP(A95,Mesas!C:C,1,FALSE())</f>
        <v>#N/A</v>
      </c>
    </row>
    <row r="96" spans="1:6" ht="12.75" x14ac:dyDescent="0.2">
      <c r="A96" s="4" t="s">
        <v>123</v>
      </c>
      <c r="B96" s="3"/>
      <c r="C96" s="3"/>
      <c r="F96" s="4" t="e">
        <f>VLOOKUP(A96,Mesas!C:C,1,FALSE())</f>
        <v>#N/A</v>
      </c>
    </row>
    <row r="97" spans="1:6" ht="12.75" x14ac:dyDescent="0.2">
      <c r="A97" s="4" t="s">
        <v>124</v>
      </c>
      <c r="B97" s="3"/>
      <c r="C97" s="3"/>
      <c r="F97" s="4" t="e">
        <f>VLOOKUP(A97,Mesas!C:C,1,FALSE())</f>
        <v>#N/A</v>
      </c>
    </row>
    <row r="98" spans="1:6" ht="12.75" x14ac:dyDescent="0.2">
      <c r="A98" s="4" t="s">
        <v>125</v>
      </c>
      <c r="B98" s="3"/>
      <c r="C98" s="3"/>
      <c r="F98" s="4" t="e">
        <f>VLOOKUP(A98,Mesas!C:C,1,FALSE())</f>
        <v>#N/A</v>
      </c>
    </row>
    <row r="99" spans="1:6" ht="12.75" x14ac:dyDescent="0.2">
      <c r="A99" s="4" t="s">
        <v>126</v>
      </c>
      <c r="B99" s="3"/>
      <c r="C99" s="3"/>
      <c r="F99" s="4" t="e">
        <f>VLOOKUP(A99,Mesas!C:C,1,FALSE())</f>
        <v>#N/A</v>
      </c>
    </row>
    <row r="100" spans="1:6" ht="12.75" x14ac:dyDescent="0.2">
      <c r="A100" s="16" t="s">
        <v>127</v>
      </c>
      <c r="F100" s="4" t="str">
        <f>VLOOKUP(A100,Mesas!C:C,1,FALSE())</f>
        <v>Alessandro Morico</v>
      </c>
    </row>
    <row r="101" spans="1:6" ht="12.75" x14ac:dyDescent="0.2">
      <c r="A101" s="2" t="s">
        <v>128</v>
      </c>
      <c r="F101" s="4" t="e">
        <f>VLOOKUP(A101,Mesas!C:C,1,FALSE())</f>
        <v>#N/A</v>
      </c>
    </row>
    <row r="102" spans="1:6" ht="12.75" x14ac:dyDescent="0.2">
      <c r="A102" s="4" t="s">
        <v>129</v>
      </c>
      <c r="F102" s="4" t="e">
        <f>VLOOKUP(A102,Mesas!C:C,1,FALSE())</f>
        <v>#N/A</v>
      </c>
    </row>
    <row r="103" spans="1:6" ht="12.75" x14ac:dyDescent="0.2">
      <c r="A103" s="4" t="s">
        <v>130</v>
      </c>
      <c r="F103" s="4" t="e">
        <f>VLOOKUP(A103,Mesas!C:C,1,FALSE())</f>
        <v>#N/A</v>
      </c>
    </row>
    <row r="104" spans="1:6" ht="12.75" x14ac:dyDescent="0.2">
      <c r="A104" s="4" t="s">
        <v>131</v>
      </c>
      <c r="F104" s="4" t="e">
        <f>VLOOKUP(A104,Mesas!C:C,1,FALSE())</f>
        <v>#N/A</v>
      </c>
    </row>
    <row r="105" spans="1:6" ht="12.75" x14ac:dyDescent="0.2">
      <c r="A105" s="4" t="s">
        <v>132</v>
      </c>
      <c r="F105" s="4" t="e">
        <f>VLOOKUP(A105,Mesas!C:C,1,FALSE())</f>
        <v>#N/A</v>
      </c>
    </row>
    <row r="106" spans="1:6" ht="12.75" x14ac:dyDescent="0.2">
      <c r="A106" s="4" t="s">
        <v>133</v>
      </c>
      <c r="F106" s="4" t="str">
        <f>VLOOKUP(A106,Mesas!C:C,1,FALSE())</f>
        <v>Andres Benitez</v>
      </c>
    </row>
    <row r="107" spans="1:6" ht="12.75" x14ac:dyDescent="0.2">
      <c r="A107" s="4" t="s">
        <v>134</v>
      </c>
      <c r="F107" s="4" t="str">
        <f>VLOOKUP(A107,Mesas!C:C,1,FALSE())</f>
        <v>Marcela Benitez</v>
      </c>
    </row>
    <row r="108" spans="1:6" ht="12.75" x14ac:dyDescent="0.2">
      <c r="A108" s="4" t="s">
        <v>135</v>
      </c>
      <c r="F108" s="4" t="str">
        <f>VLOOKUP(A108,Mesas!C:C,1,FALSE())</f>
        <v>Ana Carvallo</v>
      </c>
    </row>
    <row r="109" spans="1:6" ht="12.75" x14ac:dyDescent="0.2">
      <c r="A109" s="4" t="s">
        <v>136</v>
      </c>
      <c r="F109" s="4" t="str">
        <f>VLOOKUP(A109,Mesas!C:C,1,FALSE())</f>
        <v>Cristian Suazo</v>
      </c>
    </row>
    <row r="110" spans="1:6" ht="12.75" x14ac:dyDescent="0.2">
      <c r="A110" s="4" t="s">
        <v>137</v>
      </c>
      <c r="F110" s="4" t="e">
        <f>VLOOKUP(A110,Mesas!C:C,1,FALSE())</f>
        <v>#N/A</v>
      </c>
    </row>
    <row r="111" spans="1:6" ht="12.75" x14ac:dyDescent="0.2">
      <c r="A111" s="4" t="s">
        <v>138</v>
      </c>
      <c r="F111" s="4" t="e">
        <f>VLOOKUP(A111,Mesas!C:C,1,FALSE())</f>
        <v>#N/A</v>
      </c>
    </row>
    <row r="112" spans="1:6" ht="12.75" x14ac:dyDescent="0.2">
      <c r="A112" s="4" t="s">
        <v>139</v>
      </c>
      <c r="F112" s="4" t="e">
        <f>VLOOKUP(A112,Mesas!C:C,1,FALSE())</f>
        <v>#N/A</v>
      </c>
    </row>
    <row r="113" spans="1:6" ht="12.75" x14ac:dyDescent="0.2">
      <c r="A113" s="4" t="s">
        <v>25</v>
      </c>
      <c r="F113" s="4" t="e">
        <f>VLOOKUP(A113,Mesas!C:C,1,FALSE())</f>
        <v>#N/A</v>
      </c>
    </row>
    <row r="114" spans="1:6" ht="12.75" x14ac:dyDescent="0.2">
      <c r="A114" s="2" t="s">
        <v>140</v>
      </c>
    </row>
    <row r="115" spans="1:6" ht="15" x14ac:dyDescent="0.25">
      <c r="A115" s="7" t="s">
        <v>141</v>
      </c>
      <c r="F115" s="4" t="str">
        <f>VLOOKUP(A115,Mesas!C:C,1,FALSE())</f>
        <v>Rosa Cutipa</v>
      </c>
    </row>
    <row r="116" spans="1:6" ht="15" x14ac:dyDescent="0.25">
      <c r="A116" s="7" t="s">
        <v>142</v>
      </c>
      <c r="F116" s="4" t="str">
        <f>VLOOKUP(A116,Mesas!C:C,1,FALSE())</f>
        <v>Michelle Molina</v>
      </c>
    </row>
    <row r="117" spans="1:6" ht="15" x14ac:dyDescent="0.25">
      <c r="A117" s="7" t="s">
        <v>143</v>
      </c>
      <c r="F117" s="4" t="str">
        <f>VLOOKUP(A117,Mesas!C:C,1,FALSE())</f>
        <v>Eduardo Teuber</v>
      </c>
    </row>
    <row r="118" spans="1:6" ht="15" x14ac:dyDescent="0.25">
      <c r="A118" s="7" t="s">
        <v>144</v>
      </c>
      <c r="F118" s="4" t="str">
        <f>VLOOKUP(A118,Mesas!C:C,1,FALSE())</f>
        <v>Maria Elena de la Sotta</v>
      </c>
    </row>
    <row r="119" spans="1:6" ht="15" x14ac:dyDescent="0.25">
      <c r="A119" s="7" t="s">
        <v>145</v>
      </c>
      <c r="F119" s="4" t="str">
        <f>VLOOKUP(A115,Mesas!C:C,1,FALSE())</f>
        <v>Rosa Cutipa</v>
      </c>
    </row>
    <row r="120" spans="1:6" ht="15" x14ac:dyDescent="0.25">
      <c r="A120" s="7" t="s">
        <v>146</v>
      </c>
      <c r="F120" s="4" t="str">
        <f>VLOOKUP(A116,Mesas!C:C,1,FALSE())</f>
        <v>Michelle Molina</v>
      </c>
    </row>
    <row r="121" spans="1:6" ht="15" x14ac:dyDescent="0.25">
      <c r="A121" s="7" t="s">
        <v>147</v>
      </c>
      <c r="B121" s="17"/>
      <c r="F121" s="4" t="str">
        <f>VLOOKUP(A121,Mesas!C:C,1,FALSE())</f>
        <v>Cristian Gonzalez</v>
      </c>
    </row>
    <row r="122" spans="1:6" ht="15" x14ac:dyDescent="0.25">
      <c r="A122" s="7" t="s">
        <v>148</v>
      </c>
      <c r="B122" s="17"/>
      <c r="E122" s="18"/>
      <c r="F122" s="4" t="str">
        <f>VLOOKUP(A122,Mesas!C:C,1,FALSE())</f>
        <v>Ximena Dois</v>
      </c>
    </row>
    <row r="123" spans="1:6" ht="15" x14ac:dyDescent="0.25">
      <c r="A123" s="7" t="s">
        <v>149</v>
      </c>
      <c r="B123" s="17"/>
      <c r="C123" s="17"/>
      <c r="F123" s="4" t="str">
        <f>VLOOKUP(A123,Mesas!C:C,1,FALSE())</f>
        <v>Juan Carlos LLorens</v>
      </c>
    </row>
    <row r="124" spans="1:6" ht="15" x14ac:dyDescent="0.25">
      <c r="A124" s="7" t="s">
        <v>150</v>
      </c>
      <c r="B124" s="17"/>
      <c r="C124" s="17"/>
      <c r="F124" s="4" t="str">
        <f>VLOOKUP(A124,Mesas!C:C,1,FALSE())</f>
        <v>Maria Eugenia Briones</v>
      </c>
    </row>
    <row r="125" spans="1:6" ht="15" x14ac:dyDescent="0.25">
      <c r="A125" s="7" t="s">
        <v>151</v>
      </c>
      <c r="C125" s="17"/>
      <c r="F125" s="4" t="str">
        <f>VLOOKUP(A125,Mesas!C:C,1,FALSE())</f>
        <v>Sergio Silva</v>
      </c>
    </row>
    <row r="126" spans="1:6" ht="15" x14ac:dyDescent="0.25">
      <c r="A126" s="7" t="s">
        <v>152</v>
      </c>
      <c r="C126" s="17"/>
      <c r="F126" s="4" t="str">
        <f>VLOOKUP(A126,Mesas!C:C,1,FALSE())</f>
        <v>Astrid kupper</v>
      </c>
    </row>
    <row r="127" spans="1:6" ht="15" x14ac:dyDescent="0.25">
      <c r="A127" s="7" t="s">
        <v>153</v>
      </c>
      <c r="F127" s="4" t="str">
        <f>VLOOKUP(A127,Mesas!C:C,1,FALSE())</f>
        <v>Dante Arrigoni</v>
      </c>
    </row>
    <row r="128" spans="1:6" ht="15" x14ac:dyDescent="0.25">
      <c r="A128" s="7" t="s">
        <v>154</v>
      </c>
      <c r="F128" s="4" t="str">
        <f>VLOOKUP(A128,Mesas!C:C,1,FALSE())</f>
        <v>Monica Lineros</v>
      </c>
    </row>
    <row r="129" spans="1:6" ht="15" x14ac:dyDescent="0.25">
      <c r="A129" s="7" t="s">
        <v>155</v>
      </c>
      <c r="F129" s="4" t="str">
        <f>VLOOKUP(A129,Mesas!C:C,1,FALSE())</f>
        <v>Gonzalo Sanchez</v>
      </c>
    </row>
    <row r="130" spans="1:6" ht="15" x14ac:dyDescent="0.25">
      <c r="A130" s="7" t="s">
        <v>156</v>
      </c>
      <c r="F130" s="4" t="e">
        <f>VLOOKUP(A130,Mesas!C:C,1,FALSE())</f>
        <v>#N/A</v>
      </c>
    </row>
    <row r="131" spans="1:6" ht="15" x14ac:dyDescent="0.25">
      <c r="A131" s="7" t="s">
        <v>157</v>
      </c>
      <c r="F131" s="4" t="str">
        <f>VLOOKUP(A131,Mesas!C:C,1,FALSE())</f>
        <v>Maria Angelica Ricciardi</v>
      </c>
    </row>
    <row r="132" spans="1:6" ht="15" x14ac:dyDescent="0.25">
      <c r="A132" s="7" t="s">
        <v>158</v>
      </c>
      <c r="F132" s="4" t="str">
        <f>VLOOKUP(A132,Mesas!C:C,1,FALSE())</f>
        <v>Patricio Rojas</v>
      </c>
    </row>
    <row r="133" spans="1:6" ht="15" x14ac:dyDescent="0.25">
      <c r="A133" s="7" t="s">
        <v>159</v>
      </c>
      <c r="F133" s="4" t="str">
        <f>VLOOKUP(A133,Mesas!C:C,1,FALSE())</f>
        <v>Ricardo Alessandri</v>
      </c>
    </row>
    <row r="134" spans="1:6" ht="15" x14ac:dyDescent="0.25">
      <c r="A134" s="7" t="s">
        <v>160</v>
      </c>
      <c r="F134" s="4" t="e">
        <f>VLOOKUP(A134,Mesas!C:C,1,FALSE())</f>
        <v>#N/A</v>
      </c>
    </row>
    <row r="135" spans="1:6" ht="15" x14ac:dyDescent="0.25">
      <c r="A135" s="7" t="s">
        <v>161</v>
      </c>
      <c r="F135" s="4" t="str">
        <f>VLOOKUP(A135,Mesas!C:C,1,FALSE())</f>
        <v>Willy Haindl</v>
      </c>
    </row>
    <row r="136" spans="1:6" ht="15" x14ac:dyDescent="0.25">
      <c r="A136" s="7" t="s">
        <v>162</v>
      </c>
      <c r="F136" s="4" t="str">
        <f>VLOOKUP(A136,Mesas!C:C,1,FALSE())</f>
        <v>Pauline Wotherspoon</v>
      </c>
    </row>
    <row r="137" spans="1:6" ht="15" x14ac:dyDescent="0.25">
      <c r="A137" s="7" t="s">
        <v>163</v>
      </c>
      <c r="F137" s="4" t="str">
        <f>VLOOKUP(A137,Mesas!C:C,1,FALSE())</f>
        <v>Mauricio Salinas</v>
      </c>
    </row>
    <row r="138" spans="1:6" ht="15" x14ac:dyDescent="0.25">
      <c r="A138" s="7" t="s">
        <v>164</v>
      </c>
      <c r="F138" s="4" t="str">
        <f>VLOOKUP(A138,Mesas!C:C,1,FALSE())</f>
        <v>Cecilia Bologna</v>
      </c>
    </row>
    <row r="139" spans="1:6" ht="15" x14ac:dyDescent="0.25">
      <c r="A139" s="11" t="s">
        <v>165</v>
      </c>
      <c r="F139" s="4" t="str">
        <f>VLOOKUP(A139,Mesas!C:C,1,FALSE())</f>
        <v>Patricia Gonzalez</v>
      </c>
    </row>
    <row r="140" spans="1:6" ht="15" x14ac:dyDescent="0.25">
      <c r="A140" s="11" t="s">
        <v>166</v>
      </c>
      <c r="F140" s="4" t="str">
        <f>VLOOKUP(A140,Mesas!C:C,1,FALSE())</f>
        <v>Felipe Perez</v>
      </c>
    </row>
    <row r="141" spans="1:6" ht="15" x14ac:dyDescent="0.25">
      <c r="A141" s="11" t="s">
        <v>167</v>
      </c>
      <c r="F141" s="4" t="str">
        <f>VLOOKUP(A141,Mesas!C:C,1,FALSE())</f>
        <v>Jaime Ilabaca</v>
      </c>
    </row>
    <row r="142" spans="1:6" ht="15" x14ac:dyDescent="0.25">
      <c r="A142" s="11" t="s">
        <v>168</v>
      </c>
      <c r="F142" s="4" t="str">
        <f>VLOOKUP(A142,Mesas!C:C,1,FALSE())</f>
        <v>Lilian Turri</v>
      </c>
    </row>
    <row r="143" spans="1:6" ht="15" x14ac:dyDescent="0.25">
      <c r="A143" s="11" t="s">
        <v>169</v>
      </c>
      <c r="F143" s="4" t="str">
        <f>VLOOKUP(A143,Mesas!C:C,1,FALSE())</f>
        <v>Gustavo Rojas</v>
      </c>
    </row>
    <row r="144" spans="1:6" ht="15" x14ac:dyDescent="0.25">
      <c r="A144" s="11" t="s">
        <v>170</v>
      </c>
      <c r="F144" s="4" t="str">
        <f>VLOOKUP(A144,Mesas!C:C,1,FALSE())</f>
        <v>Carmen Gloria Ponce</v>
      </c>
    </row>
    <row r="145" spans="1:6" ht="15" x14ac:dyDescent="0.25">
      <c r="A145" s="11" t="s">
        <v>171</v>
      </c>
      <c r="F145" s="4" t="str">
        <f>VLOOKUP(A145,Mesas!C:C,1,FALSE())</f>
        <v>Claudio Pizzagalli</v>
      </c>
    </row>
    <row r="146" spans="1:6" ht="15" x14ac:dyDescent="0.25">
      <c r="A146" s="11" t="s">
        <v>172</v>
      </c>
      <c r="B146" s="3"/>
      <c r="F146" s="4" t="str">
        <f>VLOOKUP(A146,Mesas!C:C,1,FALSE())</f>
        <v>Denice Markusovic</v>
      </c>
    </row>
    <row r="147" spans="1:6" ht="15" x14ac:dyDescent="0.25">
      <c r="A147" s="11" t="s">
        <v>173</v>
      </c>
      <c r="B147" s="3"/>
      <c r="F147" s="4" t="str">
        <f>VLOOKUP(A147,Mesas!C:C,1,FALSE())</f>
        <v>Beatriz Cortina</v>
      </c>
    </row>
    <row r="148" spans="1:6" ht="15" x14ac:dyDescent="0.25">
      <c r="A148" s="11" t="s">
        <v>174</v>
      </c>
      <c r="B148" s="3"/>
      <c r="F148" s="4" t="str">
        <f>VLOOKUP(A148,Mesas!C:C,1,FALSE())</f>
        <v>Daniel Pereda</v>
      </c>
    </row>
    <row r="149" spans="1:6" ht="15" x14ac:dyDescent="0.25">
      <c r="A149" s="11" t="s">
        <v>175</v>
      </c>
      <c r="F149" s="4" t="str">
        <f>VLOOKUP(A149,Mesas!C:C,1,FALSE())</f>
        <v>Alejandra Bignotti</v>
      </c>
    </row>
    <row r="150" spans="1:6" ht="15" x14ac:dyDescent="0.25">
      <c r="A150" s="11" t="s">
        <v>176</v>
      </c>
      <c r="F150" s="4" t="str">
        <f>VLOOKUP(A150,Mesas!C:C,1,FALSE())</f>
        <v>Jaime Elgueta</v>
      </c>
    </row>
    <row r="151" spans="1:6" ht="12.75" x14ac:dyDescent="0.2">
      <c r="A151" s="15" t="s">
        <v>177</v>
      </c>
      <c r="F151" s="4" t="str">
        <f>VLOOKUP(A151,Mesas!C:C,1,FALSE())</f>
        <v>Emilia Bergoeing</v>
      </c>
    </row>
    <row r="152" spans="1:6" ht="12.75" x14ac:dyDescent="0.2">
      <c r="A152" s="15" t="s">
        <v>178</v>
      </c>
      <c r="F152" s="4" t="str">
        <f>VLOOKUP(A152,Mesas!C:C,1,FALSE())</f>
        <v>Denise Panatt</v>
      </c>
    </row>
    <row r="153" spans="1:6" ht="12.75" x14ac:dyDescent="0.2">
      <c r="A153" s="5" t="s">
        <v>179</v>
      </c>
      <c r="F153" s="4" t="str">
        <f>VLOOKUP(A153,Mesas!C:C,1,FALSE())</f>
        <v>Catalina Mahns</v>
      </c>
    </row>
    <row r="154" spans="1:6" ht="12.75" x14ac:dyDescent="0.2">
      <c r="A154" s="15" t="s">
        <v>180</v>
      </c>
      <c r="E154" s="4" t="s">
        <v>181</v>
      </c>
      <c r="F154" s="4" t="str">
        <f>VLOOKUP(A154,Mesas!C:C,1,FALSE())</f>
        <v xml:space="preserve">Gonzalo Urzúa </v>
      </c>
    </row>
    <row r="155" spans="1:6" ht="15" x14ac:dyDescent="0.25">
      <c r="A155" s="11" t="s">
        <v>182</v>
      </c>
      <c r="F155" s="4" t="str">
        <f>VLOOKUP(A155,Mesas!C:C,1,FALSE())</f>
        <v>Gloria Rivas</v>
      </c>
    </row>
    <row r="156" spans="1:6" ht="12.75" x14ac:dyDescent="0.2">
      <c r="A156" s="2" t="s">
        <v>183</v>
      </c>
    </row>
    <row r="157" spans="1:6" ht="12.75" x14ac:dyDescent="0.2">
      <c r="A157" s="3" t="s">
        <v>184</v>
      </c>
      <c r="C157" s="4" t="s">
        <v>42</v>
      </c>
      <c r="F157" s="4" t="str">
        <f>VLOOKUP(A157,Mesas!C:C,1,FALSE())</f>
        <v>Nicole Sabelle</v>
      </c>
    </row>
    <row r="158" spans="1:6" ht="12.75" x14ac:dyDescent="0.2">
      <c r="A158" s="3" t="s">
        <v>185</v>
      </c>
      <c r="C158" s="4" t="s">
        <v>42</v>
      </c>
      <c r="F158" s="4" t="str">
        <f>VLOOKUP(A158,Mesas!C:C,1,FALSE())</f>
        <v>Alejandro Cepeda</v>
      </c>
    </row>
    <row r="159" spans="1:6" ht="12.75" x14ac:dyDescent="0.2">
      <c r="A159" s="3" t="s">
        <v>186</v>
      </c>
      <c r="C159" s="4" t="s">
        <v>42</v>
      </c>
      <c r="F159" s="4" t="str">
        <f>VLOOKUP(A159,Mesas!C:C,1,FALSE())</f>
        <v xml:space="preserve">Macarena Ruiztagle </v>
      </c>
    </row>
    <row r="160" spans="1:6" ht="12.75" x14ac:dyDescent="0.2">
      <c r="A160" s="3" t="s">
        <v>187</v>
      </c>
      <c r="C160" s="4" t="s">
        <v>42</v>
      </c>
      <c r="F160" s="4" t="str">
        <f>VLOOKUP(A160,Mesas!C:C,1,FALSE())</f>
        <v>Jose Walker</v>
      </c>
    </row>
    <row r="161" spans="1:6" ht="12.75" x14ac:dyDescent="0.2">
      <c r="A161" s="3" t="s">
        <v>188</v>
      </c>
      <c r="C161" s="4" t="s">
        <v>42</v>
      </c>
      <c r="F161" s="4" t="str">
        <f>VLOOKUP(A161,Mesas!C:C,1,FALSE())</f>
        <v>Constanza Ruiztagle</v>
      </c>
    </row>
    <row r="162" spans="1:6" ht="12.75" x14ac:dyDescent="0.2">
      <c r="A162" s="4" t="s">
        <v>25</v>
      </c>
      <c r="C162" s="4" t="s">
        <v>42</v>
      </c>
      <c r="F162" s="4" t="e">
        <f>VLOOKUP(A162,Mesas!C:C,1,FALSE())</f>
        <v>#N/A</v>
      </c>
    </row>
    <row r="163" spans="1:6" ht="12.75" x14ac:dyDescent="0.2">
      <c r="A163" s="3" t="s">
        <v>189</v>
      </c>
      <c r="C163" s="4" t="s">
        <v>42</v>
      </c>
      <c r="F163" s="4" t="str">
        <f>VLOOKUP(A163,Mesas!C:C,1,FALSE())</f>
        <v>Macarena Benavides</v>
      </c>
    </row>
    <row r="164" spans="1:6" ht="12.75" x14ac:dyDescent="0.2">
      <c r="A164" s="3" t="s">
        <v>190</v>
      </c>
      <c r="C164" s="4" t="s">
        <v>42</v>
      </c>
      <c r="F164" s="4" t="e">
        <f>VLOOKUP(A164,Mesas!C:C,1,FALSE())</f>
        <v>#N/A</v>
      </c>
    </row>
    <row r="165" spans="1:6" ht="12.75" x14ac:dyDescent="0.2">
      <c r="A165" s="3" t="s">
        <v>191</v>
      </c>
      <c r="C165" s="4" t="s">
        <v>42</v>
      </c>
      <c r="F165" s="4" t="str">
        <f>VLOOKUP(A165,Mesas!C:C,1,FALSE())</f>
        <v>Pilar Navarro</v>
      </c>
    </row>
    <row r="166" spans="1:6" ht="12.75" x14ac:dyDescent="0.2">
      <c r="A166" s="3" t="s">
        <v>192</v>
      </c>
      <c r="C166" s="4" t="s">
        <v>42</v>
      </c>
      <c r="F166" s="4" t="str">
        <f>VLOOKUP(A166,Mesas!C:C,1,FALSE())</f>
        <v>Felipe Moreno</v>
      </c>
    </row>
    <row r="167" spans="1:6" ht="12.75" x14ac:dyDescent="0.2">
      <c r="A167" s="3" t="s">
        <v>193</v>
      </c>
      <c r="C167" s="4" t="s">
        <v>42</v>
      </c>
      <c r="F167" s="4" t="str">
        <f>VLOOKUP(A167,Mesas!C:C,1,FALSE())</f>
        <v>Sofia Gonzalez</v>
      </c>
    </row>
    <row r="168" spans="1:6" ht="12.75" x14ac:dyDescent="0.2">
      <c r="A168" s="3" t="s">
        <v>194</v>
      </c>
      <c r="C168" s="4" t="s">
        <v>42</v>
      </c>
      <c r="F168" s="4" t="e">
        <f>VLOOKUP(A168,Mesas!C:C,1,FALSE())</f>
        <v>#N/A</v>
      </c>
    </row>
    <row r="169" spans="1:6" ht="12.75" x14ac:dyDescent="0.2">
      <c r="A169" s="3" t="s">
        <v>195</v>
      </c>
      <c r="C169" s="4" t="s">
        <v>42</v>
      </c>
      <c r="F169" s="4" t="str">
        <f>VLOOKUP(A169,Mesas!C:C,1,FALSE())</f>
        <v>Catalina Pavez</v>
      </c>
    </row>
    <row r="170" spans="1:6" ht="12.75" x14ac:dyDescent="0.2">
      <c r="A170" s="3" t="s">
        <v>196</v>
      </c>
      <c r="C170" s="4" t="s">
        <v>42</v>
      </c>
      <c r="F170" s="4" t="str">
        <f>VLOOKUP(A170,Mesas!C:C,1,FALSE())</f>
        <v>Joaquin Ortega</v>
      </c>
    </row>
    <row r="171" spans="1:6" ht="12.75" x14ac:dyDescent="0.2">
      <c r="A171" s="3" t="s">
        <v>197</v>
      </c>
      <c r="C171" s="4" t="s">
        <v>42</v>
      </c>
      <c r="F171" s="4" t="str">
        <f>VLOOKUP(A171,Mesas!C:C,1,FALSE())</f>
        <v>Constanza Echeverria</v>
      </c>
    </row>
    <row r="172" spans="1:6" ht="12.75" x14ac:dyDescent="0.2">
      <c r="A172" s="3" t="s">
        <v>198</v>
      </c>
      <c r="C172" s="4" t="s">
        <v>42</v>
      </c>
      <c r="F172" s="4" t="str">
        <f>VLOOKUP(A172,Mesas!C:C,1,FALSE())</f>
        <v>Ignacio Mier</v>
      </c>
    </row>
    <row r="173" spans="1:6" ht="12.75" x14ac:dyDescent="0.2">
      <c r="A173" s="3" t="s">
        <v>199</v>
      </c>
      <c r="C173" s="4" t="s">
        <v>42</v>
      </c>
      <c r="F173" s="4" t="str">
        <f>VLOOKUP(A173,Mesas!C:C,1,FALSE())</f>
        <v>Javiera Araneda</v>
      </c>
    </row>
    <row r="174" spans="1:6" ht="12.75" x14ac:dyDescent="0.2">
      <c r="A174" s="3" t="s">
        <v>200</v>
      </c>
      <c r="C174" s="4" t="s">
        <v>42</v>
      </c>
      <c r="F174" s="4" t="e">
        <f>VLOOKUP(A174,Mesas!C:C,1,FALSE())</f>
        <v>#N/A</v>
      </c>
    </row>
    <row r="175" spans="1:6" ht="12.75" x14ac:dyDescent="0.2">
      <c r="A175" s="3" t="s">
        <v>201</v>
      </c>
      <c r="C175" s="4" t="s">
        <v>42</v>
      </c>
      <c r="F175" s="4" t="str">
        <f>VLOOKUP(A175,Mesas!C:C,1,FALSE())</f>
        <v>Victor Arancibia</v>
      </c>
    </row>
    <row r="176" spans="1:6" ht="12.75" x14ac:dyDescent="0.2">
      <c r="A176" s="3" t="s">
        <v>25</v>
      </c>
      <c r="C176" s="4" t="s">
        <v>42</v>
      </c>
      <c r="F176" s="4" t="e">
        <f>VLOOKUP(A176,Mesas!C:C,1,FALSE())</f>
        <v>#N/A</v>
      </c>
    </row>
    <row r="177" spans="1:6" ht="12.75" x14ac:dyDescent="0.2">
      <c r="A177" s="3" t="s">
        <v>202</v>
      </c>
      <c r="C177" s="4" t="s">
        <v>42</v>
      </c>
      <c r="F177" s="4" t="str">
        <f>VLOOKUP(A177,Mesas!C:C,1,FALSE())</f>
        <v>María José Poblete</v>
      </c>
    </row>
    <row r="178" spans="1:6" ht="12.75" x14ac:dyDescent="0.2">
      <c r="A178" s="3" t="s">
        <v>203</v>
      </c>
      <c r="C178" s="4" t="s">
        <v>42</v>
      </c>
      <c r="F178" s="4" t="str">
        <f>VLOOKUP(A178,Mesas!C:C,1,FALSE())</f>
        <v>Antonio Ramirez</v>
      </c>
    </row>
    <row r="179" spans="1:6" ht="12.75" x14ac:dyDescent="0.2">
      <c r="A179" s="3" t="s">
        <v>204</v>
      </c>
      <c r="C179" s="4" t="s">
        <v>42</v>
      </c>
      <c r="F179" s="4" t="str">
        <f>VLOOKUP(A179,Mesas!C:C,1,FALSE())</f>
        <v>Gregorio maturana</v>
      </c>
    </row>
    <row r="180" spans="1:6" ht="12.75" x14ac:dyDescent="0.2">
      <c r="A180" s="4" t="s">
        <v>25</v>
      </c>
      <c r="C180" s="4" t="s">
        <v>42</v>
      </c>
      <c r="F180" s="4" t="e">
        <f>VLOOKUP(A180,Mesas!C:C,1,FALSE())</f>
        <v>#N/A</v>
      </c>
    </row>
    <row r="181" spans="1:6" ht="12.75" x14ac:dyDescent="0.2">
      <c r="A181" s="3" t="s">
        <v>205</v>
      </c>
      <c r="C181" s="4" t="s">
        <v>42</v>
      </c>
      <c r="F181" s="4" t="str">
        <f>VLOOKUP(A181,Mesas!C:C,1,FALSE())</f>
        <v>Isabel Gonzalez</v>
      </c>
    </row>
    <row r="182" spans="1:6" ht="12.75" x14ac:dyDescent="0.2">
      <c r="A182" s="4" t="s">
        <v>206</v>
      </c>
      <c r="C182" s="4" t="s">
        <v>42</v>
      </c>
      <c r="F182" s="4" t="e">
        <f>VLOOKUP(A182,Mesas!C:C,1,FALSE())</f>
        <v>#N/A</v>
      </c>
    </row>
    <row r="183" spans="1:6" ht="12.75" x14ac:dyDescent="0.2">
      <c r="A183" s="3" t="s">
        <v>207</v>
      </c>
      <c r="C183" s="4" t="s">
        <v>42</v>
      </c>
      <c r="F183" s="4" t="str">
        <f>VLOOKUP(A183,Mesas!C:C,1,FALSE())</f>
        <v>Trinidad Arancibia</v>
      </c>
    </row>
    <row r="184" spans="1:6" ht="12.75" x14ac:dyDescent="0.2">
      <c r="A184" s="4" t="s">
        <v>208</v>
      </c>
      <c r="C184" s="4" t="s">
        <v>42</v>
      </c>
      <c r="F184" s="4" t="e">
        <f>VLOOKUP(A184,Mesas!C:C,1,FALSE())</f>
        <v>#N/A</v>
      </c>
    </row>
    <row r="185" spans="1:6" ht="12.75" x14ac:dyDescent="0.2">
      <c r="A185" s="3" t="s">
        <v>209</v>
      </c>
      <c r="C185" s="4" t="s">
        <v>42</v>
      </c>
      <c r="F185" s="4" t="str">
        <f>VLOOKUP(A185,Mesas!C:C,1,FALSE())</f>
        <v>Valentina Cox</v>
      </c>
    </row>
    <row r="186" spans="1:6" ht="12.75" x14ac:dyDescent="0.2">
      <c r="A186" s="4" t="s">
        <v>210</v>
      </c>
      <c r="C186" s="4" t="s">
        <v>42</v>
      </c>
      <c r="F186" s="4" t="e">
        <f>VLOOKUP(A186,Mesas!C:C,1,FALSE())</f>
        <v>#N/A</v>
      </c>
    </row>
    <row r="187" spans="1:6" ht="12.75" x14ac:dyDescent="0.2">
      <c r="A187" s="3" t="s">
        <v>211</v>
      </c>
      <c r="C187" s="4" t="s">
        <v>42</v>
      </c>
      <c r="F187" s="4" t="str">
        <f>VLOOKUP(A187,Mesas!C:C,1,FALSE())</f>
        <v>Patricia Lagos</v>
      </c>
    </row>
    <row r="188" spans="1:6" ht="12.75" x14ac:dyDescent="0.2">
      <c r="A188" s="3" t="s">
        <v>212</v>
      </c>
      <c r="C188" s="4" t="s">
        <v>42</v>
      </c>
      <c r="F188" s="4" t="e">
        <f>VLOOKUP(A188,Mesas!C:C,1,FALSE())</f>
        <v>#N/A</v>
      </c>
    </row>
    <row r="189" spans="1:6" ht="12.75" x14ac:dyDescent="0.2">
      <c r="A189" s="3" t="s">
        <v>213</v>
      </c>
      <c r="C189" s="4" t="s">
        <v>42</v>
      </c>
      <c r="F189" s="4" t="str">
        <f>VLOOKUP(A189,Mesas!C:C,1,FALSE())</f>
        <v>Felipe Moran</v>
      </c>
    </row>
    <row r="190" spans="1:6" ht="12.75" x14ac:dyDescent="0.2">
      <c r="A190" s="4" t="s">
        <v>214</v>
      </c>
      <c r="C190" s="4" t="s">
        <v>42</v>
      </c>
      <c r="F190" s="4" t="e">
        <f>VLOOKUP(A190,Mesas!C:C,1,FALSE())</f>
        <v>#N/A</v>
      </c>
    </row>
    <row r="191" spans="1:6" ht="12.75" x14ac:dyDescent="0.2">
      <c r="A191" s="4" t="s">
        <v>215</v>
      </c>
      <c r="C191" s="4" t="s">
        <v>42</v>
      </c>
      <c r="F191" s="4" t="str">
        <f>VLOOKUP(A191,Mesas!C:C,1,FALSE())</f>
        <v>Francisca Inostroza</v>
      </c>
    </row>
    <row r="192" spans="1:6" ht="12.75" x14ac:dyDescent="0.2">
      <c r="A192" s="4" t="s">
        <v>216</v>
      </c>
      <c r="C192" s="4" t="s">
        <v>42</v>
      </c>
      <c r="F192" s="4" t="str">
        <f>VLOOKUP(A192,Mesas!C:C,1,FALSE())</f>
        <v>Diego Eyzaguirre</v>
      </c>
    </row>
    <row r="193" spans="1:6" ht="12.75" x14ac:dyDescent="0.2">
      <c r="A193" s="4" t="s">
        <v>217</v>
      </c>
      <c r="C193" s="4" t="s">
        <v>42</v>
      </c>
      <c r="F193" s="4" t="str">
        <f>VLOOKUP(A193,Mesas!C:C,1,FALSE())</f>
        <v>Fernando Oliva</v>
      </c>
    </row>
    <row r="194" spans="1:6" ht="12.75" x14ac:dyDescent="0.2">
      <c r="A194" s="4" t="s">
        <v>25</v>
      </c>
      <c r="C194" s="4" t="s">
        <v>42</v>
      </c>
      <c r="F194" s="4" t="e">
        <f>VLOOKUP(A194,Mesas!C:C,1,FALSE())</f>
        <v>#N/A</v>
      </c>
    </row>
    <row r="195" spans="1:6" ht="12.75" x14ac:dyDescent="0.2">
      <c r="A195" s="4" t="s">
        <v>218</v>
      </c>
      <c r="C195" s="4" t="s">
        <v>42</v>
      </c>
      <c r="F195" s="4" t="str">
        <f>VLOOKUP(A195,Mesas!C:C,1,FALSE())</f>
        <v>Felipe Kramer</v>
      </c>
    </row>
    <row r="196" spans="1:6" ht="12.75" x14ac:dyDescent="0.2">
      <c r="A196" s="4" t="s">
        <v>25</v>
      </c>
      <c r="C196" s="4" t="s">
        <v>42</v>
      </c>
      <c r="F196" s="4" t="e">
        <f>VLOOKUP(A196,Mesas!C:C,1,FALSE())</f>
        <v>#N/A</v>
      </c>
    </row>
    <row r="197" spans="1:6" ht="12.75" x14ac:dyDescent="0.2">
      <c r="A197" s="3" t="s">
        <v>219</v>
      </c>
      <c r="C197" s="4" t="s">
        <v>42</v>
      </c>
      <c r="F197" s="4" t="str">
        <f>VLOOKUP(A197,Mesas!C:C,1,FALSE())</f>
        <v>Alejandra Zuñiga</v>
      </c>
    </row>
    <row r="198" spans="1:6" ht="12.75" x14ac:dyDescent="0.2">
      <c r="A198" s="3" t="s">
        <v>220</v>
      </c>
      <c r="C198" s="4" t="s">
        <v>42</v>
      </c>
      <c r="F198" s="4" t="e">
        <f>VLOOKUP(A198,Mesas!C:C,1,FALSE())</f>
        <v>#N/A</v>
      </c>
    </row>
    <row r="199" spans="1:6" ht="12.75" x14ac:dyDescent="0.2">
      <c r="A199" s="3" t="s">
        <v>221</v>
      </c>
      <c r="C199" s="4" t="s">
        <v>42</v>
      </c>
      <c r="F199" s="4" t="str">
        <f>VLOOKUP(A199,Mesas!C:C,1,FALSE())</f>
        <v>Paz Allende</v>
      </c>
    </row>
    <row r="200" spans="1:6" ht="12.75" x14ac:dyDescent="0.2">
      <c r="A200" s="3" t="s">
        <v>25</v>
      </c>
      <c r="C200" s="4" t="s">
        <v>42</v>
      </c>
      <c r="F200" s="4" t="e">
        <f>VLOOKUP(A200,Mesas!C:C,1,FALSE())</f>
        <v>#N/A</v>
      </c>
    </row>
    <row r="201" spans="1:6" ht="12.75" x14ac:dyDescent="0.2">
      <c r="A201" s="4" t="s">
        <v>222</v>
      </c>
      <c r="C201" s="4" t="s">
        <v>42</v>
      </c>
      <c r="F201" s="4" t="str">
        <f>VLOOKUP(A201,Mesas!C:C,1,FALSE())</f>
        <v>Cristobal Sarmiento</v>
      </c>
    </row>
    <row r="202" spans="1:6" ht="12.75" x14ac:dyDescent="0.2">
      <c r="A202" s="4" t="s">
        <v>223</v>
      </c>
      <c r="C202" s="4" t="s">
        <v>42</v>
      </c>
      <c r="F202" s="4" t="e">
        <f>VLOOKUP(A202,Mesas!C:C,1,FALSE())</f>
        <v>#N/A</v>
      </c>
    </row>
    <row r="203" spans="1:6" ht="12.75" x14ac:dyDescent="0.2">
      <c r="A203" s="3" t="s">
        <v>224</v>
      </c>
      <c r="C203" s="4" t="s">
        <v>42</v>
      </c>
      <c r="F203" s="4" t="e">
        <f>VLOOKUP(A203,Mesas!C:C,1,FALSE())</f>
        <v>#N/A</v>
      </c>
    </row>
    <row r="204" spans="1:6" ht="12.75" x14ac:dyDescent="0.2">
      <c r="A204" s="3" t="s">
        <v>225</v>
      </c>
      <c r="C204" s="4" t="s">
        <v>42</v>
      </c>
      <c r="F204" s="4" t="e">
        <f>VLOOKUP(A204,Mesas!C:C,1,FALSE())</f>
        <v>#N/A</v>
      </c>
    </row>
    <row r="205" spans="1:6" ht="12.75" x14ac:dyDescent="0.2">
      <c r="A205" s="3" t="s">
        <v>226</v>
      </c>
      <c r="C205" s="4" t="s">
        <v>42</v>
      </c>
      <c r="F205" s="4" t="e">
        <f>VLOOKUP(A205,Mesas!C:C,1,FALSE())</f>
        <v>#N/A</v>
      </c>
    </row>
    <row r="206" spans="1:6" ht="12.75" x14ac:dyDescent="0.2">
      <c r="A206" s="4" t="s">
        <v>227</v>
      </c>
      <c r="C206" s="4" t="s">
        <v>42</v>
      </c>
      <c r="F206" s="4" t="e">
        <f>VLOOKUP(A206,Mesas!C:C,1,FALSE())</f>
        <v>#N/A</v>
      </c>
    </row>
    <row r="207" spans="1:6" ht="12.75" x14ac:dyDescent="0.2">
      <c r="A207" s="4" t="s">
        <v>228</v>
      </c>
      <c r="C207" s="4" t="s">
        <v>42</v>
      </c>
      <c r="F207" s="4" t="e">
        <f>VLOOKUP(A207,Mesas!C:C,1,FALSE())</f>
        <v>#N/A</v>
      </c>
    </row>
    <row r="208" spans="1:6" ht="12.75" x14ac:dyDescent="0.2">
      <c r="A208" s="4" t="s">
        <v>25</v>
      </c>
      <c r="C208" s="4" t="s">
        <v>42</v>
      </c>
      <c r="F208" s="4" t="e">
        <f>VLOOKUP(A208,Mesas!C:C,1,FALSE())</f>
        <v>#N/A</v>
      </c>
    </row>
    <row r="209" spans="1:6" ht="12.75" x14ac:dyDescent="0.2">
      <c r="A209" s="4" t="s">
        <v>229</v>
      </c>
      <c r="C209" s="4" t="s">
        <v>42</v>
      </c>
      <c r="F209" s="4" t="str">
        <f>VLOOKUP(A209,Mesas!C:C,1,FALSE())</f>
        <v>Benjamin Rojas</v>
      </c>
    </row>
    <row r="210" spans="1:6" ht="12.75" x14ac:dyDescent="0.2">
      <c r="A210" s="4" t="s">
        <v>230</v>
      </c>
      <c r="C210" s="4" t="s">
        <v>42</v>
      </c>
      <c r="F210" s="4" t="e">
        <f>VLOOKUP(A210,Mesas!C:C,1,FALSE())</f>
        <v>#N/A</v>
      </c>
    </row>
    <row r="211" spans="1:6" ht="12.75" x14ac:dyDescent="0.2">
      <c r="A211" s="4" t="s">
        <v>231</v>
      </c>
      <c r="C211" s="4" t="s">
        <v>42</v>
      </c>
      <c r="F211" s="4" t="str">
        <f>VLOOKUP(A211,Mesas!C:C,1,FALSE())</f>
        <v>Joaquín Rojas</v>
      </c>
    </row>
    <row r="212" spans="1:6" ht="12.75" x14ac:dyDescent="0.2">
      <c r="A212" s="4" t="s">
        <v>232</v>
      </c>
      <c r="C212" s="4" t="s">
        <v>42</v>
      </c>
      <c r="F212" s="4" t="e">
        <f>VLOOKUP(A212,Mesas!C:C,1,FALSE())</f>
        <v>#N/A</v>
      </c>
    </row>
    <row r="213" spans="1:6" ht="12.75" x14ac:dyDescent="0.2">
      <c r="A213" s="4" t="s">
        <v>233</v>
      </c>
      <c r="C213" s="4" t="s">
        <v>42</v>
      </c>
      <c r="F213" s="4" t="e">
        <f>VLOOKUP(A213,Mesas!C:C,1,FALSE())</f>
        <v>#N/A</v>
      </c>
    </row>
    <row r="214" spans="1:6" ht="12.75" x14ac:dyDescent="0.2">
      <c r="A214" s="4" t="s">
        <v>234</v>
      </c>
      <c r="C214" s="4" t="s">
        <v>42</v>
      </c>
      <c r="F214" s="4" t="e">
        <f>VLOOKUP(A214,Mesas!C:C,1,FALSE())</f>
        <v>#N/A</v>
      </c>
    </row>
    <row r="215" spans="1:6" ht="12.75" x14ac:dyDescent="0.2">
      <c r="A215" s="1" t="s">
        <v>235</v>
      </c>
      <c r="F215" s="4" t="e">
        <f>VLOOKUP(A215,Mesas!C:C,1,FALSE())</f>
        <v>#N/A</v>
      </c>
    </row>
    <row r="216" spans="1:6" ht="12.75" x14ac:dyDescent="0.2">
      <c r="A216" s="3" t="s">
        <v>236</v>
      </c>
      <c r="C216" s="4" t="s">
        <v>42</v>
      </c>
      <c r="F216" s="4" t="e">
        <f>VLOOKUP(A216,Mesas!C:C,1,FALSE())</f>
        <v>#N/A</v>
      </c>
    </row>
    <row r="217" spans="1:6" ht="12.75" x14ac:dyDescent="0.2">
      <c r="A217" s="4" t="s">
        <v>25</v>
      </c>
      <c r="C217" s="4" t="s">
        <v>42</v>
      </c>
      <c r="F217" s="4" t="e">
        <f>VLOOKUP(A217,Mesas!C:C,1,FALSE())</f>
        <v>#N/A</v>
      </c>
    </row>
    <row r="218" spans="1:6" ht="12.75" x14ac:dyDescent="0.2">
      <c r="A218" s="4" t="s">
        <v>237</v>
      </c>
      <c r="C218" s="4" t="s">
        <v>42</v>
      </c>
      <c r="F218" s="4" t="e">
        <f>VLOOKUP(A218,Mesas!C:C,1,FALSE())</f>
        <v>#N/A</v>
      </c>
    </row>
    <row r="219" spans="1:6" ht="12.75" x14ac:dyDescent="0.2">
      <c r="A219" s="4" t="s">
        <v>25</v>
      </c>
      <c r="C219" s="4" t="s">
        <v>42</v>
      </c>
      <c r="F219" s="4" t="e">
        <f>VLOOKUP(A219,Mesas!C:C,1,FALSE())</f>
        <v>#N/A</v>
      </c>
    </row>
    <row r="220" spans="1:6" ht="12.75" x14ac:dyDescent="0.2">
      <c r="A220" s="4" t="s">
        <v>238</v>
      </c>
      <c r="C220" s="4" t="s">
        <v>42</v>
      </c>
      <c r="F220" s="4" t="str">
        <f>VLOOKUP(A220,Mesas!C:C,1,FALSE())</f>
        <v>Patricio Tapia</v>
      </c>
    </row>
    <row r="221" spans="1:6" ht="12.75" x14ac:dyDescent="0.2">
      <c r="A221" s="4" t="s">
        <v>239</v>
      </c>
      <c r="C221" s="4" t="s">
        <v>42</v>
      </c>
      <c r="F221" s="4" t="str">
        <f>VLOOKUP(A221,Mesas!C:C,1,FALSE())</f>
        <v>Rocío Araya</v>
      </c>
    </row>
    <row r="222" spans="1:6" ht="12.75" x14ac:dyDescent="0.2">
      <c r="A222" s="4" t="s">
        <v>240</v>
      </c>
      <c r="C222" s="4" t="s">
        <v>42</v>
      </c>
      <c r="F222" s="4" t="str">
        <f>VLOOKUP(A222,Mesas!C:C,1,FALSE())</f>
        <v>Lore Gonzalez</v>
      </c>
    </row>
    <row r="223" spans="1:6" ht="12.75" x14ac:dyDescent="0.2">
      <c r="A223" s="3" t="s">
        <v>25</v>
      </c>
      <c r="C223" s="4" t="s">
        <v>42</v>
      </c>
      <c r="F223" s="4" t="e">
        <f>VLOOKUP(A223,Mesas!C:C,1,FALSE())</f>
        <v>#N/A</v>
      </c>
    </row>
    <row r="224" spans="1:6" ht="12.75" x14ac:dyDescent="0.2">
      <c r="A224" s="2" t="s">
        <v>241</v>
      </c>
      <c r="F224" s="4" t="e">
        <f>VLOOKUP(A224,Mesas!C:C,1,FALSE())</f>
        <v>#N/A</v>
      </c>
    </row>
    <row r="225" spans="1:6" ht="12.75" x14ac:dyDescent="0.2">
      <c r="A225" s="4" t="s">
        <v>242</v>
      </c>
      <c r="C225" s="4" t="s">
        <v>42</v>
      </c>
      <c r="F225" s="4" t="str">
        <f>VLOOKUP(A225,Mesas!C:C,1,FALSE())</f>
        <v>Jonathan Burgos</v>
      </c>
    </row>
    <row r="226" spans="1:6" ht="12.75" x14ac:dyDescent="0.2">
      <c r="A226" s="4" t="s">
        <v>243</v>
      </c>
      <c r="C226" s="4" t="s">
        <v>42</v>
      </c>
      <c r="F226" s="4" t="str">
        <f>VLOOKUP(A226,Mesas!C:C,1,FALSE())</f>
        <v>Camila Garzo</v>
      </c>
    </row>
    <row r="227" spans="1:6" ht="12.75" x14ac:dyDescent="0.2">
      <c r="A227" s="4" t="s">
        <v>244</v>
      </c>
      <c r="C227" s="4" t="s">
        <v>42</v>
      </c>
      <c r="F227" s="4" t="str">
        <f>VLOOKUP(A227,Mesas!C:C,1,FALSE())</f>
        <v>Diego Vega</v>
      </c>
    </row>
    <row r="228" spans="1:6" ht="12.75" x14ac:dyDescent="0.2">
      <c r="A228" s="4" t="s">
        <v>25</v>
      </c>
      <c r="C228" s="4" t="s">
        <v>42</v>
      </c>
      <c r="F228" s="4" t="e">
        <f>VLOOKUP(A228,Mesas!C:C,1,FALSE())</f>
        <v>#N/A</v>
      </c>
    </row>
    <row r="229" spans="1:6" ht="12.75" x14ac:dyDescent="0.2">
      <c r="A229" s="4" t="s">
        <v>245</v>
      </c>
      <c r="F229" s="4" t="str">
        <f>VLOOKUP(A229,Mesas!C:C,1,FALSE())</f>
        <v>Juan Pablo Daszenies</v>
      </c>
    </row>
    <row r="230" spans="1:6" ht="12.75" x14ac:dyDescent="0.2">
      <c r="A230" s="4" t="s">
        <v>246</v>
      </c>
      <c r="F230" s="4" t="e">
        <f>VLOOKUP(A230,Mesas!C:C,1,FALSE())</f>
        <v>#N/A</v>
      </c>
    </row>
    <row r="231" spans="1:6" ht="12.75" x14ac:dyDescent="0.2">
      <c r="A231" s="4" t="s">
        <v>247</v>
      </c>
      <c r="C231" s="4" t="s">
        <v>42</v>
      </c>
      <c r="F231" s="4" t="str">
        <f>VLOOKUP(A231,Mesas!C:C,1,FALSE())</f>
        <v>Paz Obretch</v>
      </c>
    </row>
    <row r="232" spans="1:6" ht="12.75" x14ac:dyDescent="0.2">
      <c r="A232" s="4" t="s">
        <v>248</v>
      </c>
      <c r="C232" s="4" t="s">
        <v>42</v>
      </c>
      <c r="F232" s="4" t="str">
        <f>VLOOKUP(A232,Mesas!C:C,1,FALSE())</f>
        <v>Felipe Skewes</v>
      </c>
    </row>
    <row r="233" spans="1:6" ht="12.75" x14ac:dyDescent="0.2">
      <c r="A233" s="4" t="s">
        <v>249</v>
      </c>
      <c r="F233" s="4" t="str">
        <f>VLOOKUP(A233,Mesas!C:C,1,FALSE())</f>
        <v>Christian Rojas</v>
      </c>
    </row>
    <row r="234" spans="1:6" ht="12.75" x14ac:dyDescent="0.2">
      <c r="A234" s="4" t="s">
        <v>250</v>
      </c>
      <c r="F234" s="4" t="str">
        <f>VLOOKUP(A234,Mesas!C:C,1,FALSE())</f>
        <v>Axel Diaz</v>
      </c>
    </row>
    <row r="235" spans="1:6" ht="12.75" x14ac:dyDescent="0.2">
      <c r="A235" s="4" t="s">
        <v>251</v>
      </c>
      <c r="F235" s="4" t="e">
        <f>VLOOKUP(A235,Mesas!C:C,1,FALSE())</f>
        <v>#N/A</v>
      </c>
    </row>
    <row r="236" spans="1:6" ht="12.75" x14ac:dyDescent="0.2">
      <c r="A236" s="2" t="s">
        <v>252</v>
      </c>
      <c r="F236" s="4" t="e">
        <f>VLOOKUP(A236,Mesas!C:C,1,FALSE())</f>
        <v>#N/A</v>
      </c>
    </row>
    <row r="237" spans="1:6" ht="12.75" x14ac:dyDescent="0.2">
      <c r="A237" s="4" t="s">
        <v>253</v>
      </c>
      <c r="C237" s="4" t="s">
        <v>42</v>
      </c>
      <c r="F237" s="4" t="e">
        <f>VLOOKUP(A237,Mesas!C:C,1,FALSE())</f>
        <v>#N/A</v>
      </c>
    </row>
    <row r="238" spans="1:6" ht="12.75" x14ac:dyDescent="0.2">
      <c r="A238" s="4" t="s">
        <v>254</v>
      </c>
      <c r="C238" s="4" t="s">
        <v>42</v>
      </c>
      <c r="F238" s="4" t="e">
        <f>VLOOKUP(A238,Mesas!C:C,1,FALSE())</f>
        <v>#N/A</v>
      </c>
    </row>
    <row r="239" spans="1:6" ht="12.75" x14ac:dyDescent="0.2">
      <c r="A239" s="4" t="s">
        <v>255</v>
      </c>
      <c r="C239" s="4" t="s">
        <v>42</v>
      </c>
      <c r="F239" s="4" t="e">
        <f>VLOOKUP(A239,Mesas!C:C,1,FALSE())</f>
        <v>#N/A</v>
      </c>
    </row>
    <row r="240" spans="1:6" ht="12.75" x14ac:dyDescent="0.2">
      <c r="A240" s="4" t="s">
        <v>256</v>
      </c>
      <c r="C240" s="4" t="s">
        <v>42</v>
      </c>
      <c r="F240" s="4" t="e">
        <f>VLOOKUP(A240,Mesas!C:C,1,FALSE())</f>
        <v>#N/A</v>
      </c>
    </row>
    <row r="241" spans="1:6" ht="12.75" x14ac:dyDescent="0.2">
      <c r="A241" s="19" t="s">
        <v>257</v>
      </c>
      <c r="F241" s="4" t="e">
        <f>VLOOKUP(A241,Mesas!C:C,1,FALSE())</f>
        <v>#N/A</v>
      </c>
    </row>
    <row r="242" spans="1:6" ht="12.75" x14ac:dyDescent="0.2">
      <c r="C242" s="4" t="s">
        <v>42</v>
      </c>
      <c r="F242" s="4" t="str">
        <f>VLOOKUP(Mesas!C263,Mesas!C:C,1,FALSE())</f>
        <v>Cristian Gonzalez</v>
      </c>
    </row>
    <row r="243" spans="1:6" ht="12.75" x14ac:dyDescent="0.2">
      <c r="C243" s="4" t="s">
        <v>42</v>
      </c>
      <c r="F243" s="4" t="str">
        <f>VLOOKUP(Mesas!C264,Mesas!C:C,1,FALSE())</f>
        <v>Ximena Dois</v>
      </c>
    </row>
    <row r="244" spans="1:6" ht="12.75" x14ac:dyDescent="0.2">
      <c r="A244" s="4" t="s">
        <v>258</v>
      </c>
      <c r="C244" s="4" t="s">
        <v>42</v>
      </c>
      <c r="F244" s="4" t="e">
        <f>VLOOKUP(A244,Mesas!C:C,1,FALSE())</f>
        <v>#N/A</v>
      </c>
    </row>
    <row r="245" spans="1:6" ht="12.75" x14ac:dyDescent="0.2">
      <c r="A245" s="4" t="s">
        <v>259</v>
      </c>
      <c r="C245" s="4" t="s">
        <v>42</v>
      </c>
      <c r="F245" s="4" t="e">
        <f>VLOOKUP(A245,Mesas!C:C,1,FALSE())</f>
        <v>#N/A</v>
      </c>
    </row>
  </sheetData>
  <autoFilter ref="A1:AC24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00"/>
  <sheetViews>
    <sheetView topLeftCell="A272" workbookViewId="0">
      <selection activeCell="E298" sqref="E298"/>
    </sheetView>
  </sheetViews>
  <sheetFormatPr baseColWidth="10" defaultColWidth="12.5703125" defaultRowHeight="15.75" customHeight="1" x14ac:dyDescent="0.2"/>
  <cols>
    <col min="1" max="1" width="5" customWidth="1"/>
    <col min="2" max="2" width="10.5703125" customWidth="1"/>
    <col min="3" max="3" width="21.7109375" customWidth="1"/>
    <col min="4" max="4" width="5.42578125" customWidth="1"/>
    <col min="6" max="6" width="4.85546875" customWidth="1"/>
    <col min="7" max="7" width="12.42578125" customWidth="1"/>
  </cols>
  <sheetData>
    <row r="1" spans="1:28" ht="29.25" customHeight="1" x14ac:dyDescent="0.2">
      <c r="A1" s="20" t="s">
        <v>260</v>
      </c>
      <c r="B1" s="21" t="s">
        <v>260</v>
      </c>
      <c r="C1" s="21" t="s">
        <v>261</v>
      </c>
      <c r="D1" s="22"/>
      <c r="E1" s="20"/>
      <c r="F1" s="23"/>
      <c r="G1" s="20"/>
      <c r="H1" s="24" t="s">
        <v>262</v>
      </c>
      <c r="I1" s="24" t="s">
        <v>263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2.75" x14ac:dyDescent="0.2">
      <c r="A2" s="4" t="s">
        <v>264</v>
      </c>
      <c r="B2" s="5" t="str">
        <f t="shared" ref="B2:B254" si="0">IF(ISBLANK(A2),B1,A2)</f>
        <v>Mesa Novios</v>
      </c>
      <c r="C2" s="5" t="s">
        <v>265</v>
      </c>
      <c r="D2" s="25">
        <f>IF(ISBLANK(C2),, IF(COUNTBLANK(A2)=1,#REF!+1,1))</f>
        <v>1</v>
      </c>
      <c r="F2" s="26" t="str">
        <f t="shared" ref="F2:F254" si="1">IF(D3&gt;D2,"",D2)</f>
        <v/>
      </c>
      <c r="G2" s="27"/>
      <c r="H2" s="28">
        <v>6</v>
      </c>
      <c r="I2" s="28">
        <f>COUNTIF(F:F,H2)</f>
        <v>0</v>
      </c>
    </row>
    <row r="3" spans="1:28" ht="12.75" x14ac:dyDescent="0.2">
      <c r="A3" s="4"/>
      <c r="B3" s="5" t="str">
        <f t="shared" si="0"/>
        <v>Mesa Novios</v>
      </c>
      <c r="C3" s="5" t="s">
        <v>266</v>
      </c>
      <c r="D3" s="25">
        <f t="shared" ref="D3:D255" si="2">IF(ISBLANK(C3),, IF(COUNTBLANK(A3)=1,D2+1,1))</f>
        <v>2</v>
      </c>
      <c r="F3" s="26" t="str">
        <f t="shared" si="1"/>
        <v/>
      </c>
      <c r="G3" s="4"/>
      <c r="H3" s="28">
        <v>7</v>
      </c>
      <c r="I3" s="28">
        <f>COUNTIF(F:F,H3)</f>
        <v>2</v>
      </c>
    </row>
    <row r="4" spans="1:28" ht="12.75" x14ac:dyDescent="0.2">
      <c r="A4" s="4"/>
      <c r="B4" s="5" t="str">
        <f t="shared" si="0"/>
        <v>Mesa Novios</v>
      </c>
      <c r="C4" s="5" t="s">
        <v>6</v>
      </c>
      <c r="D4" s="25">
        <f t="shared" si="2"/>
        <v>3</v>
      </c>
      <c r="F4" s="26" t="str">
        <f t="shared" si="1"/>
        <v/>
      </c>
      <c r="G4" s="4"/>
      <c r="H4" s="28">
        <v>8</v>
      </c>
      <c r="I4" s="28">
        <f>COUNTIF(F:F,H4)</f>
        <v>14</v>
      </c>
    </row>
    <row r="5" spans="1:28" ht="12.75" x14ac:dyDescent="0.2">
      <c r="A5" s="4"/>
      <c r="B5" s="5" t="str">
        <f t="shared" si="0"/>
        <v>Mesa Novios</v>
      </c>
      <c r="C5" s="5" t="s">
        <v>9</v>
      </c>
      <c r="D5" s="25">
        <f t="shared" si="2"/>
        <v>4</v>
      </c>
      <c r="F5" s="26" t="str">
        <f t="shared" si="1"/>
        <v/>
      </c>
      <c r="G5" s="4"/>
      <c r="H5" s="28">
        <v>9</v>
      </c>
      <c r="I5" s="28">
        <f>COUNTIF(F:F,H5)</f>
        <v>7</v>
      </c>
    </row>
    <row r="6" spans="1:28" ht="12.75" x14ac:dyDescent="0.2">
      <c r="A6" s="4"/>
      <c r="B6" s="5" t="str">
        <f t="shared" si="0"/>
        <v>Mesa Novios</v>
      </c>
      <c r="C6" s="5" t="s">
        <v>93</v>
      </c>
      <c r="D6" s="25">
        <f t="shared" si="2"/>
        <v>5</v>
      </c>
      <c r="F6" s="26" t="str">
        <f t="shared" si="1"/>
        <v/>
      </c>
      <c r="G6" s="4"/>
      <c r="H6" s="28">
        <v>10</v>
      </c>
      <c r="I6" s="28">
        <f>COUNTIF(F:F,H6)</f>
        <v>3</v>
      </c>
    </row>
    <row r="7" spans="1:28" ht="12.75" x14ac:dyDescent="0.2">
      <c r="A7" s="4"/>
      <c r="B7" s="5" t="str">
        <f t="shared" si="0"/>
        <v>Mesa Novios</v>
      </c>
      <c r="C7" s="5" t="s">
        <v>100</v>
      </c>
      <c r="D7" s="25">
        <f t="shared" si="2"/>
        <v>6</v>
      </c>
      <c r="F7" s="26" t="str">
        <f t="shared" si="1"/>
        <v/>
      </c>
      <c r="G7" s="4"/>
      <c r="H7" s="28">
        <v>11</v>
      </c>
      <c r="I7" s="28">
        <f>COUNTIF(F:F,H7)</f>
        <v>0</v>
      </c>
    </row>
    <row r="8" spans="1:28" ht="12.75" x14ac:dyDescent="0.2">
      <c r="A8" s="4"/>
      <c r="B8" s="5" t="str">
        <f t="shared" si="0"/>
        <v>Mesa Novios</v>
      </c>
      <c r="C8" s="5" t="s">
        <v>101</v>
      </c>
      <c r="D8" s="25">
        <f t="shared" si="2"/>
        <v>7</v>
      </c>
      <c r="F8" s="26" t="str">
        <f t="shared" si="1"/>
        <v/>
      </c>
      <c r="G8" s="4"/>
      <c r="H8" s="28">
        <v>12</v>
      </c>
      <c r="I8" s="28">
        <f>COUNTIF(F:F,H8)</f>
        <v>0</v>
      </c>
    </row>
    <row r="9" spans="1:28" ht="12.75" x14ac:dyDescent="0.2">
      <c r="A9" s="4"/>
      <c r="B9" s="5" t="str">
        <f t="shared" si="0"/>
        <v>Mesa Novios</v>
      </c>
      <c r="C9" s="5" t="s">
        <v>99</v>
      </c>
      <c r="D9" s="25">
        <f t="shared" si="2"/>
        <v>8</v>
      </c>
      <c r="F9" s="26" t="str">
        <f t="shared" si="1"/>
        <v/>
      </c>
      <c r="G9" s="4"/>
      <c r="H9" s="28">
        <v>13</v>
      </c>
      <c r="I9" s="28">
        <f>COUNTIF(F:F,H9)</f>
        <v>0</v>
      </c>
    </row>
    <row r="10" spans="1:28" ht="12.75" x14ac:dyDescent="0.2">
      <c r="A10" s="4"/>
      <c r="B10" s="5" t="str">
        <f t="shared" si="0"/>
        <v>Mesa Novios</v>
      </c>
      <c r="C10" s="5" t="s">
        <v>95</v>
      </c>
      <c r="D10" s="25">
        <f t="shared" si="2"/>
        <v>9</v>
      </c>
      <c r="F10" s="26" t="str">
        <f t="shared" si="1"/>
        <v/>
      </c>
      <c r="G10" s="4"/>
      <c r="H10" s="28">
        <v>21</v>
      </c>
      <c r="I10" s="28">
        <f>COUNTIF(F:F,H10)</f>
        <v>1</v>
      </c>
    </row>
    <row r="11" spans="1:28" ht="12.75" x14ac:dyDescent="0.2">
      <c r="A11" s="4"/>
      <c r="B11" s="5" t="str">
        <f t="shared" si="0"/>
        <v>Mesa Novios</v>
      </c>
      <c r="C11" s="5" t="s">
        <v>96</v>
      </c>
      <c r="D11" s="25">
        <f t="shared" si="2"/>
        <v>10</v>
      </c>
      <c r="F11" s="26" t="str">
        <f t="shared" si="1"/>
        <v/>
      </c>
      <c r="G11" s="4"/>
      <c r="H11" s="29" t="s">
        <v>267</v>
      </c>
      <c r="I11" s="4">
        <f>SUM(I2:I10)</f>
        <v>27</v>
      </c>
    </row>
    <row r="12" spans="1:28" ht="12.75" x14ac:dyDescent="0.2">
      <c r="A12" s="4"/>
      <c r="B12" s="5" t="str">
        <f t="shared" si="0"/>
        <v>Mesa Novios</v>
      </c>
      <c r="C12" s="5" t="s">
        <v>97</v>
      </c>
      <c r="D12" s="25">
        <f t="shared" si="2"/>
        <v>11</v>
      </c>
      <c r="F12" s="26" t="str">
        <f t="shared" si="1"/>
        <v/>
      </c>
      <c r="G12" s="4"/>
      <c r="H12" s="29" t="s">
        <v>268</v>
      </c>
      <c r="I12" s="4">
        <f>SUMPRODUCT(H2:H10,I2:I10)</f>
        <v>240</v>
      </c>
    </row>
    <row r="13" spans="1:28" ht="12.75" x14ac:dyDescent="0.2">
      <c r="A13" s="4"/>
      <c r="B13" s="5" t="str">
        <f t="shared" si="0"/>
        <v>Mesa Novios</v>
      </c>
      <c r="C13" s="5" t="s">
        <v>269</v>
      </c>
      <c r="D13" s="25">
        <f t="shared" si="2"/>
        <v>12</v>
      </c>
      <c r="F13" s="26" t="str">
        <f t="shared" si="1"/>
        <v/>
      </c>
    </row>
    <row r="14" spans="1:28" ht="12.75" x14ac:dyDescent="0.2">
      <c r="A14" s="4"/>
      <c r="B14" s="5" t="str">
        <f t="shared" si="0"/>
        <v>Mesa Novios</v>
      </c>
      <c r="C14" s="5" t="s">
        <v>11</v>
      </c>
      <c r="D14" s="25">
        <f t="shared" si="2"/>
        <v>13</v>
      </c>
      <c r="E14" s="4" t="s">
        <v>12</v>
      </c>
      <c r="F14" s="26" t="str">
        <f t="shared" si="1"/>
        <v/>
      </c>
    </row>
    <row r="15" spans="1:28" ht="12.75" x14ac:dyDescent="0.2">
      <c r="A15" s="4"/>
      <c r="B15" s="5" t="str">
        <f t="shared" si="0"/>
        <v>Mesa Novios</v>
      </c>
      <c r="C15" s="5" t="s">
        <v>13</v>
      </c>
      <c r="D15" s="25">
        <f t="shared" si="2"/>
        <v>14</v>
      </c>
      <c r="F15" s="26" t="str">
        <f t="shared" si="1"/>
        <v/>
      </c>
    </row>
    <row r="16" spans="1:28" ht="12.75" x14ac:dyDescent="0.2">
      <c r="A16" s="4"/>
      <c r="B16" s="5" t="str">
        <f t="shared" si="0"/>
        <v>Mesa Novios</v>
      </c>
      <c r="C16" s="5" t="s">
        <v>14</v>
      </c>
      <c r="D16" s="25">
        <f t="shared" si="2"/>
        <v>15</v>
      </c>
      <c r="F16" s="26" t="str">
        <f t="shared" si="1"/>
        <v/>
      </c>
    </row>
    <row r="17" spans="1:10" ht="12.75" x14ac:dyDescent="0.2">
      <c r="A17" s="4"/>
      <c r="B17" s="5" t="str">
        <f t="shared" si="0"/>
        <v>Mesa Novios</v>
      </c>
      <c r="C17" s="5" t="s">
        <v>16</v>
      </c>
      <c r="D17" s="25">
        <f t="shared" si="2"/>
        <v>16</v>
      </c>
      <c r="F17" s="26" t="str">
        <f t="shared" si="1"/>
        <v/>
      </c>
    </row>
    <row r="18" spans="1:10" ht="12.75" x14ac:dyDescent="0.2">
      <c r="A18" s="4"/>
      <c r="B18" s="5" t="str">
        <f t="shared" si="0"/>
        <v>Mesa Novios</v>
      </c>
      <c r="C18" s="5" t="s">
        <v>18</v>
      </c>
      <c r="D18" s="25">
        <f t="shared" si="2"/>
        <v>17</v>
      </c>
      <c r="F18" s="26" t="str">
        <f t="shared" si="1"/>
        <v/>
      </c>
    </row>
    <row r="19" spans="1:10" ht="12.75" x14ac:dyDescent="0.2">
      <c r="A19" s="4"/>
      <c r="B19" s="5" t="str">
        <f t="shared" si="0"/>
        <v>Mesa Novios</v>
      </c>
      <c r="C19" s="5" t="s">
        <v>20</v>
      </c>
      <c r="D19" s="25">
        <f t="shared" si="2"/>
        <v>18</v>
      </c>
      <c r="E19" s="4" t="s">
        <v>21</v>
      </c>
      <c r="F19" s="26" t="str">
        <f t="shared" si="1"/>
        <v/>
      </c>
    </row>
    <row r="20" spans="1:10" ht="12.75" x14ac:dyDescent="0.2">
      <c r="A20" s="4"/>
      <c r="B20" s="5" t="str">
        <f t="shared" si="0"/>
        <v>Mesa Novios</v>
      </c>
      <c r="C20" s="5" t="s">
        <v>270</v>
      </c>
      <c r="D20" s="25">
        <f t="shared" si="2"/>
        <v>19</v>
      </c>
      <c r="F20" s="26" t="str">
        <f t="shared" si="1"/>
        <v/>
      </c>
    </row>
    <row r="21" spans="1:10" ht="12.75" x14ac:dyDescent="0.2">
      <c r="A21" s="4"/>
      <c r="B21" s="5" t="str">
        <f t="shared" si="0"/>
        <v>Mesa Novios</v>
      </c>
      <c r="C21" s="5" t="s">
        <v>43</v>
      </c>
      <c r="D21" s="25">
        <f t="shared" si="2"/>
        <v>20</v>
      </c>
      <c r="F21" s="26" t="str">
        <f t="shared" si="1"/>
        <v/>
      </c>
    </row>
    <row r="22" spans="1:10" ht="12.75" x14ac:dyDescent="0.2">
      <c r="A22" s="4"/>
      <c r="B22" s="5" t="str">
        <f t="shared" si="0"/>
        <v>Mesa Novios</v>
      </c>
      <c r="C22" s="15" t="s">
        <v>41</v>
      </c>
      <c r="D22" s="25">
        <f t="shared" si="2"/>
        <v>21</v>
      </c>
      <c r="F22" s="26">
        <f t="shared" si="1"/>
        <v>21</v>
      </c>
    </row>
    <row r="23" spans="1:10" ht="12.75" x14ac:dyDescent="0.2">
      <c r="A23" s="4" t="s">
        <v>271</v>
      </c>
      <c r="B23" s="5" t="str">
        <f t="shared" si="0"/>
        <v>Mesa 1</v>
      </c>
      <c r="C23" s="4" t="s">
        <v>217</v>
      </c>
      <c r="D23" s="25">
        <f t="shared" si="2"/>
        <v>1</v>
      </c>
      <c r="F23" s="26" t="str">
        <f t="shared" si="1"/>
        <v/>
      </c>
      <c r="H23" s="4">
        <v>4</v>
      </c>
    </row>
    <row r="24" spans="1:10" ht="12.75" x14ac:dyDescent="0.2">
      <c r="A24" s="4"/>
      <c r="B24" s="5" t="str">
        <f t="shared" si="0"/>
        <v>Mesa 1</v>
      </c>
      <c r="C24" s="4" t="s">
        <v>272</v>
      </c>
      <c r="D24" s="25">
        <f t="shared" si="2"/>
        <v>2</v>
      </c>
      <c r="F24" s="26" t="str">
        <f t="shared" si="1"/>
        <v/>
      </c>
      <c r="I24" s="4" t="s">
        <v>273</v>
      </c>
    </row>
    <row r="25" spans="1:10" ht="12.75" x14ac:dyDescent="0.2">
      <c r="A25" s="4"/>
      <c r="B25" s="5" t="str">
        <f t="shared" si="0"/>
        <v>Mesa 1</v>
      </c>
      <c r="C25" s="5" t="s">
        <v>218</v>
      </c>
      <c r="D25" s="25">
        <f t="shared" si="2"/>
        <v>3</v>
      </c>
      <c r="F25" s="26" t="str">
        <f t="shared" si="1"/>
        <v/>
      </c>
      <c r="I25" s="4">
        <v>21</v>
      </c>
      <c r="J25" s="4">
        <v>1</v>
      </c>
    </row>
    <row r="26" spans="1:10" ht="12.75" x14ac:dyDescent="0.2">
      <c r="A26" s="4"/>
      <c r="B26" s="5" t="str">
        <f t="shared" si="0"/>
        <v>Mesa 1</v>
      </c>
      <c r="C26" s="5" t="s">
        <v>274</v>
      </c>
      <c r="D26" s="25">
        <f t="shared" si="2"/>
        <v>4</v>
      </c>
      <c r="F26" s="26" t="str">
        <f t="shared" si="1"/>
        <v/>
      </c>
      <c r="I26" s="4">
        <v>10</v>
      </c>
    </row>
    <row r="27" spans="1:10" ht="12.75" x14ac:dyDescent="0.2">
      <c r="A27" s="4"/>
      <c r="B27" s="5" t="str">
        <f t="shared" si="0"/>
        <v>Mesa 1</v>
      </c>
      <c r="C27" s="5" t="s">
        <v>275</v>
      </c>
      <c r="D27" s="25">
        <f t="shared" si="2"/>
        <v>5</v>
      </c>
      <c r="F27" s="26" t="str">
        <f t="shared" si="1"/>
        <v/>
      </c>
    </row>
    <row r="28" spans="1:10" ht="12.75" x14ac:dyDescent="0.2">
      <c r="A28" s="4"/>
      <c r="B28" s="5" t="str">
        <f t="shared" si="0"/>
        <v>Mesa 1</v>
      </c>
      <c r="C28" s="5" t="s">
        <v>276</v>
      </c>
      <c r="D28" s="25">
        <f t="shared" si="2"/>
        <v>6</v>
      </c>
      <c r="F28" s="26" t="str">
        <f t="shared" si="1"/>
        <v/>
      </c>
    </row>
    <row r="29" spans="1:10" ht="12.75" x14ac:dyDescent="0.2">
      <c r="A29" s="4"/>
      <c r="B29" s="5" t="str">
        <f t="shared" si="0"/>
        <v>Mesa 1</v>
      </c>
      <c r="C29" s="5" t="s">
        <v>277</v>
      </c>
      <c r="D29" s="25">
        <f t="shared" si="2"/>
        <v>7</v>
      </c>
      <c r="F29" s="26" t="str">
        <f t="shared" si="1"/>
        <v/>
      </c>
    </row>
    <row r="30" spans="1:10" ht="12.75" x14ac:dyDescent="0.2">
      <c r="A30" s="4"/>
      <c r="B30" s="5" t="str">
        <f t="shared" si="0"/>
        <v>Mesa 1</v>
      </c>
      <c r="C30" s="4" t="s">
        <v>278</v>
      </c>
      <c r="D30" s="25">
        <f t="shared" si="2"/>
        <v>8</v>
      </c>
      <c r="F30" s="26">
        <f t="shared" si="1"/>
        <v>8</v>
      </c>
    </row>
    <row r="31" spans="1:10" ht="12.75" x14ac:dyDescent="0.2">
      <c r="A31" s="4"/>
      <c r="B31" s="5" t="str">
        <f t="shared" si="0"/>
        <v>Mesa 1</v>
      </c>
      <c r="C31" s="4"/>
      <c r="D31" s="25">
        <f t="shared" si="2"/>
        <v>0</v>
      </c>
      <c r="F31" s="26">
        <f t="shared" si="1"/>
        <v>0</v>
      </c>
    </row>
    <row r="32" spans="1:10" ht="12.75" x14ac:dyDescent="0.2">
      <c r="A32" s="4"/>
      <c r="B32" s="5" t="str">
        <f t="shared" si="0"/>
        <v>Mesa 1</v>
      </c>
      <c r="C32" s="5"/>
      <c r="D32" s="25">
        <f t="shared" si="2"/>
        <v>0</v>
      </c>
      <c r="F32" s="26" t="str">
        <f t="shared" si="1"/>
        <v/>
      </c>
    </row>
    <row r="33" spans="1:8" ht="12.75" x14ac:dyDescent="0.2">
      <c r="A33" s="4" t="s">
        <v>279</v>
      </c>
      <c r="B33" s="5" t="str">
        <f t="shared" si="0"/>
        <v>Mesa 2</v>
      </c>
      <c r="C33" s="5" t="s">
        <v>222</v>
      </c>
      <c r="D33" s="25">
        <f t="shared" si="2"/>
        <v>1</v>
      </c>
      <c r="F33" s="26" t="str">
        <f t="shared" si="1"/>
        <v/>
      </c>
    </row>
    <row r="34" spans="1:8" ht="12.75" x14ac:dyDescent="0.2">
      <c r="A34" s="4"/>
      <c r="B34" s="5" t="str">
        <f t="shared" si="0"/>
        <v>Mesa 2</v>
      </c>
      <c r="C34" s="15" t="s">
        <v>280</v>
      </c>
      <c r="D34" s="25">
        <f t="shared" si="2"/>
        <v>2</v>
      </c>
      <c r="F34" s="26" t="str">
        <f t="shared" si="1"/>
        <v/>
      </c>
      <c r="H34" s="4">
        <v>5</v>
      </c>
    </row>
    <row r="35" spans="1:8" ht="12.75" x14ac:dyDescent="0.2">
      <c r="A35" s="4"/>
      <c r="B35" s="5" t="str">
        <f t="shared" si="0"/>
        <v>Mesa 2</v>
      </c>
      <c r="C35" s="5" t="s">
        <v>247</v>
      </c>
      <c r="D35" s="25">
        <f t="shared" si="2"/>
        <v>3</v>
      </c>
      <c r="F35" s="26" t="str">
        <f t="shared" si="1"/>
        <v/>
      </c>
    </row>
    <row r="36" spans="1:8" ht="12.75" x14ac:dyDescent="0.2">
      <c r="A36" s="4"/>
      <c r="B36" s="5" t="str">
        <f t="shared" si="0"/>
        <v>Mesa 2</v>
      </c>
      <c r="C36" s="15" t="s">
        <v>248</v>
      </c>
      <c r="D36" s="25">
        <f t="shared" si="2"/>
        <v>4</v>
      </c>
      <c r="F36" s="26" t="str">
        <f t="shared" si="1"/>
        <v/>
      </c>
    </row>
    <row r="37" spans="1:8" ht="12.75" x14ac:dyDescent="0.2">
      <c r="A37" s="4"/>
      <c r="B37" s="5" t="str">
        <f t="shared" si="0"/>
        <v>Mesa 2</v>
      </c>
      <c r="C37" s="5" t="s">
        <v>281</v>
      </c>
      <c r="D37" s="25">
        <f t="shared" si="2"/>
        <v>5</v>
      </c>
      <c r="F37" s="26" t="str">
        <f t="shared" si="1"/>
        <v/>
      </c>
    </row>
    <row r="38" spans="1:8" ht="12.75" x14ac:dyDescent="0.2">
      <c r="A38" s="4"/>
      <c r="B38" s="5" t="str">
        <f t="shared" si="0"/>
        <v>Mesa 2</v>
      </c>
      <c r="C38" s="15" t="s">
        <v>282</v>
      </c>
      <c r="D38" s="25">
        <f t="shared" si="2"/>
        <v>6</v>
      </c>
      <c r="F38" s="26" t="str">
        <f t="shared" si="1"/>
        <v/>
      </c>
    </row>
    <row r="39" spans="1:8" ht="12.75" x14ac:dyDescent="0.2">
      <c r="A39" s="4"/>
      <c r="B39" s="5" t="str">
        <f t="shared" si="0"/>
        <v>Mesa 2</v>
      </c>
      <c r="C39" s="15" t="s">
        <v>283</v>
      </c>
      <c r="D39" s="25">
        <f t="shared" si="2"/>
        <v>7</v>
      </c>
      <c r="F39" s="26" t="str">
        <f t="shared" si="1"/>
        <v/>
      </c>
    </row>
    <row r="40" spans="1:8" ht="12.75" x14ac:dyDescent="0.2">
      <c r="A40" s="4"/>
      <c r="B40" s="5" t="str">
        <f t="shared" si="0"/>
        <v>Mesa 2</v>
      </c>
      <c r="C40" s="15" t="s">
        <v>284</v>
      </c>
      <c r="D40" s="25">
        <f t="shared" si="2"/>
        <v>8</v>
      </c>
      <c r="F40" s="26" t="str">
        <f t="shared" si="1"/>
        <v/>
      </c>
    </row>
    <row r="41" spans="1:8" ht="12.75" x14ac:dyDescent="0.2">
      <c r="A41" s="4"/>
      <c r="B41" s="5" t="str">
        <f t="shared" si="0"/>
        <v>Mesa 2</v>
      </c>
      <c r="C41" s="5" t="s">
        <v>245</v>
      </c>
      <c r="D41" s="25">
        <f t="shared" si="2"/>
        <v>9</v>
      </c>
      <c r="F41" s="26">
        <f t="shared" si="1"/>
        <v>9</v>
      </c>
    </row>
    <row r="42" spans="1:8" ht="12.75" x14ac:dyDescent="0.2">
      <c r="A42" s="4"/>
      <c r="B42" s="5" t="str">
        <f t="shared" si="0"/>
        <v>Mesa 2</v>
      </c>
      <c r="C42" s="5"/>
      <c r="D42" s="25">
        <f t="shared" si="2"/>
        <v>0</v>
      </c>
      <c r="F42" s="26" t="str">
        <f t="shared" si="1"/>
        <v/>
      </c>
    </row>
    <row r="43" spans="1:8" ht="12.75" x14ac:dyDescent="0.2">
      <c r="A43" s="4" t="s">
        <v>285</v>
      </c>
      <c r="B43" s="5" t="str">
        <f t="shared" si="0"/>
        <v>Mesa 3</v>
      </c>
      <c r="C43" s="5" t="s">
        <v>211</v>
      </c>
      <c r="D43" s="25">
        <f t="shared" si="2"/>
        <v>1</v>
      </c>
      <c r="F43" s="26" t="str">
        <f t="shared" si="1"/>
        <v/>
      </c>
    </row>
    <row r="44" spans="1:8" ht="12.75" x14ac:dyDescent="0.2">
      <c r="A44" s="4"/>
      <c r="B44" s="5" t="str">
        <f t="shared" si="0"/>
        <v>Mesa 3</v>
      </c>
      <c r="C44" s="15" t="s">
        <v>286</v>
      </c>
      <c r="D44" s="25">
        <f t="shared" si="2"/>
        <v>2</v>
      </c>
      <c r="F44" s="26" t="str">
        <f t="shared" si="1"/>
        <v/>
      </c>
    </row>
    <row r="45" spans="1:8" ht="12.75" x14ac:dyDescent="0.2">
      <c r="A45" s="4"/>
      <c r="B45" s="5" t="str">
        <f t="shared" si="0"/>
        <v>Mesa 3</v>
      </c>
      <c r="C45" s="15" t="s">
        <v>221</v>
      </c>
      <c r="D45" s="25">
        <f t="shared" si="2"/>
        <v>3</v>
      </c>
      <c r="F45" s="26" t="str">
        <f t="shared" si="1"/>
        <v/>
      </c>
    </row>
    <row r="46" spans="1:8" ht="12.75" x14ac:dyDescent="0.2">
      <c r="A46" s="4"/>
      <c r="B46" s="5" t="str">
        <f t="shared" si="0"/>
        <v>Mesa 3</v>
      </c>
      <c r="C46" s="15" t="s">
        <v>287</v>
      </c>
      <c r="D46" s="25">
        <f t="shared" si="2"/>
        <v>4</v>
      </c>
      <c r="F46" s="26" t="str">
        <f t="shared" si="1"/>
        <v/>
      </c>
    </row>
    <row r="47" spans="1:8" ht="12.75" x14ac:dyDescent="0.2">
      <c r="A47" s="4"/>
      <c r="B47" s="5" t="str">
        <f t="shared" si="0"/>
        <v>Mesa 3</v>
      </c>
      <c r="C47" s="15" t="s">
        <v>288</v>
      </c>
      <c r="D47" s="25">
        <f t="shared" si="2"/>
        <v>5</v>
      </c>
      <c r="F47" s="26" t="str">
        <f t="shared" si="1"/>
        <v/>
      </c>
    </row>
    <row r="48" spans="1:8" ht="12.75" x14ac:dyDescent="0.2">
      <c r="A48" s="4"/>
      <c r="B48" s="5" t="str">
        <f t="shared" si="0"/>
        <v>Mesa 3</v>
      </c>
      <c r="C48" s="5" t="s">
        <v>289</v>
      </c>
      <c r="D48" s="25">
        <f t="shared" si="2"/>
        <v>6</v>
      </c>
      <c r="F48" s="26" t="str">
        <f t="shared" si="1"/>
        <v/>
      </c>
    </row>
    <row r="49" spans="1:6" ht="12.75" x14ac:dyDescent="0.2">
      <c r="A49" s="4"/>
      <c r="B49" s="5" t="str">
        <f t="shared" si="0"/>
        <v>Mesa 3</v>
      </c>
      <c r="C49" s="5" t="s">
        <v>290</v>
      </c>
      <c r="D49" s="25">
        <f t="shared" si="2"/>
        <v>7</v>
      </c>
      <c r="F49" s="26" t="str">
        <f t="shared" si="1"/>
        <v/>
      </c>
    </row>
    <row r="50" spans="1:6" ht="12.75" x14ac:dyDescent="0.2">
      <c r="A50" s="4"/>
      <c r="B50" s="5" t="str">
        <f t="shared" si="0"/>
        <v>Mesa 3</v>
      </c>
      <c r="C50" s="15" t="s">
        <v>291</v>
      </c>
      <c r="D50" s="25">
        <f t="shared" si="2"/>
        <v>8</v>
      </c>
      <c r="F50" s="26">
        <f t="shared" si="1"/>
        <v>8</v>
      </c>
    </row>
    <row r="51" spans="1:6" ht="12.75" x14ac:dyDescent="0.2">
      <c r="A51" s="4"/>
      <c r="B51" s="5" t="str">
        <f t="shared" si="0"/>
        <v>Mesa 3</v>
      </c>
      <c r="C51" s="15"/>
      <c r="D51" s="25">
        <f t="shared" si="2"/>
        <v>0</v>
      </c>
      <c r="F51" s="26">
        <f t="shared" si="1"/>
        <v>0</v>
      </c>
    </row>
    <row r="52" spans="1:6" ht="12.75" x14ac:dyDescent="0.2">
      <c r="A52" s="4"/>
      <c r="B52" s="5" t="str">
        <f t="shared" si="0"/>
        <v>Mesa 3</v>
      </c>
      <c r="C52" s="4"/>
      <c r="D52" s="25">
        <f t="shared" si="2"/>
        <v>0</v>
      </c>
      <c r="F52" s="26" t="str">
        <f t="shared" si="1"/>
        <v/>
      </c>
    </row>
    <row r="53" spans="1:6" ht="12.75" x14ac:dyDescent="0.2">
      <c r="A53" s="4" t="s">
        <v>292</v>
      </c>
      <c r="B53" s="5" t="str">
        <f t="shared" si="0"/>
        <v>Mesa 4</v>
      </c>
      <c r="C53" s="4" t="s">
        <v>293</v>
      </c>
      <c r="D53" s="25">
        <f t="shared" si="2"/>
        <v>1</v>
      </c>
      <c r="F53" s="26" t="str">
        <f t="shared" si="1"/>
        <v/>
      </c>
    </row>
    <row r="54" spans="1:6" ht="12.75" x14ac:dyDescent="0.2">
      <c r="A54" s="4"/>
      <c r="B54" s="5" t="str">
        <f t="shared" si="0"/>
        <v>Mesa 4</v>
      </c>
      <c r="C54" s="5" t="s">
        <v>294</v>
      </c>
      <c r="D54" s="25">
        <f t="shared" si="2"/>
        <v>2</v>
      </c>
      <c r="F54" s="26" t="str">
        <f t="shared" si="1"/>
        <v/>
      </c>
    </row>
    <row r="55" spans="1:6" ht="12.75" x14ac:dyDescent="0.2">
      <c r="A55" s="4"/>
      <c r="B55" s="5" t="str">
        <f t="shared" si="0"/>
        <v>Mesa 4</v>
      </c>
      <c r="C55" s="5" t="s">
        <v>295</v>
      </c>
      <c r="D55" s="25">
        <f t="shared" si="2"/>
        <v>3</v>
      </c>
      <c r="F55" s="26" t="str">
        <f t="shared" si="1"/>
        <v/>
      </c>
    </row>
    <row r="56" spans="1:6" ht="12.75" x14ac:dyDescent="0.2">
      <c r="A56" s="4"/>
      <c r="B56" s="5" t="str">
        <f t="shared" si="0"/>
        <v>Mesa 4</v>
      </c>
      <c r="C56" s="5" t="s">
        <v>296</v>
      </c>
      <c r="D56" s="25">
        <f t="shared" si="2"/>
        <v>4</v>
      </c>
      <c r="E56" s="4" t="s">
        <v>297</v>
      </c>
      <c r="F56" s="26" t="str">
        <f t="shared" si="1"/>
        <v/>
      </c>
    </row>
    <row r="57" spans="1:6" ht="12.75" x14ac:dyDescent="0.2">
      <c r="A57" s="4"/>
      <c r="B57" s="5" t="str">
        <f t="shared" si="0"/>
        <v>Mesa 4</v>
      </c>
      <c r="C57" s="5" t="s">
        <v>238</v>
      </c>
      <c r="D57" s="25">
        <f t="shared" si="2"/>
        <v>5</v>
      </c>
      <c r="F57" s="26" t="str">
        <f t="shared" si="1"/>
        <v/>
      </c>
    </row>
    <row r="58" spans="1:6" ht="12.75" x14ac:dyDescent="0.2">
      <c r="A58" s="4"/>
      <c r="B58" s="5" t="str">
        <f t="shared" si="0"/>
        <v>Mesa 4</v>
      </c>
      <c r="C58" s="5" t="s">
        <v>239</v>
      </c>
      <c r="D58" s="25">
        <f t="shared" si="2"/>
        <v>6</v>
      </c>
      <c r="F58" s="26" t="str">
        <f t="shared" si="1"/>
        <v/>
      </c>
    </row>
    <row r="59" spans="1:6" ht="12.75" x14ac:dyDescent="0.2">
      <c r="A59" s="4"/>
      <c r="B59" s="5" t="str">
        <f t="shared" si="0"/>
        <v>Mesa 4</v>
      </c>
      <c r="C59" s="5" t="s">
        <v>240</v>
      </c>
      <c r="D59" s="25">
        <f t="shared" si="2"/>
        <v>7</v>
      </c>
      <c r="F59" s="26" t="str">
        <f t="shared" si="1"/>
        <v/>
      </c>
    </row>
    <row r="60" spans="1:6" ht="12.75" x14ac:dyDescent="0.2">
      <c r="A60" s="4"/>
      <c r="B60" s="5" t="str">
        <f t="shared" si="0"/>
        <v>Mesa 4</v>
      </c>
      <c r="C60" s="5" t="s">
        <v>298</v>
      </c>
      <c r="D60" s="25">
        <f t="shared" si="2"/>
        <v>8</v>
      </c>
      <c r="F60" s="26">
        <f t="shared" si="1"/>
        <v>8</v>
      </c>
    </row>
    <row r="61" spans="1:6" ht="12.75" x14ac:dyDescent="0.2">
      <c r="A61" s="4"/>
      <c r="B61" s="5" t="str">
        <f t="shared" si="0"/>
        <v>Mesa 4</v>
      </c>
      <c r="C61" s="5"/>
      <c r="D61" s="25">
        <f t="shared" si="2"/>
        <v>0</v>
      </c>
      <c r="F61" s="26">
        <f t="shared" si="1"/>
        <v>0</v>
      </c>
    </row>
    <row r="62" spans="1:6" ht="12.75" x14ac:dyDescent="0.2">
      <c r="A62" s="4"/>
      <c r="B62" s="5" t="str">
        <f t="shared" si="0"/>
        <v>Mesa 4</v>
      </c>
      <c r="C62" s="4"/>
      <c r="D62" s="25">
        <f t="shared" si="2"/>
        <v>0</v>
      </c>
      <c r="F62" s="26" t="str">
        <f t="shared" si="1"/>
        <v/>
      </c>
    </row>
    <row r="63" spans="1:6" ht="12.75" x14ac:dyDescent="0.2">
      <c r="A63" s="4" t="s">
        <v>299</v>
      </c>
      <c r="B63" s="5" t="str">
        <f t="shared" si="0"/>
        <v>Mesa 5</v>
      </c>
      <c r="C63" s="15" t="s">
        <v>300</v>
      </c>
      <c r="D63" s="25">
        <f t="shared" si="2"/>
        <v>1</v>
      </c>
      <c r="F63" s="26" t="str">
        <f t="shared" si="1"/>
        <v/>
      </c>
    </row>
    <row r="64" spans="1:6" ht="12.75" x14ac:dyDescent="0.2">
      <c r="A64" s="4"/>
      <c r="B64" s="5" t="str">
        <f t="shared" si="0"/>
        <v>Mesa 5</v>
      </c>
      <c r="C64" s="5" t="s">
        <v>301</v>
      </c>
      <c r="D64" s="25">
        <f t="shared" si="2"/>
        <v>2</v>
      </c>
      <c r="F64" s="26" t="str">
        <f t="shared" si="1"/>
        <v/>
      </c>
    </row>
    <row r="65" spans="1:6" ht="12.75" x14ac:dyDescent="0.2">
      <c r="A65" s="4"/>
      <c r="B65" s="5" t="str">
        <f t="shared" si="0"/>
        <v>Mesa 5</v>
      </c>
      <c r="C65" s="5" t="s">
        <v>302</v>
      </c>
      <c r="D65" s="25">
        <f t="shared" si="2"/>
        <v>3</v>
      </c>
      <c r="F65" s="26" t="str">
        <f t="shared" si="1"/>
        <v/>
      </c>
    </row>
    <row r="66" spans="1:6" ht="12.75" x14ac:dyDescent="0.2">
      <c r="A66" s="4"/>
      <c r="B66" s="5" t="str">
        <f t="shared" si="0"/>
        <v>Mesa 5</v>
      </c>
      <c r="C66" s="5" t="s">
        <v>303</v>
      </c>
      <c r="D66" s="25">
        <f t="shared" si="2"/>
        <v>4</v>
      </c>
      <c r="F66" s="26" t="str">
        <f t="shared" si="1"/>
        <v/>
      </c>
    </row>
    <row r="67" spans="1:6" ht="12.75" x14ac:dyDescent="0.2">
      <c r="A67" s="4"/>
      <c r="B67" s="5" t="str">
        <f t="shared" si="0"/>
        <v>Mesa 5</v>
      </c>
      <c r="C67" s="5" t="s">
        <v>109</v>
      </c>
      <c r="D67" s="25">
        <f t="shared" si="2"/>
        <v>5</v>
      </c>
      <c r="F67" s="26" t="str">
        <f t="shared" si="1"/>
        <v/>
      </c>
    </row>
    <row r="68" spans="1:6" ht="12.75" x14ac:dyDescent="0.2">
      <c r="A68" s="4"/>
      <c r="B68" s="5" t="str">
        <f t="shared" si="0"/>
        <v>Mesa 5</v>
      </c>
      <c r="C68" s="5" t="s">
        <v>304</v>
      </c>
      <c r="D68" s="25">
        <f t="shared" si="2"/>
        <v>6</v>
      </c>
      <c r="F68" s="26" t="str">
        <f t="shared" si="1"/>
        <v/>
      </c>
    </row>
    <row r="69" spans="1:6" ht="12.75" x14ac:dyDescent="0.2">
      <c r="A69" s="4"/>
      <c r="B69" s="5" t="str">
        <f t="shared" si="0"/>
        <v>Mesa 5</v>
      </c>
      <c r="C69" s="5" t="s">
        <v>53</v>
      </c>
      <c r="D69" s="25">
        <f t="shared" si="2"/>
        <v>7</v>
      </c>
      <c r="F69" s="26" t="str">
        <f t="shared" si="1"/>
        <v/>
      </c>
    </row>
    <row r="70" spans="1:6" ht="12.75" x14ac:dyDescent="0.2">
      <c r="A70" s="4"/>
      <c r="B70" s="5" t="str">
        <f t="shared" si="0"/>
        <v>Mesa 5</v>
      </c>
      <c r="C70" s="15" t="s">
        <v>55</v>
      </c>
      <c r="D70" s="25">
        <f t="shared" si="2"/>
        <v>8</v>
      </c>
      <c r="F70" s="26" t="str">
        <f t="shared" si="1"/>
        <v/>
      </c>
    </row>
    <row r="71" spans="1:6" ht="12.75" x14ac:dyDescent="0.2">
      <c r="A71" s="4"/>
      <c r="B71" s="5" t="str">
        <f t="shared" si="0"/>
        <v>Mesa 5</v>
      </c>
      <c r="C71" s="5" t="s">
        <v>48</v>
      </c>
      <c r="D71" s="25">
        <f t="shared" si="2"/>
        <v>9</v>
      </c>
      <c r="F71" s="26" t="str">
        <f t="shared" si="1"/>
        <v/>
      </c>
    </row>
    <row r="72" spans="1:6" ht="12.75" x14ac:dyDescent="0.2">
      <c r="A72" s="4"/>
      <c r="B72" s="5" t="str">
        <f t="shared" si="0"/>
        <v>Mesa 5</v>
      </c>
      <c r="C72" s="5" t="s">
        <v>57</v>
      </c>
      <c r="D72" s="25">
        <f t="shared" si="2"/>
        <v>10</v>
      </c>
      <c r="F72" s="26">
        <f t="shared" si="1"/>
        <v>10</v>
      </c>
    </row>
    <row r="73" spans="1:6" ht="12.75" x14ac:dyDescent="0.2">
      <c r="A73" s="4" t="s">
        <v>305</v>
      </c>
      <c r="B73" s="5" t="str">
        <f t="shared" si="0"/>
        <v>Mesa 6</v>
      </c>
      <c r="C73" s="4" t="s">
        <v>306</v>
      </c>
      <c r="D73" s="25">
        <f t="shared" si="2"/>
        <v>1</v>
      </c>
      <c r="F73" s="26" t="str">
        <f t="shared" si="1"/>
        <v/>
      </c>
    </row>
    <row r="74" spans="1:6" ht="12.75" x14ac:dyDescent="0.2">
      <c r="A74" s="4"/>
      <c r="B74" s="5" t="str">
        <f t="shared" si="0"/>
        <v>Mesa 6</v>
      </c>
      <c r="C74" s="5" t="s">
        <v>307</v>
      </c>
      <c r="D74" s="25">
        <f t="shared" si="2"/>
        <v>2</v>
      </c>
      <c r="F74" s="26" t="str">
        <f t="shared" si="1"/>
        <v/>
      </c>
    </row>
    <row r="75" spans="1:6" ht="12.75" x14ac:dyDescent="0.2">
      <c r="A75" s="4"/>
      <c r="B75" s="5" t="str">
        <f t="shared" si="0"/>
        <v>Mesa 6</v>
      </c>
      <c r="C75" s="5" t="s">
        <v>229</v>
      </c>
      <c r="D75" s="25">
        <f t="shared" si="2"/>
        <v>3</v>
      </c>
      <c r="F75" s="26" t="str">
        <f t="shared" si="1"/>
        <v/>
      </c>
    </row>
    <row r="76" spans="1:6" ht="12.75" x14ac:dyDescent="0.2">
      <c r="A76" s="4"/>
      <c r="B76" s="5" t="str">
        <f t="shared" si="0"/>
        <v>Mesa 6</v>
      </c>
      <c r="C76" s="5" t="s">
        <v>308</v>
      </c>
      <c r="D76" s="25">
        <f t="shared" si="2"/>
        <v>4</v>
      </c>
      <c r="F76" s="26" t="str">
        <f t="shared" si="1"/>
        <v/>
      </c>
    </row>
    <row r="77" spans="1:6" ht="12.75" x14ac:dyDescent="0.2">
      <c r="A77" s="4"/>
      <c r="B77" s="5" t="str">
        <f t="shared" si="0"/>
        <v>Mesa 6</v>
      </c>
      <c r="C77" s="5" t="s">
        <v>231</v>
      </c>
      <c r="D77" s="25">
        <f t="shared" si="2"/>
        <v>5</v>
      </c>
      <c r="F77" s="26" t="str">
        <f t="shared" si="1"/>
        <v/>
      </c>
    </row>
    <row r="78" spans="1:6" ht="12.75" x14ac:dyDescent="0.2">
      <c r="A78" s="4"/>
      <c r="B78" s="5" t="str">
        <f t="shared" si="0"/>
        <v>Mesa 6</v>
      </c>
      <c r="C78" s="5" t="s">
        <v>309</v>
      </c>
      <c r="D78" s="25">
        <f t="shared" si="2"/>
        <v>6</v>
      </c>
      <c r="F78" s="26" t="str">
        <f t="shared" si="1"/>
        <v/>
      </c>
    </row>
    <row r="79" spans="1:6" ht="12.75" x14ac:dyDescent="0.2">
      <c r="A79" s="4"/>
      <c r="B79" s="5" t="str">
        <f t="shared" si="0"/>
        <v>Mesa 6</v>
      </c>
      <c r="C79" s="5" t="s">
        <v>306</v>
      </c>
      <c r="D79" s="25">
        <f t="shared" si="2"/>
        <v>7</v>
      </c>
      <c r="F79" s="26" t="str">
        <f t="shared" si="1"/>
        <v/>
      </c>
    </row>
    <row r="80" spans="1:6" ht="12.75" x14ac:dyDescent="0.2">
      <c r="A80" s="4"/>
      <c r="B80" s="5" t="str">
        <f t="shared" si="0"/>
        <v>Mesa 6</v>
      </c>
      <c r="C80" s="5" t="s">
        <v>310</v>
      </c>
      <c r="D80" s="25">
        <f t="shared" si="2"/>
        <v>8</v>
      </c>
      <c r="F80" s="26">
        <f t="shared" si="1"/>
        <v>8</v>
      </c>
    </row>
    <row r="81" spans="1:6" ht="12.75" x14ac:dyDescent="0.2">
      <c r="A81" s="4"/>
      <c r="B81" s="5" t="str">
        <f t="shared" si="0"/>
        <v>Mesa 6</v>
      </c>
      <c r="C81" s="5"/>
      <c r="D81" s="25">
        <f t="shared" si="2"/>
        <v>0</v>
      </c>
      <c r="F81" s="26">
        <f t="shared" si="1"/>
        <v>0</v>
      </c>
    </row>
    <row r="82" spans="1:6" ht="12.75" x14ac:dyDescent="0.2">
      <c r="A82" s="4"/>
      <c r="B82" s="5" t="str">
        <f t="shared" si="0"/>
        <v>Mesa 6</v>
      </c>
      <c r="C82" s="5"/>
      <c r="D82" s="25">
        <f t="shared" si="2"/>
        <v>0</v>
      </c>
      <c r="F82" s="26" t="str">
        <f t="shared" si="1"/>
        <v/>
      </c>
    </row>
    <row r="83" spans="1:6" ht="12.75" x14ac:dyDescent="0.2">
      <c r="A83" s="4" t="s">
        <v>311</v>
      </c>
      <c r="B83" s="5" t="str">
        <f t="shared" si="0"/>
        <v>Mesa 7</v>
      </c>
      <c r="C83" s="4" t="s">
        <v>186</v>
      </c>
      <c r="D83" s="25">
        <f t="shared" si="2"/>
        <v>1</v>
      </c>
      <c r="E83" s="4" t="s">
        <v>312</v>
      </c>
      <c r="F83" s="26" t="str">
        <f t="shared" si="1"/>
        <v/>
      </c>
    </row>
    <row r="84" spans="1:6" ht="12.75" x14ac:dyDescent="0.2">
      <c r="A84" s="4"/>
      <c r="B84" s="5" t="str">
        <f t="shared" si="0"/>
        <v>Mesa 7</v>
      </c>
      <c r="C84" s="5" t="s">
        <v>187</v>
      </c>
      <c r="D84" s="25">
        <f t="shared" si="2"/>
        <v>2</v>
      </c>
      <c r="F84" s="26" t="str">
        <f t="shared" si="1"/>
        <v/>
      </c>
    </row>
    <row r="85" spans="1:6" ht="12.75" x14ac:dyDescent="0.2">
      <c r="A85" s="4"/>
      <c r="B85" s="5" t="str">
        <f t="shared" si="0"/>
        <v>Mesa 7</v>
      </c>
      <c r="C85" s="5" t="s">
        <v>188</v>
      </c>
      <c r="D85" s="25">
        <f t="shared" si="2"/>
        <v>3</v>
      </c>
      <c r="F85" s="26" t="str">
        <f t="shared" si="1"/>
        <v/>
      </c>
    </row>
    <row r="86" spans="1:6" ht="12.75" x14ac:dyDescent="0.2">
      <c r="A86" s="4"/>
      <c r="B86" s="5" t="str">
        <f t="shared" si="0"/>
        <v>Mesa 7</v>
      </c>
      <c r="C86" s="5" t="s">
        <v>313</v>
      </c>
      <c r="D86" s="25">
        <f t="shared" si="2"/>
        <v>4</v>
      </c>
      <c r="F86" s="26" t="str">
        <f t="shared" si="1"/>
        <v/>
      </c>
    </row>
    <row r="87" spans="1:6" ht="12.75" x14ac:dyDescent="0.2">
      <c r="A87" s="4"/>
      <c r="B87" s="5" t="str">
        <f t="shared" si="0"/>
        <v>Mesa 7</v>
      </c>
      <c r="C87" s="5" t="s">
        <v>219</v>
      </c>
      <c r="D87" s="25">
        <f t="shared" si="2"/>
        <v>5</v>
      </c>
      <c r="F87" s="26" t="str">
        <f t="shared" si="1"/>
        <v/>
      </c>
    </row>
    <row r="88" spans="1:6" ht="12.75" x14ac:dyDescent="0.2">
      <c r="A88" s="4"/>
      <c r="B88" s="5" t="str">
        <f t="shared" si="0"/>
        <v>Mesa 7</v>
      </c>
      <c r="C88" s="5" t="s">
        <v>314</v>
      </c>
      <c r="D88" s="25">
        <f t="shared" si="2"/>
        <v>6</v>
      </c>
      <c r="F88" s="26" t="str">
        <f t="shared" si="1"/>
        <v/>
      </c>
    </row>
    <row r="89" spans="1:6" ht="12.75" x14ac:dyDescent="0.2">
      <c r="A89" s="4"/>
      <c r="B89" s="5" t="str">
        <f t="shared" si="0"/>
        <v>Mesa 7</v>
      </c>
      <c r="C89" s="5" t="s">
        <v>315</v>
      </c>
      <c r="D89" s="25">
        <f t="shared" si="2"/>
        <v>7</v>
      </c>
      <c r="F89" s="26" t="str">
        <f t="shared" si="1"/>
        <v/>
      </c>
    </row>
    <row r="90" spans="1:6" ht="12.75" x14ac:dyDescent="0.2">
      <c r="A90" s="4"/>
      <c r="B90" s="5" t="str">
        <f t="shared" si="0"/>
        <v>Mesa 7</v>
      </c>
      <c r="C90" s="5" t="s">
        <v>316</v>
      </c>
      <c r="D90" s="25">
        <f t="shared" si="2"/>
        <v>8</v>
      </c>
      <c r="F90" s="26">
        <f t="shared" si="1"/>
        <v>8</v>
      </c>
    </row>
    <row r="91" spans="1:6" ht="12.75" x14ac:dyDescent="0.2">
      <c r="A91" s="4"/>
      <c r="B91" s="5" t="str">
        <f t="shared" si="0"/>
        <v>Mesa 7</v>
      </c>
      <c r="C91" s="5"/>
      <c r="D91" s="25">
        <f t="shared" si="2"/>
        <v>0</v>
      </c>
      <c r="F91" s="26">
        <f t="shared" si="1"/>
        <v>0</v>
      </c>
    </row>
    <row r="92" spans="1:6" ht="12.75" x14ac:dyDescent="0.2">
      <c r="A92" s="4"/>
      <c r="B92" s="5" t="str">
        <f t="shared" si="0"/>
        <v>Mesa 7</v>
      </c>
      <c r="C92" s="5"/>
      <c r="D92" s="25">
        <f t="shared" si="2"/>
        <v>0</v>
      </c>
      <c r="F92" s="26" t="str">
        <f t="shared" si="1"/>
        <v/>
      </c>
    </row>
    <row r="93" spans="1:6" ht="12.75" x14ac:dyDescent="0.2">
      <c r="A93" s="4" t="s">
        <v>317</v>
      </c>
      <c r="B93" s="5" t="str">
        <f t="shared" si="0"/>
        <v>Mesa 8</v>
      </c>
      <c r="C93" s="5" t="s">
        <v>184</v>
      </c>
      <c r="D93" s="25">
        <f t="shared" si="2"/>
        <v>1</v>
      </c>
      <c r="F93" s="26" t="str">
        <f t="shared" si="1"/>
        <v/>
      </c>
    </row>
    <row r="94" spans="1:6" ht="12.75" x14ac:dyDescent="0.2">
      <c r="A94" s="4"/>
      <c r="B94" s="5" t="str">
        <f t="shared" si="0"/>
        <v>Mesa 8</v>
      </c>
      <c r="C94" s="15" t="s">
        <v>185</v>
      </c>
      <c r="D94" s="25">
        <f t="shared" si="2"/>
        <v>2</v>
      </c>
      <c r="F94" s="26" t="str">
        <f t="shared" si="1"/>
        <v/>
      </c>
    </row>
    <row r="95" spans="1:6" ht="12.75" x14ac:dyDescent="0.2">
      <c r="A95" s="4"/>
      <c r="B95" s="5" t="str">
        <f t="shared" si="0"/>
        <v>Mesa 8</v>
      </c>
      <c r="C95" s="15" t="s">
        <v>189</v>
      </c>
      <c r="D95" s="25">
        <f t="shared" si="2"/>
        <v>3</v>
      </c>
      <c r="F95" s="26" t="str">
        <f t="shared" si="1"/>
        <v/>
      </c>
    </row>
    <row r="96" spans="1:6" ht="12.75" x14ac:dyDescent="0.2">
      <c r="A96" s="4"/>
      <c r="B96" s="5" t="str">
        <f t="shared" si="0"/>
        <v>Mesa 8</v>
      </c>
      <c r="C96" s="15" t="s">
        <v>318</v>
      </c>
      <c r="D96" s="25">
        <f t="shared" si="2"/>
        <v>4</v>
      </c>
      <c r="F96" s="26" t="str">
        <f t="shared" si="1"/>
        <v/>
      </c>
    </row>
    <row r="97" spans="1:6" ht="12.75" x14ac:dyDescent="0.2">
      <c r="A97" s="4"/>
      <c r="B97" s="5" t="str">
        <f t="shared" si="0"/>
        <v>Mesa 8</v>
      </c>
      <c r="C97" s="5" t="s">
        <v>215</v>
      </c>
      <c r="D97" s="25">
        <f t="shared" si="2"/>
        <v>5</v>
      </c>
      <c r="E97" s="4" t="s">
        <v>319</v>
      </c>
      <c r="F97" s="26" t="str">
        <f t="shared" si="1"/>
        <v/>
      </c>
    </row>
    <row r="98" spans="1:6" ht="12.75" x14ac:dyDescent="0.2">
      <c r="A98" s="4"/>
      <c r="B98" s="5" t="str">
        <f t="shared" si="0"/>
        <v>Mesa 8</v>
      </c>
      <c r="C98" s="5" t="s">
        <v>216</v>
      </c>
      <c r="D98" s="25">
        <f t="shared" si="2"/>
        <v>6</v>
      </c>
      <c r="E98" s="4" t="s">
        <v>320</v>
      </c>
      <c r="F98" s="26" t="str">
        <f t="shared" si="1"/>
        <v/>
      </c>
    </row>
    <row r="99" spans="1:6" ht="12.75" x14ac:dyDescent="0.2">
      <c r="A99" s="4"/>
      <c r="B99" s="5" t="str">
        <f t="shared" si="0"/>
        <v>Mesa 8</v>
      </c>
      <c r="C99" s="5" t="s">
        <v>191</v>
      </c>
      <c r="D99" s="25">
        <f t="shared" si="2"/>
        <v>7</v>
      </c>
      <c r="F99" s="26" t="str">
        <f t="shared" si="1"/>
        <v/>
      </c>
    </row>
    <row r="100" spans="1:6" ht="12.75" x14ac:dyDescent="0.2">
      <c r="A100" s="4"/>
      <c r="B100" s="5" t="str">
        <f t="shared" si="0"/>
        <v>Mesa 8</v>
      </c>
      <c r="C100" s="15" t="s">
        <v>192</v>
      </c>
      <c r="D100" s="25">
        <f t="shared" si="2"/>
        <v>8</v>
      </c>
      <c r="F100" s="26">
        <f t="shared" si="1"/>
        <v>8</v>
      </c>
    </row>
    <row r="101" spans="1:6" ht="12.75" x14ac:dyDescent="0.2">
      <c r="A101" s="4"/>
      <c r="B101" s="5" t="str">
        <f t="shared" si="0"/>
        <v>Mesa 8</v>
      </c>
      <c r="C101" s="15"/>
      <c r="D101" s="25">
        <f t="shared" si="2"/>
        <v>0</v>
      </c>
      <c r="F101" s="26">
        <f t="shared" si="1"/>
        <v>0</v>
      </c>
    </row>
    <row r="102" spans="1:6" ht="12.75" x14ac:dyDescent="0.2">
      <c r="A102" s="4"/>
      <c r="B102" s="5" t="str">
        <f t="shared" si="0"/>
        <v>Mesa 8</v>
      </c>
      <c r="C102" s="15"/>
      <c r="D102" s="25">
        <f t="shared" si="2"/>
        <v>0</v>
      </c>
      <c r="F102" s="26" t="str">
        <f t="shared" si="1"/>
        <v/>
      </c>
    </row>
    <row r="103" spans="1:6" ht="12.75" x14ac:dyDescent="0.2">
      <c r="A103" s="4" t="s">
        <v>321</v>
      </c>
      <c r="B103" s="5" t="str">
        <f t="shared" si="0"/>
        <v>Mesa 9</v>
      </c>
      <c r="C103" s="15" t="s">
        <v>205</v>
      </c>
      <c r="D103" s="25">
        <f t="shared" si="2"/>
        <v>1</v>
      </c>
      <c r="F103" s="26" t="str">
        <f t="shared" si="1"/>
        <v/>
      </c>
    </row>
    <row r="104" spans="1:6" ht="12.75" x14ac:dyDescent="0.2">
      <c r="A104" s="4"/>
      <c r="B104" s="5" t="str">
        <f t="shared" si="0"/>
        <v>Mesa 9</v>
      </c>
      <c r="C104" s="15" t="s">
        <v>322</v>
      </c>
      <c r="D104" s="25">
        <f t="shared" si="2"/>
        <v>2</v>
      </c>
      <c r="F104" s="26" t="str">
        <f t="shared" si="1"/>
        <v/>
      </c>
    </row>
    <row r="105" spans="1:6" ht="12.75" x14ac:dyDescent="0.2">
      <c r="A105" s="4"/>
      <c r="B105" s="5" t="str">
        <f t="shared" si="0"/>
        <v>Mesa 9</v>
      </c>
      <c r="C105" s="15" t="s">
        <v>207</v>
      </c>
      <c r="D105" s="25">
        <f t="shared" si="2"/>
        <v>3</v>
      </c>
      <c r="F105" s="26" t="str">
        <f t="shared" si="1"/>
        <v/>
      </c>
    </row>
    <row r="106" spans="1:6" ht="12.75" x14ac:dyDescent="0.2">
      <c r="A106" s="4"/>
      <c r="B106" s="5" t="str">
        <f t="shared" si="0"/>
        <v>Mesa 9</v>
      </c>
      <c r="C106" s="15" t="s">
        <v>323</v>
      </c>
      <c r="D106" s="25">
        <f t="shared" si="2"/>
        <v>4</v>
      </c>
      <c r="F106" s="26" t="str">
        <f t="shared" si="1"/>
        <v/>
      </c>
    </row>
    <row r="107" spans="1:6" ht="12.75" x14ac:dyDescent="0.2">
      <c r="A107" s="4"/>
      <c r="B107" s="5" t="str">
        <f t="shared" si="0"/>
        <v>Mesa 9</v>
      </c>
      <c r="C107" s="15" t="s">
        <v>202</v>
      </c>
      <c r="D107" s="25">
        <f t="shared" si="2"/>
        <v>5</v>
      </c>
      <c r="F107" s="26" t="str">
        <f t="shared" si="1"/>
        <v/>
      </c>
    </row>
    <row r="108" spans="1:6" ht="12.75" x14ac:dyDescent="0.2">
      <c r="A108" s="4"/>
      <c r="B108" s="5" t="str">
        <f t="shared" si="0"/>
        <v>Mesa 9</v>
      </c>
      <c r="C108" s="15" t="s">
        <v>203</v>
      </c>
      <c r="D108" s="25">
        <f t="shared" si="2"/>
        <v>6</v>
      </c>
      <c r="F108" s="26" t="str">
        <f t="shared" si="1"/>
        <v/>
      </c>
    </row>
    <row r="109" spans="1:6" ht="12.75" x14ac:dyDescent="0.2">
      <c r="A109" s="4"/>
      <c r="B109" s="5" t="str">
        <f t="shared" si="0"/>
        <v>Mesa 9</v>
      </c>
      <c r="C109" s="15" t="s">
        <v>209</v>
      </c>
      <c r="D109" s="25">
        <f t="shared" si="2"/>
        <v>7</v>
      </c>
      <c r="F109" s="26" t="str">
        <f t="shared" si="1"/>
        <v/>
      </c>
    </row>
    <row r="110" spans="1:6" ht="12.75" x14ac:dyDescent="0.2">
      <c r="A110" s="4"/>
      <c r="B110" s="5" t="str">
        <f t="shared" si="0"/>
        <v>Mesa 9</v>
      </c>
      <c r="C110" s="15" t="s">
        <v>324</v>
      </c>
      <c r="D110" s="25">
        <f t="shared" si="2"/>
        <v>8</v>
      </c>
      <c r="F110" s="26" t="str">
        <f t="shared" si="1"/>
        <v/>
      </c>
    </row>
    <row r="111" spans="1:6" ht="12.75" x14ac:dyDescent="0.2">
      <c r="A111" s="4"/>
      <c r="B111" s="5" t="str">
        <f t="shared" si="0"/>
        <v>Mesa 9</v>
      </c>
      <c r="C111" s="5" t="s">
        <v>325</v>
      </c>
      <c r="D111" s="25">
        <f t="shared" si="2"/>
        <v>9</v>
      </c>
      <c r="F111" s="26" t="str">
        <f t="shared" si="1"/>
        <v/>
      </c>
    </row>
    <row r="112" spans="1:6" ht="12.75" x14ac:dyDescent="0.2">
      <c r="A112" s="4"/>
      <c r="B112" s="5" t="str">
        <f t="shared" si="0"/>
        <v>Mesa 9</v>
      </c>
      <c r="C112" s="15" t="s">
        <v>326</v>
      </c>
      <c r="D112" s="25">
        <f t="shared" si="2"/>
        <v>10</v>
      </c>
      <c r="F112" s="26">
        <f t="shared" si="1"/>
        <v>10</v>
      </c>
    </row>
    <row r="113" spans="1:8" ht="12.75" x14ac:dyDescent="0.2">
      <c r="A113" s="4" t="s">
        <v>327</v>
      </c>
      <c r="B113" s="5" t="str">
        <f t="shared" si="0"/>
        <v>Mesa 10</v>
      </c>
      <c r="C113" s="5" t="s">
        <v>193</v>
      </c>
      <c r="D113" s="25">
        <f t="shared" si="2"/>
        <v>1</v>
      </c>
      <c r="F113" s="26" t="str">
        <f t="shared" si="1"/>
        <v/>
      </c>
    </row>
    <row r="114" spans="1:8" ht="12.75" x14ac:dyDescent="0.2">
      <c r="A114" s="4"/>
      <c r="B114" s="5" t="str">
        <f t="shared" si="0"/>
        <v>Mesa 10</v>
      </c>
      <c r="C114" s="5" t="s">
        <v>328</v>
      </c>
      <c r="D114" s="25">
        <f t="shared" si="2"/>
        <v>2</v>
      </c>
      <c r="F114" s="26" t="str">
        <f t="shared" si="1"/>
        <v/>
      </c>
      <c r="H114" s="4">
        <v>15</v>
      </c>
    </row>
    <row r="115" spans="1:8" ht="12.75" x14ac:dyDescent="0.2">
      <c r="A115" s="4"/>
      <c r="B115" s="5" t="str">
        <f t="shared" si="0"/>
        <v>Mesa 10</v>
      </c>
      <c r="C115" s="5" t="s">
        <v>195</v>
      </c>
      <c r="D115" s="25">
        <f t="shared" si="2"/>
        <v>3</v>
      </c>
      <c r="F115" s="26" t="str">
        <f t="shared" si="1"/>
        <v/>
      </c>
    </row>
    <row r="116" spans="1:8" ht="12.75" x14ac:dyDescent="0.2">
      <c r="A116" s="4"/>
      <c r="B116" s="5" t="str">
        <f t="shared" si="0"/>
        <v>Mesa 10</v>
      </c>
      <c r="C116" s="5" t="s">
        <v>196</v>
      </c>
      <c r="D116" s="25">
        <f t="shared" si="2"/>
        <v>4</v>
      </c>
      <c r="F116" s="26" t="str">
        <f t="shared" si="1"/>
        <v/>
      </c>
    </row>
    <row r="117" spans="1:8" ht="12.75" x14ac:dyDescent="0.2">
      <c r="A117" s="4"/>
      <c r="B117" s="5" t="str">
        <f t="shared" si="0"/>
        <v>Mesa 10</v>
      </c>
      <c r="C117" s="5" t="s">
        <v>197</v>
      </c>
      <c r="D117" s="25">
        <f t="shared" si="2"/>
        <v>5</v>
      </c>
      <c r="F117" s="26" t="str">
        <f t="shared" si="1"/>
        <v/>
      </c>
    </row>
    <row r="118" spans="1:8" ht="12.75" x14ac:dyDescent="0.2">
      <c r="A118" s="4"/>
      <c r="B118" s="5" t="str">
        <f t="shared" si="0"/>
        <v>Mesa 10</v>
      </c>
      <c r="C118" s="5" t="s">
        <v>198</v>
      </c>
      <c r="D118" s="25">
        <f t="shared" si="2"/>
        <v>6</v>
      </c>
      <c r="F118" s="26" t="str">
        <f t="shared" si="1"/>
        <v/>
      </c>
    </row>
    <row r="119" spans="1:8" ht="12.75" x14ac:dyDescent="0.2">
      <c r="A119" s="4"/>
      <c r="B119" s="5" t="str">
        <f t="shared" si="0"/>
        <v>Mesa 10</v>
      </c>
      <c r="C119" s="5" t="s">
        <v>329</v>
      </c>
      <c r="D119" s="25">
        <f t="shared" si="2"/>
        <v>7</v>
      </c>
      <c r="E119" s="8"/>
      <c r="F119" s="26" t="str">
        <f t="shared" si="1"/>
        <v/>
      </c>
    </row>
    <row r="120" spans="1:8" ht="12.75" x14ac:dyDescent="0.2">
      <c r="A120" s="4"/>
      <c r="B120" s="5" t="str">
        <f t="shared" si="0"/>
        <v>Mesa 10</v>
      </c>
      <c r="C120" s="5" t="s">
        <v>330</v>
      </c>
      <c r="D120" s="25">
        <f t="shared" si="2"/>
        <v>8</v>
      </c>
      <c r="F120" s="26" t="str">
        <f t="shared" si="1"/>
        <v/>
      </c>
    </row>
    <row r="121" spans="1:8" ht="12.75" x14ac:dyDescent="0.2">
      <c r="A121" s="4"/>
      <c r="B121" s="5" t="str">
        <f t="shared" si="0"/>
        <v>Mesa 10</v>
      </c>
      <c r="C121" s="5" t="s">
        <v>204</v>
      </c>
      <c r="D121" s="25">
        <f t="shared" si="2"/>
        <v>9</v>
      </c>
      <c r="F121" s="26" t="str">
        <f t="shared" si="1"/>
        <v/>
      </c>
    </row>
    <row r="122" spans="1:8" ht="12.75" x14ac:dyDescent="0.2">
      <c r="A122" s="4"/>
      <c r="B122" s="5" t="str">
        <f t="shared" si="0"/>
        <v>Mesa 10</v>
      </c>
      <c r="C122" s="5" t="s">
        <v>331</v>
      </c>
      <c r="D122" s="25">
        <f t="shared" si="2"/>
        <v>10</v>
      </c>
      <c r="F122" s="26">
        <f t="shared" si="1"/>
        <v>10</v>
      </c>
    </row>
    <row r="123" spans="1:8" ht="12.75" x14ac:dyDescent="0.2">
      <c r="A123" s="4" t="s">
        <v>332</v>
      </c>
      <c r="B123" s="5" t="str">
        <f t="shared" si="0"/>
        <v>Mesa 11</v>
      </c>
      <c r="C123" s="15" t="s">
        <v>333</v>
      </c>
      <c r="D123" s="25">
        <f t="shared" si="2"/>
        <v>1</v>
      </c>
      <c r="F123" s="26" t="str">
        <f t="shared" si="1"/>
        <v/>
      </c>
    </row>
    <row r="124" spans="1:8" ht="12.75" x14ac:dyDescent="0.2">
      <c r="A124" s="4"/>
      <c r="B124" s="5" t="str">
        <f t="shared" si="0"/>
        <v>Mesa 11</v>
      </c>
      <c r="C124" s="15" t="s">
        <v>334</v>
      </c>
      <c r="D124" s="25">
        <f t="shared" si="2"/>
        <v>2</v>
      </c>
      <c r="F124" s="26" t="str">
        <f t="shared" si="1"/>
        <v/>
      </c>
      <c r="H124" s="4">
        <v>25</v>
      </c>
    </row>
    <row r="125" spans="1:8" ht="12.75" x14ac:dyDescent="0.2">
      <c r="A125" s="4"/>
      <c r="B125" s="5" t="str">
        <f t="shared" si="0"/>
        <v>Mesa 11</v>
      </c>
      <c r="C125" s="15" t="s">
        <v>335</v>
      </c>
      <c r="D125" s="25">
        <f t="shared" si="2"/>
        <v>3</v>
      </c>
      <c r="F125" s="26" t="str">
        <f t="shared" si="1"/>
        <v/>
      </c>
    </row>
    <row r="126" spans="1:8" ht="12.75" x14ac:dyDescent="0.2">
      <c r="A126" s="4"/>
      <c r="B126" s="5" t="str">
        <f t="shared" si="0"/>
        <v>Mesa 11</v>
      </c>
      <c r="C126" s="15" t="s">
        <v>336</v>
      </c>
      <c r="D126" s="25">
        <f t="shared" si="2"/>
        <v>4</v>
      </c>
      <c r="F126" s="26" t="str">
        <f t="shared" si="1"/>
        <v/>
      </c>
    </row>
    <row r="127" spans="1:8" ht="12.75" x14ac:dyDescent="0.2">
      <c r="A127" s="4"/>
      <c r="B127" s="5" t="str">
        <f t="shared" si="0"/>
        <v>Mesa 11</v>
      </c>
      <c r="C127" s="15" t="s">
        <v>337</v>
      </c>
      <c r="D127" s="25">
        <f t="shared" si="2"/>
        <v>5</v>
      </c>
      <c r="F127" s="26" t="str">
        <f t="shared" si="1"/>
        <v/>
      </c>
    </row>
    <row r="128" spans="1:8" ht="12.75" x14ac:dyDescent="0.2">
      <c r="A128" s="4"/>
      <c r="B128" s="5" t="str">
        <f t="shared" si="0"/>
        <v>Mesa 11</v>
      </c>
      <c r="C128" s="15" t="s">
        <v>338</v>
      </c>
      <c r="D128" s="25">
        <f t="shared" si="2"/>
        <v>6</v>
      </c>
      <c r="F128" s="26" t="str">
        <f t="shared" si="1"/>
        <v/>
      </c>
    </row>
    <row r="129" spans="1:6" ht="12.75" x14ac:dyDescent="0.2">
      <c r="A129" s="4"/>
      <c r="B129" s="5" t="str">
        <f t="shared" si="0"/>
        <v>Mesa 11</v>
      </c>
      <c r="C129" s="15" t="s">
        <v>339</v>
      </c>
      <c r="D129" s="25">
        <f t="shared" si="2"/>
        <v>7</v>
      </c>
      <c r="F129" s="26" t="str">
        <f t="shared" si="1"/>
        <v/>
      </c>
    </row>
    <row r="130" spans="1:6" ht="12.75" x14ac:dyDescent="0.2">
      <c r="A130" s="4"/>
      <c r="B130" s="5" t="str">
        <f t="shared" si="0"/>
        <v>Mesa 11</v>
      </c>
      <c r="C130" s="15" t="s">
        <v>135</v>
      </c>
      <c r="D130" s="25">
        <f t="shared" si="2"/>
        <v>8</v>
      </c>
      <c r="F130" s="26" t="str">
        <f t="shared" si="1"/>
        <v/>
      </c>
    </row>
    <row r="131" spans="1:6" ht="12.75" x14ac:dyDescent="0.2">
      <c r="A131" s="4"/>
      <c r="B131" s="5" t="str">
        <f t="shared" si="0"/>
        <v>Mesa 11</v>
      </c>
      <c r="C131" s="15" t="s">
        <v>136</v>
      </c>
      <c r="D131" s="25">
        <f t="shared" si="2"/>
        <v>9</v>
      </c>
      <c r="F131" s="26">
        <f t="shared" si="1"/>
        <v>9</v>
      </c>
    </row>
    <row r="132" spans="1:6" ht="12.75" x14ac:dyDescent="0.2">
      <c r="A132" s="4"/>
      <c r="B132" s="5" t="str">
        <f t="shared" si="0"/>
        <v>Mesa 11</v>
      </c>
      <c r="C132" s="15"/>
      <c r="D132" s="25">
        <f t="shared" si="2"/>
        <v>0</v>
      </c>
      <c r="F132" s="26" t="str">
        <f t="shared" si="1"/>
        <v/>
      </c>
    </row>
    <row r="133" spans="1:6" ht="15" x14ac:dyDescent="0.25">
      <c r="A133" s="4" t="s">
        <v>340</v>
      </c>
      <c r="B133" s="5" t="str">
        <f t="shared" si="0"/>
        <v>Mesa 12</v>
      </c>
      <c r="C133" s="7" t="s">
        <v>105</v>
      </c>
      <c r="D133" s="25">
        <f t="shared" si="2"/>
        <v>1</v>
      </c>
      <c r="F133" s="26" t="str">
        <f t="shared" si="1"/>
        <v/>
      </c>
    </row>
    <row r="134" spans="1:6" ht="15" x14ac:dyDescent="0.25">
      <c r="A134" s="4"/>
      <c r="B134" s="5" t="str">
        <f t="shared" si="0"/>
        <v>Mesa 12</v>
      </c>
      <c r="C134" s="7" t="s">
        <v>106</v>
      </c>
      <c r="D134" s="25">
        <f t="shared" si="2"/>
        <v>2</v>
      </c>
      <c r="F134" s="26" t="str">
        <f t="shared" si="1"/>
        <v/>
      </c>
    </row>
    <row r="135" spans="1:6" ht="15" x14ac:dyDescent="0.25">
      <c r="A135" s="4"/>
      <c r="B135" s="5" t="str">
        <f t="shared" si="0"/>
        <v>Mesa 12</v>
      </c>
      <c r="C135" s="7" t="s">
        <v>341</v>
      </c>
      <c r="D135" s="25">
        <f t="shared" si="2"/>
        <v>3</v>
      </c>
      <c r="F135" s="26" t="str">
        <f t="shared" si="1"/>
        <v/>
      </c>
    </row>
    <row r="136" spans="1:6" ht="15" x14ac:dyDescent="0.25">
      <c r="A136" s="4"/>
      <c r="B136" s="5" t="str">
        <f t="shared" si="0"/>
        <v>Mesa 12</v>
      </c>
      <c r="C136" s="7" t="s">
        <v>113</v>
      </c>
      <c r="D136" s="25">
        <f t="shared" si="2"/>
        <v>4</v>
      </c>
      <c r="F136" s="26" t="str">
        <f t="shared" si="1"/>
        <v/>
      </c>
    </row>
    <row r="137" spans="1:6" ht="15" x14ac:dyDescent="0.25">
      <c r="A137" s="4"/>
      <c r="B137" s="5" t="str">
        <f t="shared" si="0"/>
        <v>Mesa 12</v>
      </c>
      <c r="C137" s="7" t="s">
        <v>342</v>
      </c>
      <c r="D137" s="25">
        <f t="shared" si="2"/>
        <v>5</v>
      </c>
      <c r="F137" s="26" t="str">
        <f t="shared" si="1"/>
        <v/>
      </c>
    </row>
    <row r="138" spans="1:6" ht="15" x14ac:dyDescent="0.25">
      <c r="A138" s="4"/>
      <c r="B138" s="5" t="str">
        <f t="shared" si="0"/>
        <v>Mesa 12</v>
      </c>
      <c r="C138" s="7" t="s">
        <v>115</v>
      </c>
      <c r="D138" s="25">
        <f t="shared" si="2"/>
        <v>6</v>
      </c>
      <c r="F138" s="26" t="str">
        <f t="shared" si="1"/>
        <v/>
      </c>
    </row>
    <row r="139" spans="1:6" ht="15" x14ac:dyDescent="0.25">
      <c r="A139" s="4"/>
      <c r="B139" s="5" t="str">
        <f t="shared" si="0"/>
        <v>Mesa 12</v>
      </c>
      <c r="C139" s="7" t="s">
        <v>343</v>
      </c>
      <c r="D139" s="25">
        <f t="shared" si="2"/>
        <v>7</v>
      </c>
      <c r="F139" s="26" t="str">
        <f t="shared" si="1"/>
        <v/>
      </c>
    </row>
    <row r="140" spans="1:6" ht="15" x14ac:dyDescent="0.25">
      <c r="A140" s="4"/>
      <c r="B140" s="5" t="str">
        <f t="shared" si="0"/>
        <v>Mesa 12</v>
      </c>
      <c r="C140" s="7" t="s">
        <v>344</v>
      </c>
      <c r="D140" s="25">
        <f t="shared" si="2"/>
        <v>8</v>
      </c>
      <c r="F140" s="26" t="str">
        <f t="shared" si="1"/>
        <v/>
      </c>
    </row>
    <row r="141" spans="1:6" ht="15" x14ac:dyDescent="0.25">
      <c r="A141" s="4"/>
      <c r="B141" s="5" t="str">
        <f t="shared" si="0"/>
        <v>Mesa 12</v>
      </c>
      <c r="C141" s="7" t="s">
        <v>108</v>
      </c>
      <c r="D141" s="25">
        <f t="shared" si="2"/>
        <v>9</v>
      </c>
      <c r="F141" s="26">
        <f t="shared" si="1"/>
        <v>9</v>
      </c>
    </row>
    <row r="142" spans="1:6" ht="15" x14ac:dyDescent="0.25">
      <c r="A142" s="4"/>
      <c r="B142" s="5" t="str">
        <f t="shared" si="0"/>
        <v>Mesa 12</v>
      </c>
      <c r="C142" s="7"/>
      <c r="D142" s="25">
        <f t="shared" si="2"/>
        <v>0</v>
      </c>
      <c r="F142" s="26" t="str">
        <f t="shared" si="1"/>
        <v/>
      </c>
    </row>
    <row r="143" spans="1:6" ht="12.75" x14ac:dyDescent="0.2">
      <c r="A143" s="4" t="s">
        <v>345</v>
      </c>
      <c r="B143" s="5" t="str">
        <f t="shared" si="0"/>
        <v>Mesa 13</v>
      </c>
      <c r="C143" s="4" t="s">
        <v>82</v>
      </c>
      <c r="D143" s="25">
        <f t="shared" si="2"/>
        <v>1</v>
      </c>
      <c r="F143" s="26" t="str">
        <f t="shared" si="1"/>
        <v/>
      </c>
    </row>
    <row r="144" spans="1:6" ht="15" x14ac:dyDescent="0.25">
      <c r="A144" s="4"/>
      <c r="B144" s="5" t="str">
        <f t="shared" si="0"/>
        <v>Mesa 13</v>
      </c>
      <c r="C144" s="7" t="s">
        <v>83</v>
      </c>
      <c r="D144" s="25">
        <f t="shared" si="2"/>
        <v>2</v>
      </c>
      <c r="F144" s="26" t="str">
        <f t="shared" si="1"/>
        <v/>
      </c>
    </row>
    <row r="145" spans="1:6" ht="15" x14ac:dyDescent="0.25">
      <c r="A145" s="4"/>
      <c r="B145" s="5" t="str">
        <f t="shared" si="0"/>
        <v>Mesa 13</v>
      </c>
      <c r="C145" s="7" t="s">
        <v>80</v>
      </c>
      <c r="D145" s="25">
        <f t="shared" si="2"/>
        <v>3</v>
      </c>
      <c r="F145" s="26" t="str">
        <f t="shared" si="1"/>
        <v/>
      </c>
    </row>
    <row r="146" spans="1:6" ht="15" x14ac:dyDescent="0.25">
      <c r="A146" s="4"/>
      <c r="B146" s="5" t="str">
        <f t="shared" si="0"/>
        <v>Mesa 13</v>
      </c>
      <c r="C146" s="7" t="s">
        <v>346</v>
      </c>
      <c r="D146" s="25">
        <f t="shared" si="2"/>
        <v>4</v>
      </c>
      <c r="F146" s="26" t="str">
        <f t="shared" si="1"/>
        <v/>
      </c>
    </row>
    <row r="147" spans="1:6" ht="15" x14ac:dyDescent="0.25">
      <c r="A147" s="4"/>
      <c r="B147" s="5" t="str">
        <f t="shared" si="0"/>
        <v>Mesa 13</v>
      </c>
      <c r="C147" s="7" t="s">
        <v>38</v>
      </c>
      <c r="D147" s="25">
        <f t="shared" si="2"/>
        <v>5</v>
      </c>
      <c r="F147" s="26" t="str">
        <f t="shared" si="1"/>
        <v/>
      </c>
    </row>
    <row r="148" spans="1:6" ht="15" x14ac:dyDescent="0.25">
      <c r="A148" s="4"/>
      <c r="B148" s="5" t="str">
        <f t="shared" si="0"/>
        <v>Mesa 13</v>
      </c>
      <c r="C148" s="7" t="s">
        <v>40</v>
      </c>
      <c r="D148" s="25">
        <f t="shared" si="2"/>
        <v>6</v>
      </c>
      <c r="F148" s="26" t="str">
        <f t="shared" si="1"/>
        <v/>
      </c>
    </row>
    <row r="149" spans="1:6" ht="15" x14ac:dyDescent="0.25">
      <c r="A149" s="4"/>
      <c r="B149" s="5" t="str">
        <f t="shared" si="0"/>
        <v>Mesa 13</v>
      </c>
      <c r="C149" s="7" t="s">
        <v>84</v>
      </c>
      <c r="D149" s="25">
        <f t="shared" si="2"/>
        <v>7</v>
      </c>
      <c r="F149" s="26" t="str">
        <f t="shared" si="1"/>
        <v/>
      </c>
    </row>
    <row r="150" spans="1:6" ht="15" x14ac:dyDescent="0.25">
      <c r="A150" s="4"/>
      <c r="B150" s="5" t="str">
        <f t="shared" si="0"/>
        <v>Mesa 13</v>
      </c>
      <c r="C150" s="7" t="s">
        <v>85</v>
      </c>
      <c r="D150" s="25">
        <f t="shared" si="2"/>
        <v>8</v>
      </c>
      <c r="F150" s="26" t="str">
        <f t="shared" si="1"/>
        <v/>
      </c>
    </row>
    <row r="151" spans="1:6" ht="15" x14ac:dyDescent="0.25">
      <c r="A151" s="4"/>
      <c r="B151" s="5" t="str">
        <f t="shared" si="0"/>
        <v>Mesa 13</v>
      </c>
      <c r="C151" s="7" t="s">
        <v>347</v>
      </c>
      <c r="D151" s="25">
        <f t="shared" si="2"/>
        <v>9</v>
      </c>
      <c r="F151" s="26">
        <f t="shared" si="1"/>
        <v>9</v>
      </c>
    </row>
    <row r="152" spans="1:6" ht="15" x14ac:dyDescent="0.25">
      <c r="A152" s="4"/>
      <c r="B152" s="5" t="str">
        <f t="shared" si="0"/>
        <v>Mesa 13</v>
      </c>
      <c r="C152" s="7"/>
      <c r="D152" s="25">
        <f t="shared" si="2"/>
        <v>0</v>
      </c>
      <c r="F152" s="26" t="str">
        <f t="shared" si="1"/>
        <v/>
      </c>
    </row>
    <row r="153" spans="1:6" ht="12.75" x14ac:dyDescent="0.2">
      <c r="A153" s="4" t="s">
        <v>348</v>
      </c>
      <c r="B153" s="5" t="str">
        <f t="shared" si="0"/>
        <v>Mesa 14</v>
      </c>
      <c r="C153" s="4" t="s">
        <v>71</v>
      </c>
      <c r="D153" s="25">
        <f t="shared" si="2"/>
        <v>1</v>
      </c>
      <c r="E153" s="29"/>
      <c r="F153" s="26" t="str">
        <f t="shared" si="1"/>
        <v/>
      </c>
    </row>
    <row r="154" spans="1:6" ht="15" x14ac:dyDescent="0.25">
      <c r="A154" s="4"/>
      <c r="B154" s="5" t="str">
        <f t="shared" si="0"/>
        <v>Mesa 14</v>
      </c>
      <c r="C154" s="7" t="s">
        <v>72</v>
      </c>
      <c r="D154" s="25">
        <f t="shared" si="2"/>
        <v>2</v>
      </c>
      <c r="F154" s="26" t="str">
        <f t="shared" si="1"/>
        <v/>
      </c>
    </row>
    <row r="155" spans="1:6" ht="15" x14ac:dyDescent="0.25">
      <c r="A155" s="4"/>
      <c r="B155" s="5" t="str">
        <f t="shared" si="0"/>
        <v>Mesa 14</v>
      </c>
      <c r="C155" s="7" t="s">
        <v>145</v>
      </c>
      <c r="D155" s="25">
        <f t="shared" si="2"/>
        <v>3</v>
      </c>
      <c r="F155" s="26" t="str">
        <f t="shared" si="1"/>
        <v/>
      </c>
    </row>
    <row r="156" spans="1:6" ht="15" x14ac:dyDescent="0.25">
      <c r="A156" s="4"/>
      <c r="B156" s="5" t="str">
        <f t="shared" si="0"/>
        <v>Mesa 14</v>
      </c>
      <c r="C156" s="7" t="s">
        <v>146</v>
      </c>
      <c r="D156" s="25">
        <f t="shared" si="2"/>
        <v>4</v>
      </c>
      <c r="F156" s="26" t="str">
        <f t="shared" si="1"/>
        <v/>
      </c>
    </row>
    <row r="157" spans="1:6" ht="15" x14ac:dyDescent="0.25">
      <c r="A157" s="4"/>
      <c r="B157" s="5" t="str">
        <f t="shared" si="0"/>
        <v>Mesa 14</v>
      </c>
      <c r="C157" s="7" t="s">
        <v>35</v>
      </c>
      <c r="D157" s="25">
        <f t="shared" si="2"/>
        <v>5</v>
      </c>
      <c r="E157" s="29"/>
      <c r="F157" s="26" t="str">
        <f t="shared" si="1"/>
        <v/>
      </c>
    </row>
    <row r="158" spans="1:6" ht="15" x14ac:dyDescent="0.25">
      <c r="A158" s="4"/>
      <c r="B158" s="5" t="str">
        <f t="shared" si="0"/>
        <v>Mesa 14</v>
      </c>
      <c r="C158" s="7" t="s">
        <v>34</v>
      </c>
      <c r="D158" s="25">
        <f t="shared" si="2"/>
        <v>6</v>
      </c>
      <c r="F158" s="26" t="str">
        <f t="shared" si="1"/>
        <v/>
      </c>
    </row>
    <row r="159" spans="1:6" ht="15" x14ac:dyDescent="0.25">
      <c r="A159" s="4"/>
      <c r="B159" s="5" t="str">
        <f t="shared" si="0"/>
        <v>Mesa 14</v>
      </c>
      <c r="C159" s="7" t="s">
        <v>75</v>
      </c>
      <c r="D159" s="25">
        <f t="shared" si="2"/>
        <v>7</v>
      </c>
      <c r="F159" s="26" t="str">
        <f t="shared" si="1"/>
        <v/>
      </c>
    </row>
    <row r="160" spans="1:6" ht="15" x14ac:dyDescent="0.25">
      <c r="A160" s="4"/>
      <c r="B160" s="5" t="str">
        <f t="shared" si="0"/>
        <v>Mesa 14</v>
      </c>
      <c r="C160" s="7" t="s">
        <v>76</v>
      </c>
      <c r="D160" s="25">
        <f t="shared" si="2"/>
        <v>8</v>
      </c>
      <c r="F160" s="26">
        <f t="shared" si="1"/>
        <v>8</v>
      </c>
    </row>
    <row r="161" spans="1:6" ht="15" x14ac:dyDescent="0.25">
      <c r="A161" s="4"/>
      <c r="B161" s="5" t="str">
        <f t="shared" si="0"/>
        <v>Mesa 14</v>
      </c>
      <c r="C161" s="7"/>
      <c r="D161" s="25">
        <f t="shared" si="2"/>
        <v>0</v>
      </c>
      <c r="F161" s="26">
        <f t="shared" si="1"/>
        <v>0</v>
      </c>
    </row>
    <row r="162" spans="1:6" ht="15" x14ac:dyDescent="0.25">
      <c r="A162" s="4"/>
      <c r="B162" s="5" t="str">
        <f t="shared" si="0"/>
        <v>Mesa 14</v>
      </c>
      <c r="C162" s="7"/>
      <c r="D162" s="25">
        <f t="shared" si="2"/>
        <v>0</v>
      </c>
      <c r="E162" s="29"/>
      <c r="F162" s="26" t="str">
        <f t="shared" si="1"/>
        <v/>
      </c>
    </row>
    <row r="163" spans="1:6" ht="12.75" x14ac:dyDescent="0.2">
      <c r="A163" s="4" t="s">
        <v>349</v>
      </c>
      <c r="B163" s="5" t="str">
        <f t="shared" si="0"/>
        <v>Mesa 15</v>
      </c>
      <c r="C163" s="15" t="s">
        <v>94</v>
      </c>
      <c r="D163" s="25">
        <f t="shared" si="2"/>
        <v>1</v>
      </c>
      <c r="F163" s="26" t="str">
        <f t="shared" si="1"/>
        <v/>
      </c>
    </row>
    <row r="164" spans="1:6" ht="15" x14ac:dyDescent="0.25">
      <c r="A164" s="4"/>
      <c r="B164" s="5" t="str">
        <f t="shared" si="0"/>
        <v>Mesa 15</v>
      </c>
      <c r="C164" s="7" t="s">
        <v>102</v>
      </c>
      <c r="D164" s="25">
        <f t="shared" si="2"/>
        <v>2</v>
      </c>
      <c r="F164" s="26" t="str">
        <f t="shared" si="1"/>
        <v/>
      </c>
    </row>
    <row r="165" spans="1:6" ht="12.75" x14ac:dyDescent="0.2">
      <c r="A165" s="4"/>
      <c r="B165" s="5" t="str">
        <f t="shared" si="0"/>
        <v>Mesa 15</v>
      </c>
      <c r="C165" s="15" t="s">
        <v>350</v>
      </c>
      <c r="D165" s="25">
        <f t="shared" si="2"/>
        <v>3</v>
      </c>
      <c r="F165" s="26" t="str">
        <f t="shared" si="1"/>
        <v/>
      </c>
    </row>
    <row r="166" spans="1:6" ht="12.75" x14ac:dyDescent="0.2">
      <c r="A166" s="4"/>
      <c r="B166" s="5" t="str">
        <f t="shared" si="0"/>
        <v>Mesa 15</v>
      </c>
      <c r="C166" s="15" t="s">
        <v>111</v>
      </c>
      <c r="D166" s="25">
        <f t="shared" si="2"/>
        <v>4</v>
      </c>
      <c r="F166" s="26" t="str">
        <f t="shared" si="1"/>
        <v/>
      </c>
    </row>
    <row r="167" spans="1:6" ht="12.75" x14ac:dyDescent="0.2">
      <c r="A167" s="4"/>
      <c r="B167" s="5" t="str">
        <f t="shared" si="0"/>
        <v>Mesa 15</v>
      </c>
      <c r="C167" s="3" t="s">
        <v>112</v>
      </c>
      <c r="D167" s="25">
        <f t="shared" si="2"/>
        <v>5</v>
      </c>
      <c r="F167" s="26" t="str">
        <f t="shared" si="1"/>
        <v/>
      </c>
    </row>
    <row r="168" spans="1:6" ht="12.75" x14ac:dyDescent="0.2">
      <c r="A168" s="4"/>
      <c r="B168" s="5" t="str">
        <f t="shared" si="0"/>
        <v>Mesa 15</v>
      </c>
      <c r="C168" s="3" t="s">
        <v>351</v>
      </c>
      <c r="D168" s="25">
        <f t="shared" si="2"/>
        <v>6</v>
      </c>
      <c r="F168" s="26" t="str">
        <f t="shared" si="1"/>
        <v/>
      </c>
    </row>
    <row r="169" spans="1:6" ht="12.75" x14ac:dyDescent="0.2">
      <c r="A169" s="4"/>
      <c r="B169" s="5" t="str">
        <f t="shared" si="0"/>
        <v>Mesa 15</v>
      </c>
      <c r="C169" s="15" t="s">
        <v>352</v>
      </c>
      <c r="D169" s="25">
        <f t="shared" si="2"/>
        <v>7</v>
      </c>
      <c r="F169" s="26" t="str">
        <f t="shared" si="1"/>
        <v/>
      </c>
    </row>
    <row r="170" spans="1:6" ht="12.75" x14ac:dyDescent="0.2">
      <c r="A170" s="4"/>
      <c r="B170" s="5" t="str">
        <f t="shared" si="0"/>
        <v>Mesa 15</v>
      </c>
      <c r="C170" s="15" t="s">
        <v>353</v>
      </c>
      <c r="D170" s="25">
        <f t="shared" si="2"/>
        <v>8</v>
      </c>
      <c r="F170" s="26">
        <f t="shared" si="1"/>
        <v>8</v>
      </c>
    </row>
    <row r="171" spans="1:6" ht="12.75" x14ac:dyDescent="0.2">
      <c r="A171" s="4"/>
      <c r="B171" s="5" t="str">
        <f t="shared" si="0"/>
        <v>Mesa 15</v>
      </c>
      <c r="C171" s="15"/>
      <c r="D171" s="25">
        <f t="shared" si="2"/>
        <v>0</v>
      </c>
      <c r="F171" s="26">
        <f t="shared" si="1"/>
        <v>0</v>
      </c>
    </row>
    <row r="172" spans="1:6" ht="12.75" x14ac:dyDescent="0.2">
      <c r="A172" s="4"/>
      <c r="B172" s="5" t="str">
        <f t="shared" si="0"/>
        <v>Mesa 15</v>
      </c>
      <c r="C172" s="15"/>
      <c r="D172" s="25">
        <f t="shared" si="2"/>
        <v>0</v>
      </c>
      <c r="F172" s="26" t="str">
        <f t="shared" si="1"/>
        <v/>
      </c>
    </row>
    <row r="173" spans="1:6" ht="12.75" x14ac:dyDescent="0.2">
      <c r="A173" s="4" t="s">
        <v>354</v>
      </c>
      <c r="B173" s="5" t="str">
        <f t="shared" si="0"/>
        <v>Mesa 16</v>
      </c>
      <c r="C173" s="5" t="s">
        <v>355</v>
      </c>
      <c r="D173" s="25">
        <f t="shared" si="2"/>
        <v>1</v>
      </c>
      <c r="F173" s="26" t="str">
        <f t="shared" si="1"/>
        <v/>
      </c>
    </row>
    <row r="174" spans="1:6" ht="12.75" x14ac:dyDescent="0.2">
      <c r="A174" s="4"/>
      <c r="B174" s="5" t="str">
        <f t="shared" si="0"/>
        <v>Mesa 16</v>
      </c>
      <c r="C174" s="15" t="s">
        <v>120</v>
      </c>
      <c r="D174" s="25">
        <f t="shared" si="2"/>
        <v>2</v>
      </c>
      <c r="F174" s="26" t="str">
        <f t="shared" si="1"/>
        <v/>
      </c>
    </row>
    <row r="175" spans="1:6" ht="12.75" x14ac:dyDescent="0.2">
      <c r="A175" s="4"/>
      <c r="B175" s="5" t="str">
        <f t="shared" si="0"/>
        <v>Mesa 16</v>
      </c>
      <c r="C175" s="15" t="s">
        <v>356</v>
      </c>
      <c r="D175" s="25">
        <f t="shared" si="2"/>
        <v>3</v>
      </c>
      <c r="F175" s="26" t="str">
        <f t="shared" si="1"/>
        <v/>
      </c>
    </row>
    <row r="176" spans="1:6" ht="12.75" x14ac:dyDescent="0.2">
      <c r="A176" s="4"/>
      <c r="B176" s="5" t="str">
        <f t="shared" si="0"/>
        <v>Mesa 16</v>
      </c>
      <c r="C176" s="15" t="s">
        <v>357</v>
      </c>
      <c r="D176" s="25">
        <f t="shared" si="2"/>
        <v>4</v>
      </c>
      <c r="F176" s="26" t="str">
        <f t="shared" si="1"/>
        <v/>
      </c>
    </row>
    <row r="177" spans="1:6" ht="12.75" x14ac:dyDescent="0.2">
      <c r="A177" s="4"/>
      <c r="B177" s="5" t="str">
        <f t="shared" si="0"/>
        <v>Mesa 16</v>
      </c>
      <c r="C177" s="5" t="s">
        <v>358</v>
      </c>
      <c r="D177" s="25">
        <f t="shared" si="2"/>
        <v>5</v>
      </c>
      <c r="F177" s="26" t="str">
        <f t="shared" si="1"/>
        <v/>
      </c>
    </row>
    <row r="178" spans="1:6" ht="12.75" x14ac:dyDescent="0.2">
      <c r="A178" s="4"/>
      <c r="B178" s="5" t="str">
        <f t="shared" si="0"/>
        <v>Mesa 16</v>
      </c>
      <c r="C178" s="5" t="s">
        <v>133</v>
      </c>
      <c r="D178" s="25">
        <f t="shared" si="2"/>
        <v>6</v>
      </c>
      <c r="F178" s="26" t="str">
        <f t="shared" si="1"/>
        <v/>
      </c>
    </row>
    <row r="179" spans="1:6" ht="12.75" x14ac:dyDescent="0.2">
      <c r="A179" s="4"/>
      <c r="B179" s="5" t="str">
        <f t="shared" si="0"/>
        <v>Mesa 16</v>
      </c>
      <c r="C179" s="5" t="s">
        <v>134</v>
      </c>
      <c r="D179" s="25">
        <f t="shared" si="2"/>
        <v>7</v>
      </c>
      <c r="F179" s="26" t="str">
        <f t="shared" si="1"/>
        <v/>
      </c>
    </row>
    <row r="180" spans="1:6" ht="12.75" x14ac:dyDescent="0.2">
      <c r="A180" s="4"/>
      <c r="B180" s="5" t="str">
        <f t="shared" si="0"/>
        <v>Mesa 16</v>
      </c>
      <c r="C180" s="5" t="s">
        <v>359</v>
      </c>
      <c r="D180" s="25">
        <f t="shared" si="2"/>
        <v>8</v>
      </c>
      <c r="F180" s="26" t="str">
        <f t="shared" si="1"/>
        <v/>
      </c>
    </row>
    <row r="181" spans="1:6" ht="12.75" x14ac:dyDescent="0.2">
      <c r="A181" s="4"/>
      <c r="B181" s="5" t="str">
        <f t="shared" si="0"/>
        <v>Mesa 16</v>
      </c>
      <c r="C181" s="5" t="s">
        <v>360</v>
      </c>
      <c r="D181" s="25">
        <f t="shared" si="2"/>
        <v>9</v>
      </c>
      <c r="F181" s="26">
        <f t="shared" si="1"/>
        <v>9</v>
      </c>
    </row>
    <row r="182" spans="1:6" ht="12.75" x14ac:dyDescent="0.2">
      <c r="A182" s="4"/>
      <c r="B182" s="5" t="str">
        <f t="shared" si="0"/>
        <v>Mesa 16</v>
      </c>
      <c r="C182" s="4"/>
      <c r="D182" s="25">
        <f t="shared" si="2"/>
        <v>0</v>
      </c>
      <c r="F182" s="26" t="str">
        <f t="shared" si="1"/>
        <v/>
      </c>
    </row>
    <row r="183" spans="1:6" ht="12.75" x14ac:dyDescent="0.2">
      <c r="A183" s="4" t="s">
        <v>361</v>
      </c>
      <c r="B183" s="5" t="str">
        <f t="shared" si="0"/>
        <v>Mesa 17</v>
      </c>
      <c r="C183" s="15" t="s">
        <v>77</v>
      </c>
      <c r="D183" s="25">
        <f t="shared" si="2"/>
        <v>1</v>
      </c>
      <c r="F183" s="26" t="str">
        <f t="shared" si="1"/>
        <v/>
      </c>
    </row>
    <row r="184" spans="1:6" ht="15" x14ac:dyDescent="0.25">
      <c r="A184" s="4"/>
      <c r="B184" s="5" t="str">
        <f t="shared" si="0"/>
        <v>Mesa 17</v>
      </c>
      <c r="C184" s="7" t="s">
        <v>78</v>
      </c>
      <c r="D184" s="25">
        <f t="shared" si="2"/>
        <v>2</v>
      </c>
      <c r="F184" s="26" t="str">
        <f t="shared" si="1"/>
        <v/>
      </c>
    </row>
    <row r="185" spans="1:6" ht="15" x14ac:dyDescent="0.25">
      <c r="A185" s="4"/>
      <c r="B185" s="5" t="str">
        <f t="shared" si="0"/>
        <v>Mesa 17</v>
      </c>
      <c r="C185" s="7" t="s">
        <v>159</v>
      </c>
      <c r="D185" s="25">
        <f t="shared" si="2"/>
        <v>3</v>
      </c>
      <c r="F185" s="26" t="str">
        <f t="shared" si="1"/>
        <v/>
      </c>
    </row>
    <row r="186" spans="1:6" ht="15" x14ac:dyDescent="0.25">
      <c r="A186" s="4"/>
      <c r="B186" s="5" t="str">
        <f t="shared" si="0"/>
        <v>Mesa 17</v>
      </c>
      <c r="C186" s="7" t="s">
        <v>362</v>
      </c>
      <c r="D186" s="25">
        <f t="shared" si="2"/>
        <v>4</v>
      </c>
      <c r="F186" s="26" t="str">
        <f t="shared" si="1"/>
        <v/>
      </c>
    </row>
    <row r="187" spans="1:6" ht="15" x14ac:dyDescent="0.25">
      <c r="A187" s="4"/>
      <c r="B187" s="5" t="str">
        <f t="shared" si="0"/>
        <v>Mesa 17</v>
      </c>
      <c r="C187" s="7" t="s">
        <v>161</v>
      </c>
      <c r="D187" s="25">
        <f t="shared" si="2"/>
        <v>5</v>
      </c>
      <c r="F187" s="26" t="str">
        <f t="shared" si="1"/>
        <v/>
      </c>
    </row>
    <row r="188" spans="1:6" ht="15" x14ac:dyDescent="0.25">
      <c r="A188" s="4"/>
      <c r="B188" s="5" t="str">
        <f t="shared" si="0"/>
        <v>Mesa 17</v>
      </c>
      <c r="C188" s="7" t="s">
        <v>162</v>
      </c>
      <c r="D188" s="25">
        <f t="shared" si="2"/>
        <v>6</v>
      </c>
      <c r="F188" s="26" t="str">
        <f t="shared" si="1"/>
        <v/>
      </c>
    </row>
    <row r="189" spans="1:6" ht="15" x14ac:dyDescent="0.25">
      <c r="A189" s="4"/>
      <c r="B189" s="5" t="str">
        <f t="shared" si="0"/>
        <v>Mesa 17</v>
      </c>
      <c r="C189" s="7" t="s">
        <v>163</v>
      </c>
      <c r="D189" s="25">
        <f t="shared" si="2"/>
        <v>7</v>
      </c>
      <c r="F189" s="26" t="str">
        <f t="shared" si="1"/>
        <v/>
      </c>
    </row>
    <row r="190" spans="1:6" ht="15" x14ac:dyDescent="0.25">
      <c r="A190" s="4"/>
      <c r="B190" s="5" t="str">
        <f t="shared" si="0"/>
        <v>Mesa 17</v>
      </c>
      <c r="C190" s="7" t="s">
        <v>164</v>
      </c>
      <c r="D190" s="25">
        <f t="shared" si="2"/>
        <v>8</v>
      </c>
      <c r="F190" s="26">
        <f t="shared" si="1"/>
        <v>8</v>
      </c>
    </row>
    <row r="191" spans="1:6" ht="15" x14ac:dyDescent="0.25">
      <c r="A191" s="4"/>
      <c r="B191" s="5" t="str">
        <f t="shared" si="0"/>
        <v>Mesa 17</v>
      </c>
      <c r="C191" s="7"/>
      <c r="D191" s="25">
        <f t="shared" si="2"/>
        <v>0</v>
      </c>
      <c r="F191" s="26">
        <f t="shared" si="1"/>
        <v>0</v>
      </c>
    </row>
    <row r="192" spans="1:6" ht="15" x14ac:dyDescent="0.25">
      <c r="A192" s="4"/>
      <c r="B192" s="5" t="str">
        <f t="shared" si="0"/>
        <v>Mesa 17</v>
      </c>
      <c r="C192" s="7"/>
      <c r="D192" s="25">
        <f t="shared" si="2"/>
        <v>0</v>
      </c>
      <c r="F192" s="26" t="str">
        <f t="shared" si="1"/>
        <v/>
      </c>
    </row>
    <row r="193" spans="1:6" ht="15" x14ac:dyDescent="0.25">
      <c r="A193" s="4" t="s">
        <v>363</v>
      </c>
      <c r="B193" s="5" t="str">
        <f t="shared" si="0"/>
        <v>Mesa 18</v>
      </c>
      <c r="C193" s="7" t="s">
        <v>24</v>
      </c>
      <c r="D193" s="25">
        <f t="shared" si="2"/>
        <v>1</v>
      </c>
      <c r="F193" s="26" t="str">
        <f t="shared" si="1"/>
        <v/>
      </c>
    </row>
    <row r="194" spans="1:6" ht="15" x14ac:dyDescent="0.25">
      <c r="A194" s="4"/>
      <c r="B194" s="5" t="str">
        <f t="shared" si="0"/>
        <v>Mesa 18</v>
      </c>
      <c r="C194" s="7" t="s">
        <v>26</v>
      </c>
      <c r="D194" s="25">
        <f t="shared" si="2"/>
        <v>2</v>
      </c>
      <c r="F194" s="26" t="str">
        <f t="shared" si="1"/>
        <v/>
      </c>
    </row>
    <row r="195" spans="1:6" ht="15" x14ac:dyDescent="0.25">
      <c r="A195" s="4"/>
      <c r="B195" s="5" t="str">
        <f t="shared" si="0"/>
        <v>Mesa 18</v>
      </c>
      <c r="C195" s="7" t="s">
        <v>28</v>
      </c>
      <c r="D195" s="25">
        <f t="shared" si="2"/>
        <v>3</v>
      </c>
      <c r="F195" s="26" t="str">
        <f t="shared" si="1"/>
        <v/>
      </c>
    </row>
    <row r="196" spans="1:6" ht="15" x14ac:dyDescent="0.25">
      <c r="A196" s="4"/>
      <c r="B196" s="5" t="str">
        <f t="shared" si="0"/>
        <v>Mesa 18</v>
      </c>
      <c r="C196" s="7" t="s">
        <v>29</v>
      </c>
      <c r="D196" s="25">
        <f t="shared" si="2"/>
        <v>4</v>
      </c>
      <c r="F196" s="26" t="str">
        <f t="shared" si="1"/>
        <v/>
      </c>
    </row>
    <row r="197" spans="1:6" ht="15" x14ac:dyDescent="0.25">
      <c r="A197" s="4"/>
      <c r="B197" s="5" t="str">
        <f t="shared" si="0"/>
        <v>Mesa 18</v>
      </c>
      <c r="C197" s="7" t="s">
        <v>364</v>
      </c>
      <c r="D197" s="25">
        <f t="shared" si="2"/>
        <v>5</v>
      </c>
      <c r="F197" s="26" t="str">
        <f t="shared" si="1"/>
        <v/>
      </c>
    </row>
    <row r="198" spans="1:6" ht="15" x14ac:dyDescent="0.25">
      <c r="A198" s="4"/>
      <c r="B198" s="5" t="str">
        <f t="shared" si="0"/>
        <v>Mesa 18</v>
      </c>
      <c r="C198" s="7" t="s">
        <v>365</v>
      </c>
      <c r="D198" s="25">
        <f t="shared" si="2"/>
        <v>6</v>
      </c>
      <c r="F198" s="26" t="str">
        <f t="shared" si="1"/>
        <v/>
      </c>
    </row>
    <row r="199" spans="1:6" ht="15" x14ac:dyDescent="0.25">
      <c r="A199" s="4"/>
      <c r="B199" s="5" t="str">
        <f t="shared" si="0"/>
        <v>Mesa 18</v>
      </c>
      <c r="C199" s="7" t="s">
        <v>86</v>
      </c>
      <c r="D199" s="25">
        <f t="shared" si="2"/>
        <v>7</v>
      </c>
      <c r="F199" s="26" t="str">
        <f t="shared" si="1"/>
        <v/>
      </c>
    </row>
    <row r="200" spans="1:6" ht="15" x14ac:dyDescent="0.25">
      <c r="A200" s="4"/>
      <c r="B200" s="5" t="str">
        <f t="shared" si="0"/>
        <v>Mesa 18</v>
      </c>
      <c r="C200" s="7" t="s">
        <v>87</v>
      </c>
      <c r="D200" s="25">
        <f t="shared" si="2"/>
        <v>8</v>
      </c>
      <c r="F200" s="26">
        <f t="shared" si="1"/>
        <v>8</v>
      </c>
    </row>
    <row r="201" spans="1:6" ht="15" x14ac:dyDescent="0.25">
      <c r="A201" s="4"/>
      <c r="B201" s="5" t="str">
        <f t="shared" si="0"/>
        <v>Mesa 18</v>
      </c>
      <c r="C201" s="7"/>
      <c r="D201" s="25">
        <f t="shared" si="2"/>
        <v>0</v>
      </c>
      <c r="F201" s="26">
        <f t="shared" si="1"/>
        <v>0</v>
      </c>
    </row>
    <row r="202" spans="1:6" ht="15" x14ac:dyDescent="0.25">
      <c r="A202" s="4"/>
      <c r="B202" s="5" t="str">
        <f t="shared" si="0"/>
        <v>Mesa 18</v>
      </c>
      <c r="C202" s="7"/>
      <c r="D202" s="25">
        <f t="shared" si="2"/>
        <v>0</v>
      </c>
      <c r="F202" s="26" t="str">
        <f t="shared" si="1"/>
        <v/>
      </c>
    </row>
    <row r="203" spans="1:6" ht="12.75" x14ac:dyDescent="0.2">
      <c r="A203" s="4" t="s">
        <v>366</v>
      </c>
      <c r="B203" s="5" t="str">
        <f t="shared" si="0"/>
        <v>Mesa 19</v>
      </c>
      <c r="C203" s="5" t="s">
        <v>45</v>
      </c>
      <c r="D203" s="25">
        <f t="shared" si="2"/>
        <v>1</v>
      </c>
      <c r="F203" s="26" t="str">
        <f t="shared" si="1"/>
        <v/>
      </c>
    </row>
    <row r="204" spans="1:6" ht="12.75" x14ac:dyDescent="0.2">
      <c r="A204" s="4"/>
      <c r="B204" s="5" t="str">
        <f t="shared" si="0"/>
        <v>Mesa 19</v>
      </c>
      <c r="C204" s="5" t="s">
        <v>47</v>
      </c>
      <c r="D204" s="25">
        <f t="shared" si="2"/>
        <v>2</v>
      </c>
      <c r="F204" s="26" t="str">
        <f t="shared" si="1"/>
        <v/>
      </c>
    </row>
    <row r="205" spans="1:6" ht="12.75" x14ac:dyDescent="0.2">
      <c r="A205" s="4"/>
      <c r="B205" s="5" t="str">
        <f t="shared" si="0"/>
        <v>Mesa 19</v>
      </c>
      <c r="C205" s="5" t="s">
        <v>50</v>
      </c>
      <c r="D205" s="25">
        <f t="shared" si="2"/>
        <v>3</v>
      </c>
      <c r="F205" s="26" t="str">
        <f t="shared" si="1"/>
        <v/>
      </c>
    </row>
    <row r="206" spans="1:6" ht="12.75" x14ac:dyDescent="0.2">
      <c r="A206" s="4"/>
      <c r="B206" s="5" t="str">
        <f t="shared" si="0"/>
        <v>Mesa 19</v>
      </c>
      <c r="C206" s="5" t="s">
        <v>51</v>
      </c>
      <c r="D206" s="25">
        <f t="shared" si="2"/>
        <v>4</v>
      </c>
      <c r="F206" s="26" t="str">
        <f t="shared" si="1"/>
        <v/>
      </c>
    </row>
    <row r="207" spans="1:6" ht="12.75" x14ac:dyDescent="0.2">
      <c r="A207" s="4"/>
      <c r="B207" s="5" t="str">
        <f t="shared" si="0"/>
        <v>Mesa 19</v>
      </c>
      <c r="C207" s="5" t="s">
        <v>60</v>
      </c>
      <c r="D207" s="25">
        <f t="shared" si="2"/>
        <v>5</v>
      </c>
      <c r="F207" s="26" t="str">
        <f t="shared" si="1"/>
        <v/>
      </c>
    </row>
    <row r="208" spans="1:6" ht="12.75" x14ac:dyDescent="0.2">
      <c r="A208" s="4"/>
      <c r="B208" s="5" t="str">
        <f t="shared" si="0"/>
        <v>Mesa 19</v>
      </c>
      <c r="C208" s="5" t="s">
        <v>59</v>
      </c>
      <c r="D208" s="25">
        <f t="shared" si="2"/>
        <v>6</v>
      </c>
      <c r="F208" s="26" t="str">
        <f t="shared" si="1"/>
        <v/>
      </c>
    </row>
    <row r="209" spans="1:6" ht="12.75" x14ac:dyDescent="0.2">
      <c r="A209" s="4"/>
      <c r="B209" s="5" t="str">
        <f t="shared" si="0"/>
        <v>Mesa 19</v>
      </c>
      <c r="C209" s="5" t="s">
        <v>367</v>
      </c>
      <c r="D209" s="25">
        <f t="shared" si="2"/>
        <v>7</v>
      </c>
      <c r="F209" s="26" t="str">
        <f t="shared" si="1"/>
        <v/>
      </c>
    </row>
    <row r="210" spans="1:6" ht="12.75" x14ac:dyDescent="0.2">
      <c r="A210" s="4"/>
      <c r="B210" s="5" t="str">
        <f t="shared" si="0"/>
        <v>Mesa 19</v>
      </c>
      <c r="C210" s="5" t="s">
        <v>141</v>
      </c>
      <c r="D210" s="25">
        <f t="shared" si="2"/>
        <v>8</v>
      </c>
      <c r="F210" s="26">
        <f t="shared" si="1"/>
        <v>8</v>
      </c>
    </row>
    <row r="211" spans="1:6" ht="12.75" x14ac:dyDescent="0.2">
      <c r="A211" s="4"/>
      <c r="B211" s="5" t="str">
        <f t="shared" si="0"/>
        <v>Mesa 19</v>
      </c>
      <c r="C211" s="4"/>
      <c r="D211" s="25">
        <f t="shared" si="2"/>
        <v>0</v>
      </c>
      <c r="F211" s="26">
        <f t="shared" si="1"/>
        <v>0</v>
      </c>
    </row>
    <row r="212" spans="1:6" ht="12.75" x14ac:dyDescent="0.2">
      <c r="A212" s="4"/>
      <c r="B212" s="5" t="str">
        <f t="shared" si="0"/>
        <v>Mesa 19</v>
      </c>
      <c r="C212" s="4"/>
      <c r="D212" s="25">
        <f t="shared" si="2"/>
        <v>0</v>
      </c>
      <c r="F212" s="26" t="e">
        <f>IF(#REF!&gt;D212,"",D212)</f>
        <v>#REF!</v>
      </c>
    </row>
    <row r="213" spans="1:6" ht="15" x14ac:dyDescent="0.25">
      <c r="A213" s="4" t="s">
        <v>368</v>
      </c>
      <c r="B213" s="5" t="str">
        <f>IF(ISBLANK(A213),#REF!,A213)</f>
        <v>Mesa 20</v>
      </c>
      <c r="C213" s="7" t="s">
        <v>167</v>
      </c>
      <c r="D213" s="25">
        <f>IF(ISBLANK(C213),, IF(COUNTBLANK(A213)=1,#REF!+1,1))</f>
        <v>1</v>
      </c>
      <c r="F213" s="26" t="str">
        <f t="shared" si="1"/>
        <v/>
      </c>
    </row>
    <row r="214" spans="1:6" ht="15" x14ac:dyDescent="0.25">
      <c r="A214" s="4"/>
      <c r="B214" s="5" t="str">
        <f t="shared" si="0"/>
        <v>Mesa 20</v>
      </c>
      <c r="C214" s="7" t="s">
        <v>168</v>
      </c>
      <c r="D214" s="25">
        <f t="shared" si="2"/>
        <v>2</v>
      </c>
      <c r="F214" s="26" t="str">
        <f t="shared" si="1"/>
        <v/>
      </c>
    </row>
    <row r="215" spans="1:6" ht="15" x14ac:dyDescent="0.25">
      <c r="A215" s="4"/>
      <c r="B215" s="5" t="str">
        <f t="shared" si="0"/>
        <v>Mesa 20</v>
      </c>
      <c r="C215" s="7" t="s">
        <v>169</v>
      </c>
      <c r="D215" s="25">
        <f t="shared" si="2"/>
        <v>3</v>
      </c>
      <c r="F215" s="26" t="str">
        <f t="shared" si="1"/>
        <v/>
      </c>
    </row>
    <row r="216" spans="1:6" ht="15" x14ac:dyDescent="0.25">
      <c r="A216" s="4"/>
      <c r="B216" s="5" t="str">
        <f t="shared" si="0"/>
        <v>Mesa 20</v>
      </c>
      <c r="C216" s="7" t="s">
        <v>170</v>
      </c>
      <c r="D216" s="25">
        <f t="shared" si="2"/>
        <v>4</v>
      </c>
      <c r="F216" s="26" t="str">
        <f t="shared" si="1"/>
        <v/>
      </c>
    </row>
    <row r="217" spans="1:6" ht="15" x14ac:dyDescent="0.25">
      <c r="A217" s="4"/>
      <c r="B217" s="5" t="str">
        <f t="shared" si="0"/>
        <v>Mesa 20</v>
      </c>
      <c r="C217" s="7" t="s">
        <v>171</v>
      </c>
      <c r="D217" s="25">
        <f t="shared" si="2"/>
        <v>5</v>
      </c>
      <c r="F217" s="26" t="str">
        <f t="shared" si="1"/>
        <v/>
      </c>
    </row>
    <row r="218" spans="1:6" ht="15" x14ac:dyDescent="0.25">
      <c r="A218" s="4"/>
      <c r="B218" s="5" t="str">
        <f t="shared" si="0"/>
        <v>Mesa 20</v>
      </c>
      <c r="C218" s="7" t="s">
        <v>172</v>
      </c>
      <c r="D218" s="25">
        <f t="shared" si="2"/>
        <v>6</v>
      </c>
      <c r="F218" s="26" t="str">
        <f t="shared" si="1"/>
        <v/>
      </c>
    </row>
    <row r="219" spans="1:6" ht="15" x14ac:dyDescent="0.25">
      <c r="A219" s="4"/>
      <c r="B219" s="5" t="str">
        <f t="shared" si="0"/>
        <v>Mesa 20</v>
      </c>
      <c r="C219" s="7" t="s">
        <v>369</v>
      </c>
      <c r="D219" s="25">
        <f t="shared" si="2"/>
        <v>7</v>
      </c>
      <c r="F219" s="26">
        <f t="shared" si="1"/>
        <v>7</v>
      </c>
    </row>
    <row r="220" spans="1:6" ht="15" x14ac:dyDescent="0.25">
      <c r="A220" s="4"/>
      <c r="B220" s="5" t="str">
        <f t="shared" si="0"/>
        <v>Mesa 20</v>
      </c>
      <c r="C220" s="7"/>
      <c r="D220" s="25">
        <f t="shared" si="2"/>
        <v>0</v>
      </c>
      <c r="F220" s="26">
        <f t="shared" si="1"/>
        <v>0</v>
      </c>
    </row>
    <row r="221" spans="1:6" ht="15" x14ac:dyDescent="0.25">
      <c r="A221" s="4"/>
      <c r="B221" s="5" t="str">
        <f t="shared" si="0"/>
        <v>Mesa 20</v>
      </c>
      <c r="C221" s="7"/>
      <c r="D221" s="25">
        <f t="shared" si="2"/>
        <v>0</v>
      </c>
      <c r="F221" s="26">
        <f t="shared" si="1"/>
        <v>0</v>
      </c>
    </row>
    <row r="222" spans="1:6" ht="12.75" x14ac:dyDescent="0.2">
      <c r="A222" s="4"/>
      <c r="B222" s="5" t="str">
        <f t="shared" si="0"/>
        <v>Mesa 20</v>
      </c>
      <c r="C222" s="4"/>
      <c r="D222" s="25">
        <f t="shared" si="2"/>
        <v>0</v>
      </c>
      <c r="F222" s="26" t="str">
        <f t="shared" si="1"/>
        <v/>
      </c>
    </row>
    <row r="223" spans="1:6" ht="15" x14ac:dyDescent="0.25">
      <c r="A223" s="4" t="s">
        <v>370</v>
      </c>
      <c r="B223" s="5" t="str">
        <f t="shared" si="0"/>
        <v>Mesa 21</v>
      </c>
      <c r="C223" s="7" t="s">
        <v>371</v>
      </c>
      <c r="D223" s="25">
        <f t="shared" si="2"/>
        <v>1</v>
      </c>
      <c r="F223" s="26" t="str">
        <f t="shared" si="1"/>
        <v/>
      </c>
    </row>
    <row r="224" spans="1:6" ht="15" x14ac:dyDescent="0.25">
      <c r="A224" s="4"/>
      <c r="B224" s="5" t="str">
        <f t="shared" si="0"/>
        <v>Mesa 21</v>
      </c>
      <c r="C224" s="7" t="s">
        <v>144</v>
      </c>
      <c r="D224" s="25">
        <f t="shared" si="2"/>
        <v>2</v>
      </c>
      <c r="F224" s="26" t="str">
        <f t="shared" si="1"/>
        <v/>
      </c>
    </row>
    <row r="225" spans="1:6" ht="15" x14ac:dyDescent="0.25">
      <c r="A225" s="4"/>
      <c r="B225" s="5" t="str">
        <f t="shared" si="0"/>
        <v>Mesa 21</v>
      </c>
      <c r="C225" s="7" t="s">
        <v>73</v>
      </c>
      <c r="D225" s="25">
        <f t="shared" si="2"/>
        <v>3</v>
      </c>
      <c r="F225" s="26" t="str">
        <f t="shared" si="1"/>
        <v/>
      </c>
    </row>
    <row r="226" spans="1:6" ht="15" x14ac:dyDescent="0.25">
      <c r="A226" s="4"/>
      <c r="B226" s="5" t="str">
        <f t="shared" si="0"/>
        <v>Mesa 21</v>
      </c>
      <c r="C226" s="7" t="s">
        <v>74</v>
      </c>
      <c r="D226" s="25">
        <f t="shared" si="2"/>
        <v>4</v>
      </c>
      <c r="F226" s="26" t="str">
        <f t="shared" si="1"/>
        <v/>
      </c>
    </row>
    <row r="227" spans="1:6" ht="15" x14ac:dyDescent="0.25">
      <c r="A227" s="4"/>
      <c r="B227" s="5" t="str">
        <f t="shared" si="0"/>
        <v>Mesa 21</v>
      </c>
      <c r="C227" s="7" t="s">
        <v>79</v>
      </c>
      <c r="D227" s="25">
        <f t="shared" si="2"/>
        <v>5</v>
      </c>
      <c r="F227" s="26" t="str">
        <f t="shared" si="1"/>
        <v/>
      </c>
    </row>
    <row r="228" spans="1:6" ht="15" x14ac:dyDescent="0.25">
      <c r="A228" s="4"/>
      <c r="B228" s="5" t="str">
        <f t="shared" si="0"/>
        <v>Mesa 21</v>
      </c>
      <c r="C228" s="7" t="s">
        <v>22</v>
      </c>
      <c r="D228" s="25">
        <f t="shared" si="2"/>
        <v>6</v>
      </c>
      <c r="F228" s="26" t="str">
        <f t="shared" si="1"/>
        <v/>
      </c>
    </row>
    <row r="229" spans="1:6" ht="15" x14ac:dyDescent="0.25">
      <c r="A229" s="4"/>
      <c r="B229" s="5" t="str">
        <f t="shared" si="0"/>
        <v>Mesa 21</v>
      </c>
      <c r="C229" s="7" t="s">
        <v>165</v>
      </c>
      <c r="D229" s="25">
        <f t="shared" si="2"/>
        <v>7</v>
      </c>
      <c r="F229" s="26" t="str">
        <f t="shared" si="1"/>
        <v/>
      </c>
    </row>
    <row r="230" spans="1:6" ht="15" x14ac:dyDescent="0.25">
      <c r="A230" s="4"/>
      <c r="B230" s="5" t="str">
        <f t="shared" si="0"/>
        <v>Mesa 21</v>
      </c>
      <c r="C230" s="7" t="s">
        <v>166</v>
      </c>
      <c r="D230" s="25">
        <f t="shared" si="2"/>
        <v>8</v>
      </c>
      <c r="F230" s="26">
        <f t="shared" si="1"/>
        <v>8</v>
      </c>
    </row>
    <row r="231" spans="1:6" ht="15" x14ac:dyDescent="0.25">
      <c r="A231" s="4"/>
      <c r="B231" s="5" t="str">
        <f t="shared" si="0"/>
        <v>Mesa 21</v>
      </c>
      <c r="C231" s="7"/>
      <c r="D231" s="25">
        <f t="shared" si="2"/>
        <v>0</v>
      </c>
      <c r="F231" s="26">
        <f t="shared" si="1"/>
        <v>0</v>
      </c>
    </row>
    <row r="232" spans="1:6" ht="12.75" x14ac:dyDescent="0.2">
      <c r="A232" s="4"/>
      <c r="B232" s="5" t="str">
        <f t="shared" si="0"/>
        <v>Mesa 21</v>
      </c>
      <c r="C232" s="15"/>
      <c r="D232" s="25">
        <f t="shared" si="2"/>
        <v>0</v>
      </c>
      <c r="F232" s="26" t="str">
        <f t="shared" si="1"/>
        <v/>
      </c>
    </row>
    <row r="233" spans="1:6" ht="12.75" x14ac:dyDescent="0.2">
      <c r="A233" s="4" t="s">
        <v>372</v>
      </c>
      <c r="B233" s="5" t="str">
        <f t="shared" si="0"/>
        <v>Mesa 22</v>
      </c>
      <c r="C233" s="15" t="s">
        <v>151</v>
      </c>
      <c r="D233" s="25">
        <f t="shared" si="2"/>
        <v>1</v>
      </c>
      <c r="F233" s="26" t="str">
        <f t="shared" si="1"/>
        <v/>
      </c>
    </row>
    <row r="234" spans="1:6" ht="15" x14ac:dyDescent="0.25">
      <c r="A234" s="4"/>
      <c r="B234" s="5" t="str">
        <f t="shared" si="0"/>
        <v>Mesa 22</v>
      </c>
      <c r="C234" s="7" t="s">
        <v>373</v>
      </c>
      <c r="D234" s="25">
        <f t="shared" si="2"/>
        <v>2</v>
      </c>
      <c r="F234" s="26" t="str">
        <f t="shared" si="1"/>
        <v/>
      </c>
    </row>
    <row r="235" spans="1:6" ht="15" x14ac:dyDescent="0.25">
      <c r="A235" s="4"/>
      <c r="B235" s="5" t="str">
        <f t="shared" si="0"/>
        <v>Mesa 22</v>
      </c>
      <c r="C235" s="7" t="s">
        <v>153</v>
      </c>
      <c r="D235" s="25">
        <f t="shared" si="2"/>
        <v>3</v>
      </c>
      <c r="F235" s="26" t="str">
        <f t="shared" si="1"/>
        <v/>
      </c>
    </row>
    <row r="236" spans="1:6" ht="15" x14ac:dyDescent="0.25">
      <c r="A236" s="4"/>
      <c r="B236" s="5" t="str">
        <f t="shared" si="0"/>
        <v>Mesa 22</v>
      </c>
      <c r="C236" s="7" t="s">
        <v>154</v>
      </c>
      <c r="D236" s="25">
        <f t="shared" si="2"/>
        <v>4</v>
      </c>
      <c r="F236" s="26" t="str">
        <f t="shared" si="1"/>
        <v/>
      </c>
    </row>
    <row r="237" spans="1:6" ht="15" x14ac:dyDescent="0.25">
      <c r="A237" s="4"/>
      <c r="B237" s="5" t="str">
        <f t="shared" si="0"/>
        <v>Mesa 22</v>
      </c>
      <c r="C237" s="7" t="s">
        <v>155</v>
      </c>
      <c r="D237" s="25">
        <f t="shared" si="2"/>
        <v>5</v>
      </c>
      <c r="F237" s="26" t="str">
        <f t="shared" si="1"/>
        <v/>
      </c>
    </row>
    <row r="238" spans="1:6" ht="15" x14ac:dyDescent="0.25">
      <c r="A238" s="4"/>
      <c r="B238" s="5" t="str">
        <f t="shared" si="0"/>
        <v>Mesa 22</v>
      </c>
      <c r="C238" s="7" t="s">
        <v>374</v>
      </c>
      <c r="D238" s="25">
        <f t="shared" si="2"/>
        <v>6</v>
      </c>
      <c r="F238" s="26" t="str">
        <f t="shared" si="1"/>
        <v/>
      </c>
    </row>
    <row r="239" spans="1:6" ht="15" x14ac:dyDescent="0.25">
      <c r="A239" s="4"/>
      <c r="B239" s="5" t="str">
        <f t="shared" si="0"/>
        <v>Mesa 22</v>
      </c>
      <c r="C239" s="7" t="s">
        <v>157</v>
      </c>
      <c r="D239" s="25">
        <f t="shared" si="2"/>
        <v>7</v>
      </c>
      <c r="F239" s="26" t="str">
        <f t="shared" si="1"/>
        <v/>
      </c>
    </row>
    <row r="240" spans="1:6" ht="15" x14ac:dyDescent="0.25">
      <c r="A240" s="4"/>
      <c r="B240" s="5" t="str">
        <f t="shared" si="0"/>
        <v>Mesa 22</v>
      </c>
      <c r="C240" s="7" t="s">
        <v>158</v>
      </c>
      <c r="D240" s="25">
        <f t="shared" si="2"/>
        <v>8</v>
      </c>
      <c r="F240" s="26">
        <f t="shared" si="1"/>
        <v>8</v>
      </c>
    </row>
    <row r="241" spans="1:6" ht="15" x14ac:dyDescent="0.25">
      <c r="A241" s="4"/>
      <c r="B241" s="5" t="str">
        <f t="shared" si="0"/>
        <v>Mesa 22</v>
      </c>
      <c r="C241" s="7"/>
      <c r="D241" s="25">
        <f t="shared" si="2"/>
        <v>0</v>
      </c>
      <c r="F241" s="26">
        <f t="shared" si="1"/>
        <v>0</v>
      </c>
    </row>
    <row r="242" spans="1:6" ht="15" x14ac:dyDescent="0.25">
      <c r="A242" s="4"/>
      <c r="B242" s="5" t="str">
        <f t="shared" si="0"/>
        <v>Mesa 22</v>
      </c>
      <c r="C242" s="7"/>
      <c r="D242" s="25">
        <f t="shared" si="2"/>
        <v>0</v>
      </c>
      <c r="F242" s="26" t="str">
        <f t="shared" si="1"/>
        <v/>
      </c>
    </row>
    <row r="243" spans="1:6" ht="12.75" x14ac:dyDescent="0.2">
      <c r="A243" s="4" t="s">
        <v>375</v>
      </c>
      <c r="B243" s="5" t="str">
        <f t="shared" si="0"/>
        <v>Mesa 23</v>
      </c>
      <c r="C243" s="4" t="s">
        <v>242</v>
      </c>
      <c r="D243" s="25">
        <f t="shared" si="2"/>
        <v>1</v>
      </c>
      <c r="F243" s="26" t="str">
        <f t="shared" si="1"/>
        <v/>
      </c>
    </row>
    <row r="244" spans="1:6" ht="12.75" x14ac:dyDescent="0.2">
      <c r="A244" s="4"/>
      <c r="B244" s="5" t="str">
        <f t="shared" si="0"/>
        <v>Mesa 23</v>
      </c>
      <c r="C244" s="5" t="s">
        <v>243</v>
      </c>
      <c r="D244" s="25">
        <f t="shared" si="2"/>
        <v>2</v>
      </c>
      <c r="F244" s="26" t="str">
        <f t="shared" si="1"/>
        <v/>
      </c>
    </row>
    <row r="245" spans="1:6" ht="12.75" x14ac:dyDescent="0.2">
      <c r="A245" s="4"/>
      <c r="B245" s="5" t="str">
        <f t="shared" si="0"/>
        <v>Mesa 23</v>
      </c>
      <c r="C245" s="5" t="s">
        <v>249</v>
      </c>
      <c r="D245" s="25">
        <f t="shared" si="2"/>
        <v>3</v>
      </c>
      <c r="F245" s="26" t="str">
        <f t="shared" si="1"/>
        <v/>
      </c>
    </row>
    <row r="246" spans="1:6" ht="12.75" x14ac:dyDescent="0.2">
      <c r="A246" s="4"/>
      <c r="B246" s="5" t="str">
        <f t="shared" si="0"/>
        <v>Mesa 23</v>
      </c>
      <c r="C246" s="15" t="s">
        <v>376</v>
      </c>
      <c r="D246" s="25">
        <f t="shared" si="2"/>
        <v>4</v>
      </c>
      <c r="F246" s="26" t="str">
        <f t="shared" si="1"/>
        <v/>
      </c>
    </row>
    <row r="247" spans="1:6" ht="12.75" x14ac:dyDescent="0.2">
      <c r="A247" s="4"/>
      <c r="B247" s="5" t="str">
        <f t="shared" si="0"/>
        <v>Mesa 23</v>
      </c>
      <c r="C247" s="4" t="s">
        <v>250</v>
      </c>
      <c r="D247" s="25">
        <f t="shared" si="2"/>
        <v>5</v>
      </c>
      <c r="F247" s="26" t="str">
        <f t="shared" si="1"/>
        <v/>
      </c>
    </row>
    <row r="248" spans="1:6" ht="12.75" x14ac:dyDescent="0.2">
      <c r="A248" s="4"/>
      <c r="B248" s="5" t="str">
        <f t="shared" si="0"/>
        <v>Mesa 23</v>
      </c>
      <c r="C248" s="5" t="s">
        <v>377</v>
      </c>
      <c r="D248" s="25">
        <f t="shared" si="2"/>
        <v>6</v>
      </c>
      <c r="F248" s="26" t="str">
        <f t="shared" si="1"/>
        <v/>
      </c>
    </row>
    <row r="249" spans="1:6" ht="12.75" x14ac:dyDescent="0.2">
      <c r="A249" s="4"/>
      <c r="B249" s="5" t="str">
        <f t="shared" si="0"/>
        <v>Mesa 23</v>
      </c>
      <c r="C249" s="5" t="s">
        <v>244</v>
      </c>
      <c r="D249" s="25">
        <f t="shared" si="2"/>
        <v>7</v>
      </c>
      <c r="F249" s="26">
        <f t="shared" si="1"/>
        <v>7</v>
      </c>
    </row>
    <row r="250" spans="1:6" ht="12.75" x14ac:dyDescent="0.2">
      <c r="A250" s="4"/>
      <c r="B250" s="5" t="str">
        <f t="shared" si="0"/>
        <v>Mesa 23</v>
      </c>
      <c r="C250" s="30"/>
      <c r="D250" s="25">
        <f t="shared" si="2"/>
        <v>0</v>
      </c>
      <c r="F250" s="26">
        <f t="shared" si="1"/>
        <v>0</v>
      </c>
    </row>
    <row r="251" spans="1:6" ht="12.75" x14ac:dyDescent="0.2">
      <c r="A251" s="4"/>
      <c r="B251" s="5" t="str">
        <f t="shared" si="0"/>
        <v>Mesa 23</v>
      </c>
      <c r="C251" s="30"/>
      <c r="D251" s="25">
        <f t="shared" si="2"/>
        <v>0</v>
      </c>
      <c r="F251" s="26">
        <f t="shared" si="1"/>
        <v>0</v>
      </c>
    </row>
    <row r="252" spans="1:6" ht="12.75" x14ac:dyDescent="0.2">
      <c r="A252" s="4"/>
      <c r="B252" s="5" t="str">
        <f t="shared" si="0"/>
        <v>Mesa 23</v>
      </c>
      <c r="C252" s="4"/>
      <c r="D252" s="25">
        <f t="shared" si="2"/>
        <v>0</v>
      </c>
      <c r="F252" s="26" t="e">
        <f>IF(#REF!&gt;D252,"",D252)</f>
        <v>#REF!</v>
      </c>
    </row>
    <row r="253" spans="1:6" ht="15" x14ac:dyDescent="0.25">
      <c r="A253" s="4" t="s">
        <v>378</v>
      </c>
      <c r="B253" s="5" t="str">
        <f>IF(ISBLANK(A253),#REF!,A253)</f>
        <v>Mesa 24</v>
      </c>
      <c r="C253" s="7" t="s">
        <v>37</v>
      </c>
      <c r="D253" s="25">
        <f>IF(ISBLANK(C253),, IF(COUNTBLANK(A253)=1,#REF!+1,1))</f>
        <v>1</v>
      </c>
      <c r="F253" s="26" t="str">
        <f t="shared" si="1"/>
        <v/>
      </c>
    </row>
    <row r="254" spans="1:6" ht="15" x14ac:dyDescent="0.25">
      <c r="A254" s="4"/>
      <c r="B254" s="5" t="str">
        <f t="shared" si="0"/>
        <v>Mesa 24</v>
      </c>
      <c r="C254" s="7" t="s">
        <v>90</v>
      </c>
      <c r="D254" s="25">
        <f t="shared" si="2"/>
        <v>2</v>
      </c>
      <c r="F254" s="26" t="str">
        <f t="shared" si="1"/>
        <v/>
      </c>
    </row>
    <row r="255" spans="1:6" ht="15" x14ac:dyDescent="0.25">
      <c r="A255" s="4"/>
      <c r="B255" s="5" t="str">
        <f t="shared" ref="B255:B282" si="3">IF(ISBLANK(A255),B254,A255)</f>
        <v>Mesa 24</v>
      </c>
      <c r="C255" s="7" t="s">
        <v>91</v>
      </c>
      <c r="D255" s="25">
        <f t="shared" si="2"/>
        <v>3</v>
      </c>
      <c r="F255" s="26" t="str">
        <f t="shared" ref="F255:F282" si="4">IF(D256&gt;D255,"",D255)</f>
        <v/>
      </c>
    </row>
    <row r="256" spans="1:6" ht="15" x14ac:dyDescent="0.25">
      <c r="A256" s="4"/>
      <c r="B256" s="5" t="str">
        <f t="shared" si="3"/>
        <v>Mesa 24</v>
      </c>
      <c r="C256" s="7" t="s">
        <v>31</v>
      </c>
      <c r="D256" s="25">
        <f t="shared" ref="D256:D282" si="5">IF(ISBLANK(C256),, IF(COUNTBLANK(A256)=1,D255+1,1))</f>
        <v>4</v>
      </c>
      <c r="F256" s="26" t="str">
        <f t="shared" si="4"/>
        <v/>
      </c>
    </row>
    <row r="257" spans="1:8" ht="15" x14ac:dyDescent="0.25">
      <c r="A257" s="4"/>
      <c r="B257" s="5" t="str">
        <f t="shared" si="3"/>
        <v>Mesa 24</v>
      </c>
      <c r="C257" s="7" t="s">
        <v>379</v>
      </c>
      <c r="D257" s="25">
        <f t="shared" si="5"/>
        <v>5</v>
      </c>
      <c r="F257" s="26" t="str">
        <f t="shared" si="4"/>
        <v/>
      </c>
    </row>
    <row r="258" spans="1:8" ht="15" x14ac:dyDescent="0.25">
      <c r="A258" s="4"/>
      <c r="B258" s="5" t="str">
        <f t="shared" si="3"/>
        <v>Mesa 24</v>
      </c>
      <c r="C258" s="7" t="s">
        <v>179</v>
      </c>
      <c r="D258" s="25">
        <f t="shared" si="5"/>
        <v>6</v>
      </c>
      <c r="F258" s="26" t="str">
        <f t="shared" si="4"/>
        <v/>
      </c>
    </row>
    <row r="259" spans="1:8" ht="15" x14ac:dyDescent="0.25">
      <c r="A259" s="4"/>
      <c r="B259" s="5" t="str">
        <f t="shared" si="3"/>
        <v>Mesa 24</v>
      </c>
      <c r="C259" s="7" t="s">
        <v>177</v>
      </c>
      <c r="D259" s="25">
        <f t="shared" si="5"/>
        <v>7</v>
      </c>
      <c r="F259" s="26" t="str">
        <f t="shared" si="4"/>
        <v/>
      </c>
    </row>
    <row r="260" spans="1:8" ht="15" x14ac:dyDescent="0.25">
      <c r="A260" s="4"/>
      <c r="B260" s="5" t="str">
        <f t="shared" si="3"/>
        <v>Mesa 24</v>
      </c>
      <c r="C260" s="7" t="s">
        <v>178</v>
      </c>
      <c r="D260" s="25">
        <f t="shared" si="5"/>
        <v>8</v>
      </c>
      <c r="F260" s="26" t="str">
        <f t="shared" si="4"/>
        <v/>
      </c>
    </row>
    <row r="261" spans="1:8" ht="12.75" x14ac:dyDescent="0.2">
      <c r="A261" s="4"/>
      <c r="B261" s="5" t="str">
        <f t="shared" si="3"/>
        <v>Mesa 24</v>
      </c>
      <c r="C261" s="4" t="s">
        <v>180</v>
      </c>
      <c r="D261" s="25">
        <f t="shared" si="5"/>
        <v>9</v>
      </c>
      <c r="E261" s="4" t="s">
        <v>181</v>
      </c>
      <c r="F261" s="26">
        <f t="shared" si="4"/>
        <v>9</v>
      </c>
    </row>
    <row r="262" spans="1:8" ht="15" x14ac:dyDescent="0.25">
      <c r="A262" s="4"/>
      <c r="B262" s="5" t="str">
        <f t="shared" si="3"/>
        <v>Mesa 24</v>
      </c>
      <c r="C262" s="7"/>
      <c r="D262" s="25">
        <f t="shared" si="5"/>
        <v>0</v>
      </c>
      <c r="F262" s="26" t="str">
        <f t="shared" si="4"/>
        <v/>
      </c>
    </row>
    <row r="263" spans="1:8" ht="12.75" x14ac:dyDescent="0.2">
      <c r="A263" s="4" t="s">
        <v>380</v>
      </c>
      <c r="B263" s="5" t="str">
        <f t="shared" si="3"/>
        <v>Mesa 25</v>
      </c>
      <c r="C263" s="4" t="s">
        <v>147</v>
      </c>
      <c r="D263" s="25">
        <f t="shared" si="5"/>
        <v>1</v>
      </c>
      <c r="F263" s="26" t="str">
        <f t="shared" si="4"/>
        <v/>
      </c>
      <c r="H263" s="4">
        <v>24</v>
      </c>
    </row>
    <row r="264" spans="1:8" ht="15" x14ac:dyDescent="0.25">
      <c r="A264" s="4"/>
      <c r="B264" s="5" t="str">
        <f t="shared" si="3"/>
        <v>Mesa 25</v>
      </c>
      <c r="C264" s="7" t="s">
        <v>148</v>
      </c>
      <c r="D264" s="25">
        <f t="shared" si="5"/>
        <v>2</v>
      </c>
      <c r="F264" s="26" t="str">
        <f t="shared" si="4"/>
        <v/>
      </c>
    </row>
    <row r="265" spans="1:8" ht="15" x14ac:dyDescent="0.25">
      <c r="A265" s="4"/>
      <c r="B265" s="5" t="str">
        <f t="shared" si="3"/>
        <v>Mesa 25</v>
      </c>
      <c r="C265" s="7" t="s">
        <v>149</v>
      </c>
      <c r="D265" s="25">
        <f t="shared" si="5"/>
        <v>3</v>
      </c>
      <c r="F265" s="26" t="str">
        <f t="shared" si="4"/>
        <v/>
      </c>
    </row>
    <row r="266" spans="1:8" ht="15" x14ac:dyDescent="0.25">
      <c r="A266" s="4"/>
      <c r="B266" s="5" t="str">
        <f t="shared" si="3"/>
        <v>Mesa 25</v>
      </c>
      <c r="C266" s="7" t="s">
        <v>150</v>
      </c>
      <c r="D266" s="25">
        <f t="shared" si="5"/>
        <v>4</v>
      </c>
      <c r="F266" s="26" t="str">
        <f t="shared" si="4"/>
        <v/>
      </c>
    </row>
    <row r="267" spans="1:8" ht="15" x14ac:dyDescent="0.25">
      <c r="A267" s="4"/>
      <c r="B267" s="5" t="str">
        <f t="shared" si="3"/>
        <v>Mesa 25</v>
      </c>
      <c r="C267" s="7" t="s">
        <v>173</v>
      </c>
      <c r="D267" s="25">
        <f t="shared" si="5"/>
        <v>5</v>
      </c>
      <c r="F267" s="26" t="str">
        <f t="shared" si="4"/>
        <v/>
      </c>
    </row>
    <row r="268" spans="1:8" ht="12.75" x14ac:dyDescent="0.2">
      <c r="A268" s="4"/>
      <c r="B268" s="5" t="str">
        <f t="shared" si="3"/>
        <v>Mesa 25</v>
      </c>
      <c r="C268" s="15" t="s">
        <v>174</v>
      </c>
      <c r="D268" s="25">
        <f t="shared" si="5"/>
        <v>6</v>
      </c>
      <c r="F268" s="26" t="str">
        <f t="shared" si="4"/>
        <v/>
      </c>
    </row>
    <row r="269" spans="1:8" ht="12.75" x14ac:dyDescent="0.2">
      <c r="A269" s="4"/>
      <c r="B269" s="5" t="str">
        <f t="shared" si="3"/>
        <v>Mesa 25</v>
      </c>
      <c r="C269" s="15" t="s">
        <v>175</v>
      </c>
      <c r="D269" s="25">
        <f t="shared" si="5"/>
        <v>7</v>
      </c>
      <c r="F269" s="26" t="str">
        <f t="shared" si="4"/>
        <v/>
      </c>
    </row>
    <row r="270" spans="1:8" ht="12.75" x14ac:dyDescent="0.2">
      <c r="A270" s="4"/>
      <c r="B270" s="5" t="str">
        <f t="shared" si="3"/>
        <v>Mesa 25</v>
      </c>
      <c r="C270" s="4" t="s">
        <v>176</v>
      </c>
      <c r="D270" s="25">
        <f t="shared" si="5"/>
        <v>8</v>
      </c>
      <c r="F270" s="26">
        <f t="shared" si="4"/>
        <v>8</v>
      </c>
    </row>
    <row r="271" spans="1:8" ht="12.75" x14ac:dyDescent="0.2">
      <c r="A271" s="4"/>
      <c r="B271" s="5" t="str">
        <f t="shared" si="3"/>
        <v>Mesa 25</v>
      </c>
      <c r="C271" s="15"/>
      <c r="D271" s="25">
        <f t="shared" si="5"/>
        <v>0</v>
      </c>
      <c r="F271" s="26">
        <f t="shared" si="4"/>
        <v>0</v>
      </c>
    </row>
    <row r="272" spans="1:8" ht="12.75" x14ac:dyDescent="0.2">
      <c r="A272" s="4"/>
      <c r="B272" s="5" t="str">
        <f t="shared" si="3"/>
        <v>Mesa 25</v>
      </c>
      <c r="C272" s="15"/>
      <c r="D272" s="25">
        <f t="shared" si="5"/>
        <v>0</v>
      </c>
      <c r="F272" s="26" t="str">
        <f t="shared" si="4"/>
        <v/>
      </c>
    </row>
    <row r="273" spans="1:6" ht="12.75" x14ac:dyDescent="0.2">
      <c r="A273" s="4" t="s">
        <v>381</v>
      </c>
      <c r="B273" s="5" t="str">
        <f t="shared" si="3"/>
        <v>Mesa 26</v>
      </c>
      <c r="C273" s="5" t="s">
        <v>64</v>
      </c>
      <c r="D273" s="25">
        <f t="shared" si="5"/>
        <v>1</v>
      </c>
      <c r="F273" s="26" t="str">
        <f t="shared" si="4"/>
        <v/>
      </c>
    </row>
    <row r="274" spans="1:6" ht="12.75" x14ac:dyDescent="0.2">
      <c r="A274" s="4"/>
      <c r="B274" s="5" t="str">
        <f t="shared" si="3"/>
        <v>Mesa 26</v>
      </c>
      <c r="C274" s="5" t="s">
        <v>67</v>
      </c>
      <c r="D274" s="25">
        <f t="shared" si="5"/>
        <v>2</v>
      </c>
      <c r="F274" s="26" t="str">
        <f t="shared" si="4"/>
        <v/>
      </c>
    </row>
    <row r="275" spans="1:6" ht="12.75" x14ac:dyDescent="0.2">
      <c r="A275" s="4"/>
      <c r="B275" s="5" t="str">
        <f t="shared" si="3"/>
        <v>Mesa 26</v>
      </c>
      <c r="C275" s="5" t="s">
        <v>62</v>
      </c>
      <c r="D275" s="25">
        <f t="shared" si="5"/>
        <v>3</v>
      </c>
      <c r="F275" s="26" t="str">
        <f t="shared" si="4"/>
        <v/>
      </c>
    </row>
    <row r="276" spans="1:6" ht="12.75" x14ac:dyDescent="0.2">
      <c r="A276" s="4"/>
      <c r="B276" s="5" t="str">
        <f t="shared" si="3"/>
        <v>Mesa 26</v>
      </c>
      <c r="C276" s="5" t="s">
        <v>66</v>
      </c>
      <c r="D276" s="25">
        <f t="shared" si="5"/>
        <v>4</v>
      </c>
      <c r="E276" s="4" t="s">
        <v>382</v>
      </c>
      <c r="F276" s="26" t="str">
        <f t="shared" si="4"/>
        <v/>
      </c>
    </row>
    <row r="277" spans="1:6" ht="12.75" x14ac:dyDescent="0.2">
      <c r="A277" s="4"/>
      <c r="B277" s="5" t="str">
        <f t="shared" si="3"/>
        <v>Mesa 26</v>
      </c>
      <c r="C277" s="5" t="s">
        <v>383</v>
      </c>
      <c r="D277" s="25">
        <f t="shared" si="5"/>
        <v>5</v>
      </c>
      <c r="F277" s="26" t="str">
        <f t="shared" si="4"/>
        <v/>
      </c>
    </row>
    <row r="278" spans="1:6" ht="12.75" x14ac:dyDescent="0.2">
      <c r="A278" s="4"/>
      <c r="B278" s="5" t="str">
        <f t="shared" si="3"/>
        <v>Mesa 26</v>
      </c>
      <c r="C278" s="5" t="s">
        <v>69</v>
      </c>
      <c r="D278" s="25">
        <f t="shared" si="5"/>
        <v>6</v>
      </c>
      <c r="F278" s="26" t="str">
        <f t="shared" si="4"/>
        <v/>
      </c>
    </row>
    <row r="279" spans="1:6" ht="12.75" x14ac:dyDescent="0.2">
      <c r="A279" s="4"/>
      <c r="B279" s="5" t="str">
        <f t="shared" si="3"/>
        <v>Mesa 26</v>
      </c>
      <c r="C279" s="5" t="s">
        <v>70</v>
      </c>
      <c r="D279" s="25">
        <f t="shared" si="5"/>
        <v>7</v>
      </c>
      <c r="F279" s="26" t="str">
        <f t="shared" si="4"/>
        <v/>
      </c>
    </row>
    <row r="280" spans="1:6" ht="12.75" x14ac:dyDescent="0.2">
      <c r="A280" s="4"/>
      <c r="B280" s="5" t="str">
        <f t="shared" si="3"/>
        <v>Mesa 26</v>
      </c>
      <c r="C280" s="5" t="s">
        <v>68</v>
      </c>
      <c r="D280" s="25">
        <f t="shared" si="5"/>
        <v>8</v>
      </c>
      <c r="F280" s="26" t="str">
        <f t="shared" si="4"/>
        <v/>
      </c>
    </row>
    <row r="281" spans="1:6" ht="12.75" x14ac:dyDescent="0.2">
      <c r="A281" s="4"/>
      <c r="B281" s="5" t="str">
        <f t="shared" si="3"/>
        <v>Mesa 26</v>
      </c>
      <c r="C281" s="5" t="s">
        <v>61</v>
      </c>
      <c r="D281" s="25">
        <f t="shared" si="5"/>
        <v>9</v>
      </c>
      <c r="E281" s="4" t="s">
        <v>384</v>
      </c>
      <c r="F281" s="26">
        <f t="shared" si="4"/>
        <v>9</v>
      </c>
    </row>
    <row r="282" spans="1:6" ht="12.75" x14ac:dyDescent="0.2">
      <c r="A282" s="4"/>
      <c r="B282" s="5" t="str">
        <f t="shared" si="3"/>
        <v>Mesa 26</v>
      </c>
      <c r="C282" s="15"/>
      <c r="D282" s="25">
        <f t="shared" si="5"/>
        <v>0</v>
      </c>
      <c r="F282" s="26">
        <f t="shared" si="4"/>
        <v>0</v>
      </c>
    </row>
    <row r="283" spans="1:6" ht="12.75" x14ac:dyDescent="0.2">
      <c r="B283" s="5"/>
      <c r="C283" s="5"/>
      <c r="F283" s="26"/>
    </row>
    <row r="284" spans="1:6" ht="12.75" x14ac:dyDescent="0.2">
      <c r="B284" s="5"/>
      <c r="C284" s="5"/>
      <c r="F284" s="26"/>
    </row>
    <row r="285" spans="1:6" ht="12.75" x14ac:dyDescent="0.2">
      <c r="B285" s="5"/>
      <c r="C285" s="5"/>
      <c r="F285" s="26"/>
    </row>
    <row r="286" spans="1:6" ht="12.75" x14ac:dyDescent="0.2">
      <c r="B286" s="5"/>
      <c r="C286" s="5"/>
      <c r="F286" s="26"/>
    </row>
    <row r="287" spans="1:6" ht="12.75" x14ac:dyDescent="0.2">
      <c r="B287" s="5"/>
      <c r="C287" s="5"/>
      <c r="F287" s="26"/>
    </row>
    <row r="288" spans="1:6" ht="12.75" x14ac:dyDescent="0.2">
      <c r="B288" s="5"/>
      <c r="C288" s="5"/>
      <c r="F288" s="26"/>
    </row>
    <row r="289" spans="2:6" ht="12.75" x14ac:dyDescent="0.2">
      <c r="B289" s="5"/>
      <c r="C289" s="5"/>
      <c r="F289" s="26" t="e">
        <f>SUM(F1:F288)</f>
        <v>#REF!</v>
      </c>
    </row>
    <row r="290" spans="2:6" ht="12.75" x14ac:dyDescent="0.2">
      <c r="B290" s="5"/>
      <c r="C290" s="5"/>
      <c r="F290" s="26"/>
    </row>
    <row r="291" spans="2:6" ht="12.75" x14ac:dyDescent="0.2">
      <c r="B291" s="5"/>
      <c r="C291" s="5"/>
      <c r="F291" s="26"/>
    </row>
    <row r="292" spans="2:6" ht="12.75" x14ac:dyDescent="0.2">
      <c r="B292" s="5"/>
      <c r="C292" s="5"/>
      <c r="F292" s="26"/>
    </row>
    <row r="293" spans="2:6" ht="12.75" x14ac:dyDescent="0.2">
      <c r="B293" s="5"/>
      <c r="C293" s="5"/>
      <c r="F293" s="26"/>
    </row>
    <row r="294" spans="2:6" ht="12.75" x14ac:dyDescent="0.2">
      <c r="B294" s="5"/>
      <c r="C294" s="5"/>
      <c r="F294" s="26"/>
    </row>
    <row r="295" spans="2:6" ht="12.75" x14ac:dyDescent="0.2">
      <c r="B295" s="5"/>
      <c r="C295" s="5"/>
      <c r="F295" s="26"/>
    </row>
    <row r="296" spans="2:6" ht="12.75" x14ac:dyDescent="0.2">
      <c r="B296" s="5"/>
      <c r="C296" s="5"/>
      <c r="F296" s="26"/>
    </row>
    <row r="297" spans="2:6" ht="12.75" x14ac:dyDescent="0.2">
      <c r="B297" s="5"/>
      <c r="C297" s="5"/>
      <c r="F297" s="26"/>
    </row>
    <row r="298" spans="2:6" ht="12.75" x14ac:dyDescent="0.2">
      <c r="B298" s="5"/>
      <c r="C298" s="5"/>
      <c r="F298" s="26"/>
    </row>
    <row r="299" spans="2:6" ht="12.75" x14ac:dyDescent="0.2">
      <c r="B299" s="5"/>
      <c r="C299" s="5"/>
      <c r="F299" s="26"/>
    </row>
    <row r="300" spans="2:6" ht="12.75" x14ac:dyDescent="0.2">
      <c r="B300" s="5"/>
      <c r="C300" s="5"/>
      <c r="F300" s="26"/>
    </row>
    <row r="301" spans="2:6" ht="12.75" x14ac:dyDescent="0.2">
      <c r="B301" s="5"/>
      <c r="C301" s="5"/>
      <c r="F301" s="26"/>
    </row>
    <row r="302" spans="2:6" ht="12.75" x14ac:dyDescent="0.2">
      <c r="B302" s="5"/>
      <c r="C302" s="5"/>
      <c r="F302" s="26"/>
    </row>
    <row r="303" spans="2:6" ht="12.75" x14ac:dyDescent="0.2">
      <c r="B303" s="5"/>
      <c r="C303" s="5"/>
      <c r="F303" s="26"/>
    </row>
    <row r="304" spans="2:6" ht="12.75" x14ac:dyDescent="0.2">
      <c r="B304" s="5"/>
      <c r="C304" s="5"/>
      <c r="F304" s="26"/>
    </row>
    <row r="305" spans="2:6" ht="12.75" x14ac:dyDescent="0.2">
      <c r="B305" s="5"/>
      <c r="C305" s="5"/>
      <c r="F305" s="26"/>
    </row>
    <row r="306" spans="2:6" ht="12.75" x14ac:dyDescent="0.2">
      <c r="B306" s="5"/>
      <c r="C306" s="5"/>
      <c r="F306" s="26"/>
    </row>
    <row r="307" spans="2:6" ht="12.75" x14ac:dyDescent="0.2">
      <c r="B307" s="5"/>
      <c r="C307" s="5"/>
      <c r="F307" s="26"/>
    </row>
    <row r="308" spans="2:6" ht="12.75" x14ac:dyDescent="0.2">
      <c r="B308" s="5"/>
      <c r="C308" s="5"/>
      <c r="F308" s="26"/>
    </row>
    <row r="309" spans="2:6" ht="12.75" x14ac:dyDescent="0.2">
      <c r="B309" s="5"/>
      <c r="C309" s="5"/>
      <c r="F309" s="26"/>
    </row>
    <row r="310" spans="2:6" ht="12.75" x14ac:dyDescent="0.2">
      <c r="B310" s="5"/>
      <c r="C310" s="5"/>
      <c r="F310" s="26"/>
    </row>
    <row r="311" spans="2:6" ht="12.75" x14ac:dyDescent="0.2">
      <c r="B311" s="5"/>
      <c r="C311" s="5"/>
      <c r="F311" s="26"/>
    </row>
    <row r="312" spans="2:6" ht="12.75" x14ac:dyDescent="0.2">
      <c r="B312" s="5"/>
      <c r="C312" s="5"/>
      <c r="F312" s="26"/>
    </row>
    <row r="313" spans="2:6" ht="12.75" x14ac:dyDescent="0.2">
      <c r="B313" s="5"/>
      <c r="C313" s="5"/>
      <c r="F313" s="26"/>
    </row>
    <row r="314" spans="2:6" ht="12.75" x14ac:dyDescent="0.2">
      <c r="B314" s="5"/>
      <c r="C314" s="5"/>
      <c r="F314" s="26"/>
    </row>
    <row r="315" spans="2:6" ht="12.75" x14ac:dyDescent="0.2">
      <c r="B315" s="5"/>
      <c r="C315" s="5"/>
      <c r="F315" s="26"/>
    </row>
    <row r="316" spans="2:6" ht="12.75" x14ac:dyDescent="0.2">
      <c r="B316" s="5"/>
      <c r="C316" s="5"/>
      <c r="F316" s="26"/>
    </row>
    <row r="317" spans="2:6" ht="12.75" x14ac:dyDescent="0.2">
      <c r="B317" s="5"/>
      <c r="C317" s="5"/>
      <c r="F317" s="26"/>
    </row>
    <row r="318" spans="2:6" ht="12.75" x14ac:dyDescent="0.2">
      <c r="B318" s="5"/>
      <c r="C318" s="5"/>
      <c r="F318" s="26"/>
    </row>
    <row r="319" spans="2:6" ht="12.75" x14ac:dyDescent="0.2">
      <c r="B319" s="5"/>
      <c r="C319" s="5"/>
      <c r="F319" s="26"/>
    </row>
    <row r="320" spans="2:6" ht="12.75" x14ac:dyDescent="0.2">
      <c r="B320" s="5"/>
      <c r="C320" s="5"/>
      <c r="F320" s="26"/>
    </row>
    <row r="321" spans="2:6" ht="12.75" x14ac:dyDescent="0.2">
      <c r="B321" s="5"/>
      <c r="C321" s="5"/>
      <c r="F321" s="26"/>
    </row>
    <row r="322" spans="2:6" ht="12.75" x14ac:dyDescent="0.2">
      <c r="B322" s="5"/>
      <c r="C322" s="5"/>
      <c r="F322" s="26"/>
    </row>
    <row r="323" spans="2:6" ht="12.75" x14ac:dyDescent="0.2">
      <c r="B323" s="5"/>
      <c r="C323" s="5"/>
      <c r="F323" s="26"/>
    </row>
    <row r="324" spans="2:6" ht="12.75" x14ac:dyDescent="0.2">
      <c r="B324" s="5"/>
      <c r="C324" s="5"/>
      <c r="F324" s="26"/>
    </row>
    <row r="325" spans="2:6" ht="12.75" x14ac:dyDescent="0.2">
      <c r="B325" s="5"/>
      <c r="C325" s="5"/>
      <c r="F325" s="26"/>
    </row>
    <row r="326" spans="2:6" ht="12.75" x14ac:dyDescent="0.2">
      <c r="B326" s="5"/>
      <c r="C326" s="5"/>
      <c r="F326" s="26"/>
    </row>
    <row r="327" spans="2:6" ht="12.75" x14ac:dyDescent="0.2">
      <c r="B327" s="5"/>
      <c r="C327" s="5"/>
      <c r="F327" s="26"/>
    </row>
    <row r="328" spans="2:6" ht="12.75" x14ac:dyDescent="0.2">
      <c r="B328" s="5"/>
      <c r="C328" s="5"/>
      <c r="F328" s="26"/>
    </row>
    <row r="329" spans="2:6" ht="12.75" x14ac:dyDescent="0.2">
      <c r="B329" s="5"/>
      <c r="C329" s="5"/>
      <c r="F329" s="26"/>
    </row>
    <row r="330" spans="2:6" ht="12.75" x14ac:dyDescent="0.2">
      <c r="B330" s="5"/>
      <c r="C330" s="5"/>
      <c r="F330" s="26"/>
    </row>
    <row r="331" spans="2:6" ht="12.75" x14ac:dyDescent="0.2">
      <c r="B331" s="5"/>
      <c r="C331" s="5"/>
      <c r="F331" s="26"/>
    </row>
    <row r="332" spans="2:6" ht="12.75" x14ac:dyDescent="0.2">
      <c r="B332" s="5"/>
      <c r="C332" s="5"/>
      <c r="F332" s="26"/>
    </row>
    <row r="333" spans="2:6" ht="12.75" x14ac:dyDescent="0.2">
      <c r="B333" s="5"/>
      <c r="C333" s="5"/>
      <c r="F333" s="26"/>
    </row>
    <row r="334" spans="2:6" ht="12.75" x14ac:dyDescent="0.2">
      <c r="B334" s="5"/>
      <c r="C334" s="5"/>
      <c r="F334" s="26"/>
    </row>
    <row r="335" spans="2:6" ht="12.75" x14ac:dyDescent="0.2">
      <c r="B335" s="5"/>
      <c r="C335" s="5"/>
      <c r="F335" s="26"/>
    </row>
    <row r="336" spans="2:6" ht="12.75" x14ac:dyDescent="0.2">
      <c r="B336" s="5"/>
      <c r="C336" s="5"/>
      <c r="F336" s="26"/>
    </row>
    <row r="337" spans="2:6" ht="12.75" x14ac:dyDescent="0.2">
      <c r="B337" s="5"/>
      <c r="C337" s="5"/>
      <c r="F337" s="26"/>
    </row>
    <row r="338" spans="2:6" ht="12.75" x14ac:dyDescent="0.2">
      <c r="B338" s="5"/>
      <c r="C338" s="5"/>
      <c r="F338" s="26"/>
    </row>
    <row r="339" spans="2:6" ht="12.75" x14ac:dyDescent="0.2">
      <c r="B339" s="5"/>
      <c r="C339" s="5"/>
      <c r="F339" s="26"/>
    </row>
    <row r="340" spans="2:6" ht="12.75" x14ac:dyDescent="0.2">
      <c r="B340" s="5"/>
      <c r="C340" s="5"/>
      <c r="F340" s="26"/>
    </row>
    <row r="341" spans="2:6" ht="12.75" x14ac:dyDescent="0.2">
      <c r="B341" s="5"/>
      <c r="C341" s="5"/>
      <c r="F341" s="26"/>
    </row>
    <row r="342" spans="2:6" ht="12.75" x14ac:dyDescent="0.2">
      <c r="B342" s="5"/>
      <c r="C342" s="5"/>
      <c r="F342" s="26"/>
    </row>
    <row r="343" spans="2:6" ht="12.75" x14ac:dyDescent="0.2">
      <c r="B343" s="5"/>
      <c r="C343" s="5"/>
      <c r="F343" s="26"/>
    </row>
    <row r="344" spans="2:6" ht="12.75" x14ac:dyDescent="0.2">
      <c r="B344" s="5"/>
      <c r="C344" s="5"/>
      <c r="F344" s="26"/>
    </row>
    <row r="345" spans="2:6" ht="12.75" x14ac:dyDescent="0.2">
      <c r="B345" s="5"/>
      <c r="C345" s="5"/>
      <c r="F345" s="26"/>
    </row>
    <row r="346" spans="2:6" ht="12.75" x14ac:dyDescent="0.2">
      <c r="B346" s="5"/>
      <c r="C346" s="5"/>
      <c r="F346" s="26"/>
    </row>
    <row r="347" spans="2:6" ht="12.75" x14ac:dyDescent="0.2">
      <c r="B347" s="5"/>
      <c r="C347" s="5"/>
      <c r="F347" s="26"/>
    </row>
    <row r="348" spans="2:6" ht="12.75" x14ac:dyDescent="0.2">
      <c r="B348" s="5"/>
      <c r="C348" s="5"/>
      <c r="F348" s="26"/>
    </row>
    <row r="349" spans="2:6" ht="12.75" x14ac:dyDescent="0.2">
      <c r="B349" s="5"/>
      <c r="C349" s="5"/>
      <c r="F349" s="26"/>
    </row>
    <row r="350" spans="2:6" ht="12.75" x14ac:dyDescent="0.2">
      <c r="B350" s="5"/>
      <c r="C350" s="5"/>
      <c r="F350" s="26"/>
    </row>
    <row r="351" spans="2:6" ht="12.75" x14ac:dyDescent="0.2">
      <c r="B351" s="5"/>
      <c r="C351" s="5"/>
      <c r="F351" s="26"/>
    </row>
    <row r="352" spans="2:6" ht="12.75" x14ac:dyDescent="0.2">
      <c r="B352" s="5"/>
      <c r="C352" s="5"/>
      <c r="F352" s="26"/>
    </row>
    <row r="353" spans="2:6" ht="12.75" x14ac:dyDescent="0.2">
      <c r="B353" s="5"/>
      <c r="C353" s="5"/>
      <c r="F353" s="26"/>
    </row>
    <row r="354" spans="2:6" ht="12.75" x14ac:dyDescent="0.2">
      <c r="B354" s="5"/>
      <c r="C354" s="5"/>
      <c r="F354" s="26"/>
    </row>
    <row r="355" spans="2:6" ht="12.75" x14ac:dyDescent="0.2">
      <c r="B355" s="5"/>
      <c r="C355" s="5"/>
      <c r="F355" s="26"/>
    </row>
    <row r="356" spans="2:6" ht="12.75" x14ac:dyDescent="0.2">
      <c r="B356" s="5"/>
      <c r="C356" s="5"/>
      <c r="F356" s="26"/>
    </row>
    <row r="357" spans="2:6" ht="12.75" x14ac:dyDescent="0.2">
      <c r="B357" s="5"/>
      <c r="C357" s="5"/>
      <c r="F357" s="26"/>
    </row>
    <row r="358" spans="2:6" ht="12.75" x14ac:dyDescent="0.2">
      <c r="B358" s="5"/>
      <c r="C358" s="5"/>
      <c r="F358" s="26"/>
    </row>
    <row r="359" spans="2:6" ht="12.75" x14ac:dyDescent="0.2">
      <c r="B359" s="5"/>
      <c r="C359" s="5"/>
      <c r="F359" s="26"/>
    </row>
    <row r="360" spans="2:6" ht="12.75" x14ac:dyDescent="0.2">
      <c r="B360" s="5"/>
      <c r="C360" s="5"/>
      <c r="F360" s="26"/>
    </row>
    <row r="361" spans="2:6" ht="12.75" x14ac:dyDescent="0.2">
      <c r="B361" s="5"/>
      <c r="C361" s="5"/>
      <c r="F361" s="26"/>
    </row>
    <row r="362" spans="2:6" ht="12.75" x14ac:dyDescent="0.2">
      <c r="B362" s="5"/>
      <c r="C362" s="5"/>
      <c r="F362" s="26"/>
    </row>
    <row r="363" spans="2:6" ht="12.75" x14ac:dyDescent="0.2">
      <c r="B363" s="5"/>
      <c r="C363" s="5"/>
      <c r="F363" s="26"/>
    </row>
    <row r="364" spans="2:6" ht="12.75" x14ac:dyDescent="0.2">
      <c r="B364" s="5"/>
      <c r="C364" s="5"/>
      <c r="F364" s="26"/>
    </row>
    <row r="365" spans="2:6" ht="12.75" x14ac:dyDescent="0.2">
      <c r="B365" s="5"/>
      <c r="C365" s="5"/>
      <c r="F365" s="26"/>
    </row>
    <row r="366" spans="2:6" ht="12.75" x14ac:dyDescent="0.2">
      <c r="B366" s="5"/>
      <c r="C366" s="5"/>
      <c r="F366" s="26"/>
    </row>
    <row r="367" spans="2:6" ht="12.75" x14ac:dyDescent="0.2">
      <c r="B367" s="5"/>
      <c r="C367" s="5"/>
      <c r="F367" s="26"/>
    </row>
    <row r="368" spans="2:6" ht="12.75" x14ac:dyDescent="0.2">
      <c r="B368" s="5"/>
      <c r="C368" s="5"/>
      <c r="F368" s="26"/>
    </row>
    <row r="369" spans="2:6" ht="12.75" x14ac:dyDescent="0.2">
      <c r="B369" s="5"/>
      <c r="C369" s="5"/>
      <c r="F369" s="26"/>
    </row>
    <row r="370" spans="2:6" ht="12.75" x14ac:dyDescent="0.2">
      <c r="B370" s="5"/>
      <c r="C370" s="5"/>
      <c r="F370" s="26"/>
    </row>
    <row r="371" spans="2:6" ht="12.75" x14ac:dyDescent="0.2">
      <c r="B371" s="5"/>
      <c r="C371" s="5"/>
      <c r="F371" s="26"/>
    </row>
    <row r="372" spans="2:6" ht="12.75" x14ac:dyDescent="0.2">
      <c r="B372" s="5"/>
      <c r="C372" s="5"/>
      <c r="F372" s="26"/>
    </row>
    <row r="373" spans="2:6" ht="12.75" x14ac:dyDescent="0.2">
      <c r="B373" s="5"/>
      <c r="C373" s="5"/>
      <c r="F373" s="26"/>
    </row>
    <row r="374" spans="2:6" ht="12.75" x14ac:dyDescent="0.2">
      <c r="B374" s="5"/>
      <c r="C374" s="5"/>
      <c r="F374" s="26"/>
    </row>
    <row r="375" spans="2:6" ht="12.75" x14ac:dyDescent="0.2">
      <c r="B375" s="5"/>
      <c r="C375" s="5"/>
      <c r="F375" s="26"/>
    </row>
    <row r="376" spans="2:6" ht="12.75" x14ac:dyDescent="0.2">
      <c r="B376" s="5"/>
      <c r="C376" s="5"/>
      <c r="F376" s="26"/>
    </row>
    <row r="377" spans="2:6" ht="12.75" x14ac:dyDescent="0.2">
      <c r="B377" s="5"/>
      <c r="C377" s="5"/>
      <c r="F377" s="26"/>
    </row>
    <row r="378" spans="2:6" ht="12.75" x14ac:dyDescent="0.2">
      <c r="B378" s="5"/>
      <c r="C378" s="5"/>
      <c r="F378" s="26"/>
    </row>
    <row r="379" spans="2:6" ht="12.75" x14ac:dyDescent="0.2">
      <c r="B379" s="5"/>
      <c r="C379" s="5"/>
      <c r="F379" s="26"/>
    </row>
    <row r="380" spans="2:6" ht="12.75" x14ac:dyDescent="0.2">
      <c r="B380" s="5"/>
      <c r="C380" s="5"/>
      <c r="F380" s="26"/>
    </row>
    <row r="381" spans="2:6" ht="12.75" x14ac:dyDescent="0.2">
      <c r="B381" s="5"/>
      <c r="C381" s="5"/>
      <c r="F381" s="26"/>
    </row>
    <row r="382" spans="2:6" ht="12.75" x14ac:dyDescent="0.2">
      <c r="B382" s="5"/>
      <c r="C382" s="5"/>
      <c r="F382" s="26"/>
    </row>
    <row r="383" spans="2:6" ht="12.75" x14ac:dyDescent="0.2">
      <c r="B383" s="5"/>
      <c r="C383" s="5"/>
      <c r="F383" s="26"/>
    </row>
    <row r="384" spans="2:6" ht="12.75" x14ac:dyDescent="0.2">
      <c r="B384" s="5"/>
      <c r="C384" s="5"/>
      <c r="F384" s="26"/>
    </row>
    <row r="385" spans="2:6" ht="12.75" x14ac:dyDescent="0.2">
      <c r="B385" s="5"/>
      <c r="C385" s="5"/>
      <c r="F385" s="26"/>
    </row>
    <row r="386" spans="2:6" ht="12.75" x14ac:dyDescent="0.2">
      <c r="B386" s="5"/>
      <c r="C386" s="5"/>
      <c r="F386" s="26"/>
    </row>
    <row r="387" spans="2:6" ht="12.75" x14ac:dyDescent="0.2">
      <c r="B387" s="5"/>
      <c r="C387" s="5"/>
      <c r="F387" s="26"/>
    </row>
    <row r="388" spans="2:6" ht="12.75" x14ac:dyDescent="0.2">
      <c r="B388" s="5"/>
      <c r="C388" s="5"/>
      <c r="F388" s="26"/>
    </row>
    <row r="389" spans="2:6" ht="12.75" x14ac:dyDescent="0.2">
      <c r="B389" s="5"/>
      <c r="C389" s="5"/>
      <c r="F389" s="26"/>
    </row>
    <row r="390" spans="2:6" ht="12.75" x14ac:dyDescent="0.2">
      <c r="B390" s="5"/>
      <c r="C390" s="5"/>
      <c r="F390" s="26"/>
    </row>
    <row r="391" spans="2:6" ht="12.75" x14ac:dyDescent="0.2">
      <c r="B391" s="5"/>
      <c r="C391" s="5"/>
      <c r="F391" s="26"/>
    </row>
    <row r="392" spans="2:6" ht="12.75" x14ac:dyDescent="0.2">
      <c r="B392" s="5"/>
      <c r="C392" s="5"/>
      <c r="F392" s="26"/>
    </row>
    <row r="393" spans="2:6" ht="12.75" x14ac:dyDescent="0.2">
      <c r="B393" s="5"/>
      <c r="C393" s="5"/>
      <c r="F393" s="26"/>
    </row>
    <row r="394" spans="2:6" ht="12.75" x14ac:dyDescent="0.2">
      <c r="B394" s="5"/>
      <c r="C394" s="5"/>
      <c r="F394" s="26"/>
    </row>
    <row r="395" spans="2:6" ht="12.75" x14ac:dyDescent="0.2">
      <c r="B395" s="5"/>
      <c r="C395" s="5"/>
      <c r="F395" s="26"/>
    </row>
    <row r="396" spans="2:6" ht="12.75" x14ac:dyDescent="0.2">
      <c r="B396" s="5"/>
      <c r="C396" s="5"/>
      <c r="F396" s="26"/>
    </row>
    <row r="397" spans="2:6" ht="12.75" x14ac:dyDescent="0.2">
      <c r="B397" s="5"/>
      <c r="C397" s="5"/>
      <c r="F397" s="26"/>
    </row>
    <row r="398" spans="2:6" ht="12.75" x14ac:dyDescent="0.2">
      <c r="B398" s="5"/>
      <c r="C398" s="5"/>
      <c r="F398" s="26"/>
    </row>
    <row r="399" spans="2:6" ht="12.75" x14ac:dyDescent="0.2">
      <c r="B399" s="5"/>
      <c r="C399" s="5"/>
      <c r="F399" s="26"/>
    </row>
    <row r="400" spans="2:6" ht="12.75" x14ac:dyDescent="0.2">
      <c r="B400" s="5"/>
      <c r="C400" s="5"/>
      <c r="F400" s="26"/>
    </row>
    <row r="401" spans="2:6" ht="12.75" x14ac:dyDescent="0.2">
      <c r="B401" s="5"/>
      <c r="C401" s="5"/>
      <c r="F401" s="26"/>
    </row>
    <row r="402" spans="2:6" ht="12.75" x14ac:dyDescent="0.2">
      <c r="B402" s="5"/>
      <c r="C402" s="5"/>
      <c r="F402" s="26"/>
    </row>
    <row r="403" spans="2:6" ht="12.75" x14ac:dyDescent="0.2">
      <c r="B403" s="5"/>
      <c r="C403" s="5"/>
      <c r="F403" s="26"/>
    </row>
    <row r="404" spans="2:6" ht="12.75" x14ac:dyDescent="0.2">
      <c r="B404" s="5"/>
      <c r="C404" s="5"/>
      <c r="F404" s="26"/>
    </row>
    <row r="405" spans="2:6" ht="12.75" x14ac:dyDescent="0.2">
      <c r="B405" s="5"/>
      <c r="C405" s="5"/>
      <c r="F405" s="26"/>
    </row>
    <row r="406" spans="2:6" ht="12.75" x14ac:dyDescent="0.2">
      <c r="B406" s="5"/>
      <c r="C406" s="5"/>
      <c r="F406" s="26"/>
    </row>
    <row r="407" spans="2:6" ht="12.75" x14ac:dyDescent="0.2">
      <c r="B407" s="5"/>
      <c r="C407" s="5"/>
      <c r="F407" s="26"/>
    </row>
    <row r="408" spans="2:6" ht="12.75" x14ac:dyDescent="0.2">
      <c r="B408" s="5"/>
      <c r="C408" s="5"/>
      <c r="F408" s="26"/>
    </row>
    <row r="409" spans="2:6" ht="12.75" x14ac:dyDescent="0.2">
      <c r="B409" s="5"/>
      <c r="C409" s="5"/>
      <c r="F409" s="26"/>
    </row>
    <row r="410" spans="2:6" ht="12.75" x14ac:dyDescent="0.2">
      <c r="B410" s="5"/>
      <c r="C410" s="5"/>
      <c r="F410" s="26"/>
    </row>
    <row r="411" spans="2:6" ht="12.75" x14ac:dyDescent="0.2">
      <c r="B411" s="5"/>
      <c r="C411" s="5"/>
      <c r="F411" s="26"/>
    </row>
    <row r="412" spans="2:6" ht="12.75" x14ac:dyDescent="0.2">
      <c r="B412" s="5"/>
      <c r="C412" s="5"/>
      <c r="F412" s="26"/>
    </row>
    <row r="413" spans="2:6" ht="12.75" x14ac:dyDescent="0.2">
      <c r="B413" s="5"/>
      <c r="C413" s="5"/>
      <c r="F413" s="26"/>
    </row>
    <row r="414" spans="2:6" ht="12.75" x14ac:dyDescent="0.2">
      <c r="B414" s="5"/>
      <c r="C414" s="5"/>
      <c r="F414" s="26"/>
    </row>
    <row r="415" spans="2:6" ht="12.75" x14ac:dyDescent="0.2">
      <c r="B415" s="5"/>
      <c r="C415" s="5"/>
      <c r="F415" s="26"/>
    </row>
    <row r="416" spans="2:6" ht="12.75" x14ac:dyDescent="0.2">
      <c r="B416" s="5"/>
      <c r="C416" s="5"/>
      <c r="F416" s="26"/>
    </row>
    <row r="417" spans="2:6" ht="12.75" x14ac:dyDescent="0.2">
      <c r="B417" s="5"/>
      <c r="C417" s="5"/>
      <c r="F417" s="26"/>
    </row>
    <row r="418" spans="2:6" ht="12.75" x14ac:dyDescent="0.2">
      <c r="B418" s="5"/>
      <c r="C418" s="5"/>
      <c r="F418" s="26"/>
    </row>
    <row r="419" spans="2:6" ht="12.75" x14ac:dyDescent="0.2">
      <c r="B419" s="5"/>
      <c r="C419" s="5"/>
      <c r="F419" s="26"/>
    </row>
    <row r="420" spans="2:6" ht="12.75" x14ac:dyDescent="0.2">
      <c r="B420" s="5"/>
      <c r="C420" s="5"/>
      <c r="F420" s="26"/>
    </row>
    <row r="421" spans="2:6" ht="12.75" x14ac:dyDescent="0.2">
      <c r="B421" s="5"/>
      <c r="C421" s="5"/>
      <c r="F421" s="26"/>
    </row>
    <row r="422" spans="2:6" ht="12.75" x14ac:dyDescent="0.2">
      <c r="B422" s="5"/>
      <c r="C422" s="5"/>
      <c r="F422" s="26"/>
    </row>
    <row r="423" spans="2:6" ht="12.75" x14ac:dyDescent="0.2">
      <c r="B423" s="5"/>
      <c r="C423" s="5"/>
      <c r="F423" s="26"/>
    </row>
    <row r="424" spans="2:6" ht="12.75" x14ac:dyDescent="0.2">
      <c r="B424" s="5"/>
      <c r="C424" s="5"/>
      <c r="F424" s="26"/>
    </row>
    <row r="425" spans="2:6" ht="12.75" x14ac:dyDescent="0.2">
      <c r="B425" s="5"/>
      <c r="C425" s="5"/>
      <c r="F425" s="26"/>
    </row>
    <row r="426" spans="2:6" ht="12.75" x14ac:dyDescent="0.2">
      <c r="B426" s="5"/>
      <c r="C426" s="5"/>
      <c r="F426" s="26"/>
    </row>
    <row r="427" spans="2:6" ht="12.75" x14ac:dyDescent="0.2">
      <c r="B427" s="5"/>
      <c r="C427" s="5"/>
      <c r="F427" s="26"/>
    </row>
    <row r="428" spans="2:6" ht="12.75" x14ac:dyDescent="0.2">
      <c r="B428" s="5"/>
      <c r="C428" s="5"/>
      <c r="F428" s="26"/>
    </row>
    <row r="429" spans="2:6" ht="12.75" x14ac:dyDescent="0.2">
      <c r="B429" s="5"/>
      <c r="C429" s="5"/>
      <c r="F429" s="26"/>
    </row>
    <row r="430" spans="2:6" ht="12.75" x14ac:dyDescent="0.2">
      <c r="B430" s="5"/>
      <c r="C430" s="5"/>
      <c r="F430" s="26"/>
    </row>
    <row r="431" spans="2:6" ht="12.75" x14ac:dyDescent="0.2">
      <c r="B431" s="5"/>
      <c r="C431" s="5"/>
      <c r="F431" s="26"/>
    </row>
    <row r="432" spans="2:6" ht="12.75" x14ac:dyDescent="0.2">
      <c r="B432" s="5"/>
      <c r="C432" s="5"/>
      <c r="F432" s="26"/>
    </row>
    <row r="433" spans="2:6" ht="12.75" x14ac:dyDescent="0.2">
      <c r="B433" s="5"/>
      <c r="C433" s="5"/>
      <c r="F433" s="26"/>
    </row>
    <row r="434" spans="2:6" ht="12.75" x14ac:dyDescent="0.2">
      <c r="B434" s="5"/>
      <c r="C434" s="5"/>
      <c r="F434" s="26"/>
    </row>
    <row r="435" spans="2:6" ht="12.75" x14ac:dyDescent="0.2">
      <c r="B435" s="5"/>
      <c r="C435" s="5"/>
      <c r="F435" s="26"/>
    </row>
    <row r="436" spans="2:6" ht="12.75" x14ac:dyDescent="0.2">
      <c r="B436" s="5"/>
      <c r="C436" s="5"/>
      <c r="F436" s="26"/>
    </row>
    <row r="437" spans="2:6" ht="12.75" x14ac:dyDescent="0.2">
      <c r="B437" s="5"/>
      <c r="C437" s="5"/>
      <c r="F437" s="26"/>
    </row>
    <row r="438" spans="2:6" ht="12.75" x14ac:dyDescent="0.2">
      <c r="B438" s="5"/>
      <c r="C438" s="5"/>
      <c r="F438" s="26"/>
    </row>
    <row r="439" spans="2:6" ht="12.75" x14ac:dyDescent="0.2">
      <c r="B439" s="5"/>
      <c r="C439" s="5"/>
      <c r="F439" s="26"/>
    </row>
    <row r="440" spans="2:6" ht="12.75" x14ac:dyDescent="0.2">
      <c r="B440" s="5"/>
      <c r="C440" s="5"/>
      <c r="F440" s="26"/>
    </row>
    <row r="441" spans="2:6" ht="12.75" x14ac:dyDescent="0.2">
      <c r="B441" s="5"/>
      <c r="C441" s="5"/>
      <c r="F441" s="26"/>
    </row>
    <row r="442" spans="2:6" ht="12.75" x14ac:dyDescent="0.2">
      <c r="B442" s="5"/>
      <c r="C442" s="5"/>
      <c r="F442" s="26"/>
    </row>
    <row r="443" spans="2:6" ht="12.75" x14ac:dyDescent="0.2">
      <c r="B443" s="5"/>
      <c r="C443" s="5"/>
      <c r="F443" s="26"/>
    </row>
    <row r="444" spans="2:6" ht="12.75" x14ac:dyDescent="0.2">
      <c r="B444" s="5"/>
      <c r="C444" s="5"/>
      <c r="F444" s="26"/>
    </row>
    <row r="445" spans="2:6" ht="12.75" x14ac:dyDescent="0.2">
      <c r="B445" s="5"/>
      <c r="C445" s="5"/>
      <c r="F445" s="26"/>
    </row>
    <row r="446" spans="2:6" ht="12.75" x14ac:dyDescent="0.2">
      <c r="B446" s="5"/>
      <c r="C446" s="5"/>
      <c r="F446" s="26"/>
    </row>
    <row r="447" spans="2:6" ht="12.75" x14ac:dyDescent="0.2">
      <c r="B447" s="5"/>
      <c r="C447" s="5"/>
      <c r="F447" s="26"/>
    </row>
    <row r="448" spans="2:6" ht="12.75" x14ac:dyDescent="0.2">
      <c r="B448" s="5"/>
      <c r="C448" s="5"/>
      <c r="F448" s="26"/>
    </row>
    <row r="449" spans="2:6" ht="12.75" x14ac:dyDescent="0.2">
      <c r="B449" s="5"/>
      <c r="C449" s="5"/>
      <c r="F449" s="26"/>
    </row>
    <row r="450" spans="2:6" ht="12.75" x14ac:dyDescent="0.2">
      <c r="B450" s="5"/>
      <c r="C450" s="5"/>
      <c r="F450" s="26"/>
    </row>
    <row r="451" spans="2:6" ht="12.75" x14ac:dyDescent="0.2">
      <c r="B451" s="5"/>
      <c r="C451" s="5"/>
      <c r="F451" s="26"/>
    </row>
    <row r="452" spans="2:6" ht="12.75" x14ac:dyDescent="0.2">
      <c r="B452" s="5"/>
      <c r="C452" s="5"/>
      <c r="F452" s="26"/>
    </row>
    <row r="453" spans="2:6" ht="12.75" x14ac:dyDescent="0.2">
      <c r="B453" s="5"/>
      <c r="C453" s="5"/>
      <c r="F453" s="26"/>
    </row>
    <row r="454" spans="2:6" ht="12.75" x14ac:dyDescent="0.2">
      <c r="B454" s="5"/>
      <c r="C454" s="5"/>
      <c r="F454" s="26"/>
    </row>
    <row r="455" spans="2:6" ht="12.75" x14ac:dyDescent="0.2">
      <c r="B455" s="5"/>
      <c r="C455" s="5"/>
      <c r="F455" s="26"/>
    </row>
    <row r="456" spans="2:6" ht="12.75" x14ac:dyDescent="0.2">
      <c r="B456" s="5"/>
      <c r="C456" s="5"/>
      <c r="F456" s="26"/>
    </row>
    <row r="457" spans="2:6" ht="12.75" x14ac:dyDescent="0.2">
      <c r="B457" s="5"/>
      <c r="C457" s="5"/>
      <c r="F457" s="26"/>
    </row>
    <row r="458" spans="2:6" ht="12.75" x14ac:dyDescent="0.2">
      <c r="B458" s="5"/>
      <c r="C458" s="5"/>
      <c r="F458" s="26"/>
    </row>
    <row r="459" spans="2:6" ht="12.75" x14ac:dyDescent="0.2">
      <c r="B459" s="5"/>
      <c r="C459" s="5"/>
      <c r="F459" s="26"/>
    </row>
    <row r="460" spans="2:6" ht="12.75" x14ac:dyDescent="0.2">
      <c r="B460" s="5"/>
      <c r="C460" s="5"/>
      <c r="F460" s="26"/>
    </row>
    <row r="461" spans="2:6" ht="12.75" x14ac:dyDescent="0.2">
      <c r="B461" s="5"/>
      <c r="C461" s="5"/>
      <c r="F461" s="26"/>
    </row>
    <row r="462" spans="2:6" ht="12.75" x14ac:dyDescent="0.2">
      <c r="B462" s="5"/>
      <c r="C462" s="5"/>
      <c r="F462" s="26"/>
    </row>
    <row r="463" spans="2:6" ht="12.75" x14ac:dyDescent="0.2">
      <c r="B463" s="5"/>
      <c r="C463" s="5"/>
      <c r="F463" s="26"/>
    </row>
    <row r="464" spans="2:6" ht="12.75" x14ac:dyDescent="0.2">
      <c r="B464" s="5"/>
      <c r="C464" s="5"/>
      <c r="F464" s="26"/>
    </row>
    <row r="465" spans="2:6" ht="12.75" x14ac:dyDescent="0.2">
      <c r="B465" s="5"/>
      <c r="C465" s="5"/>
      <c r="F465" s="26"/>
    </row>
    <row r="466" spans="2:6" ht="12.75" x14ac:dyDescent="0.2">
      <c r="B466" s="5"/>
      <c r="C466" s="5"/>
      <c r="F466" s="26"/>
    </row>
    <row r="467" spans="2:6" ht="12.75" x14ac:dyDescent="0.2">
      <c r="B467" s="5"/>
      <c r="C467" s="5"/>
      <c r="F467" s="26"/>
    </row>
    <row r="468" spans="2:6" ht="12.75" x14ac:dyDescent="0.2">
      <c r="B468" s="5"/>
      <c r="C468" s="5"/>
      <c r="F468" s="26"/>
    </row>
    <row r="469" spans="2:6" ht="12.75" x14ac:dyDescent="0.2">
      <c r="B469" s="5"/>
      <c r="C469" s="5"/>
      <c r="F469" s="26"/>
    </row>
    <row r="470" spans="2:6" ht="12.75" x14ac:dyDescent="0.2">
      <c r="B470" s="5"/>
      <c r="C470" s="5"/>
      <c r="F470" s="26"/>
    </row>
    <row r="471" spans="2:6" ht="12.75" x14ac:dyDescent="0.2">
      <c r="B471" s="5"/>
      <c r="C471" s="5"/>
      <c r="F471" s="26"/>
    </row>
    <row r="472" spans="2:6" ht="12.75" x14ac:dyDescent="0.2">
      <c r="B472" s="5"/>
      <c r="C472" s="5"/>
      <c r="F472" s="26"/>
    </row>
    <row r="473" spans="2:6" ht="12.75" x14ac:dyDescent="0.2">
      <c r="B473" s="5"/>
      <c r="C473" s="5"/>
      <c r="F473" s="26"/>
    </row>
    <row r="474" spans="2:6" ht="12.75" x14ac:dyDescent="0.2">
      <c r="B474" s="5"/>
      <c r="C474" s="5"/>
      <c r="F474" s="26"/>
    </row>
    <row r="475" spans="2:6" ht="12.75" x14ac:dyDescent="0.2">
      <c r="B475" s="5"/>
      <c r="C475" s="5"/>
      <c r="F475" s="26"/>
    </row>
    <row r="476" spans="2:6" ht="12.75" x14ac:dyDescent="0.2">
      <c r="B476" s="5"/>
      <c r="C476" s="5"/>
      <c r="F476" s="26"/>
    </row>
    <row r="477" spans="2:6" ht="12.75" x14ac:dyDescent="0.2">
      <c r="B477" s="5"/>
      <c r="C477" s="5"/>
      <c r="F477" s="26"/>
    </row>
    <row r="478" spans="2:6" ht="12.75" x14ac:dyDescent="0.2">
      <c r="B478" s="5"/>
      <c r="C478" s="5"/>
      <c r="F478" s="26"/>
    </row>
    <row r="479" spans="2:6" ht="12.75" x14ac:dyDescent="0.2">
      <c r="B479" s="5"/>
      <c r="C479" s="5"/>
      <c r="F479" s="26"/>
    </row>
    <row r="480" spans="2:6" ht="12.75" x14ac:dyDescent="0.2">
      <c r="B480" s="5"/>
      <c r="C480" s="5"/>
      <c r="F480" s="26"/>
    </row>
    <row r="481" spans="2:6" ht="12.75" x14ac:dyDescent="0.2">
      <c r="B481" s="5"/>
      <c r="C481" s="5"/>
      <c r="F481" s="26"/>
    </row>
    <row r="482" spans="2:6" ht="12.75" x14ac:dyDescent="0.2">
      <c r="B482" s="5"/>
      <c r="C482" s="5"/>
      <c r="F482" s="26"/>
    </row>
    <row r="483" spans="2:6" ht="12.75" x14ac:dyDescent="0.2">
      <c r="B483" s="5"/>
      <c r="C483" s="5"/>
      <c r="F483" s="26"/>
    </row>
    <row r="484" spans="2:6" ht="12.75" x14ac:dyDescent="0.2">
      <c r="B484" s="5"/>
      <c r="C484" s="5"/>
      <c r="F484" s="26"/>
    </row>
    <row r="485" spans="2:6" ht="12.75" x14ac:dyDescent="0.2">
      <c r="B485" s="5"/>
      <c r="C485" s="5"/>
      <c r="F485" s="26"/>
    </row>
    <row r="486" spans="2:6" ht="12.75" x14ac:dyDescent="0.2">
      <c r="B486" s="5"/>
      <c r="C486" s="5"/>
      <c r="F486" s="26"/>
    </row>
    <row r="487" spans="2:6" ht="12.75" x14ac:dyDescent="0.2">
      <c r="B487" s="5"/>
      <c r="C487" s="5"/>
      <c r="F487" s="26"/>
    </row>
    <row r="488" spans="2:6" ht="12.75" x14ac:dyDescent="0.2">
      <c r="B488" s="5"/>
      <c r="C488" s="5"/>
      <c r="F488" s="26"/>
    </row>
    <row r="489" spans="2:6" ht="12.75" x14ac:dyDescent="0.2">
      <c r="B489" s="5"/>
      <c r="C489" s="5"/>
      <c r="F489" s="26"/>
    </row>
    <row r="490" spans="2:6" ht="12.75" x14ac:dyDescent="0.2">
      <c r="B490" s="5"/>
      <c r="C490" s="5"/>
      <c r="F490" s="26"/>
    </row>
    <row r="491" spans="2:6" ht="12.75" x14ac:dyDescent="0.2">
      <c r="B491" s="5"/>
      <c r="C491" s="5"/>
      <c r="F491" s="26"/>
    </row>
    <row r="492" spans="2:6" ht="12.75" x14ac:dyDescent="0.2">
      <c r="B492" s="5"/>
      <c r="C492" s="5"/>
      <c r="F492" s="26"/>
    </row>
    <row r="493" spans="2:6" ht="12.75" x14ac:dyDescent="0.2">
      <c r="B493" s="5"/>
      <c r="C493" s="5"/>
      <c r="F493" s="26"/>
    </row>
    <row r="494" spans="2:6" ht="12.75" x14ac:dyDescent="0.2">
      <c r="B494" s="5"/>
      <c r="C494" s="5"/>
      <c r="F494" s="26"/>
    </row>
    <row r="495" spans="2:6" ht="12.75" x14ac:dyDescent="0.2">
      <c r="B495" s="5"/>
      <c r="C495" s="5"/>
      <c r="F495" s="26"/>
    </row>
    <row r="496" spans="2:6" ht="12.75" x14ac:dyDescent="0.2">
      <c r="B496" s="5"/>
      <c r="C496" s="5"/>
      <c r="F496" s="26"/>
    </row>
    <row r="497" spans="2:6" ht="12.75" x14ac:dyDescent="0.2">
      <c r="B497" s="5"/>
      <c r="C497" s="5"/>
      <c r="F497" s="26"/>
    </row>
    <row r="498" spans="2:6" ht="12.75" x14ac:dyDescent="0.2">
      <c r="B498" s="5"/>
      <c r="C498" s="5"/>
      <c r="F498" s="26"/>
    </row>
    <row r="499" spans="2:6" ht="12.75" x14ac:dyDescent="0.2">
      <c r="B499" s="5"/>
      <c r="C499" s="5"/>
      <c r="F499" s="26"/>
    </row>
    <row r="500" spans="2:6" ht="12.75" x14ac:dyDescent="0.2">
      <c r="B500" s="5"/>
      <c r="C500" s="5"/>
      <c r="F500" s="26"/>
    </row>
    <row r="501" spans="2:6" ht="12.75" x14ac:dyDescent="0.2">
      <c r="B501" s="5"/>
      <c r="C501" s="5"/>
      <c r="F501" s="26"/>
    </row>
    <row r="502" spans="2:6" ht="12.75" x14ac:dyDescent="0.2">
      <c r="B502" s="5"/>
      <c r="C502" s="5"/>
      <c r="F502" s="26"/>
    </row>
    <row r="503" spans="2:6" ht="12.75" x14ac:dyDescent="0.2">
      <c r="B503" s="5"/>
      <c r="C503" s="5"/>
      <c r="F503" s="26"/>
    </row>
    <row r="504" spans="2:6" ht="12.75" x14ac:dyDescent="0.2">
      <c r="B504" s="5"/>
      <c r="C504" s="5"/>
      <c r="F504" s="26"/>
    </row>
    <row r="505" spans="2:6" ht="12.75" x14ac:dyDescent="0.2">
      <c r="B505" s="5"/>
      <c r="C505" s="5"/>
      <c r="F505" s="26"/>
    </row>
    <row r="506" spans="2:6" ht="12.75" x14ac:dyDescent="0.2">
      <c r="B506" s="5"/>
      <c r="C506" s="5"/>
      <c r="F506" s="26"/>
    </row>
    <row r="507" spans="2:6" ht="12.75" x14ac:dyDescent="0.2">
      <c r="B507" s="5"/>
      <c r="C507" s="5"/>
      <c r="F507" s="26"/>
    </row>
    <row r="508" spans="2:6" ht="12.75" x14ac:dyDescent="0.2">
      <c r="B508" s="5"/>
      <c r="C508" s="5"/>
      <c r="F508" s="26"/>
    </row>
    <row r="509" spans="2:6" ht="12.75" x14ac:dyDescent="0.2">
      <c r="B509" s="5"/>
      <c r="C509" s="5"/>
      <c r="F509" s="26"/>
    </row>
    <row r="510" spans="2:6" ht="12.75" x14ac:dyDescent="0.2">
      <c r="B510" s="5"/>
      <c r="C510" s="5"/>
      <c r="F510" s="26"/>
    </row>
    <row r="511" spans="2:6" ht="12.75" x14ac:dyDescent="0.2">
      <c r="B511" s="5"/>
      <c r="C511" s="5"/>
      <c r="F511" s="26"/>
    </row>
    <row r="512" spans="2:6" ht="12.75" x14ac:dyDescent="0.2">
      <c r="B512" s="5"/>
      <c r="C512" s="5"/>
      <c r="F512" s="26"/>
    </row>
    <row r="513" spans="2:6" ht="12.75" x14ac:dyDescent="0.2">
      <c r="B513" s="5"/>
      <c r="C513" s="5"/>
      <c r="F513" s="26"/>
    </row>
    <row r="514" spans="2:6" ht="12.75" x14ac:dyDescent="0.2">
      <c r="B514" s="5"/>
      <c r="C514" s="5"/>
      <c r="F514" s="26"/>
    </row>
    <row r="515" spans="2:6" ht="12.75" x14ac:dyDescent="0.2">
      <c r="B515" s="5"/>
      <c r="C515" s="5"/>
      <c r="F515" s="26"/>
    </row>
    <row r="516" spans="2:6" ht="12.75" x14ac:dyDescent="0.2">
      <c r="B516" s="5"/>
      <c r="C516" s="5"/>
      <c r="F516" s="26"/>
    </row>
    <row r="517" spans="2:6" ht="12.75" x14ac:dyDescent="0.2">
      <c r="B517" s="5"/>
      <c r="C517" s="5"/>
      <c r="F517" s="26"/>
    </row>
    <row r="518" spans="2:6" ht="12.75" x14ac:dyDescent="0.2">
      <c r="B518" s="5"/>
      <c r="C518" s="5"/>
      <c r="F518" s="26"/>
    </row>
    <row r="519" spans="2:6" ht="12.75" x14ac:dyDescent="0.2">
      <c r="B519" s="5"/>
      <c r="C519" s="5"/>
      <c r="F519" s="26"/>
    </row>
    <row r="520" spans="2:6" ht="12.75" x14ac:dyDescent="0.2">
      <c r="B520" s="5"/>
      <c r="C520" s="5"/>
      <c r="F520" s="26"/>
    </row>
    <row r="521" spans="2:6" ht="12.75" x14ac:dyDescent="0.2">
      <c r="B521" s="5"/>
      <c r="C521" s="5"/>
      <c r="F521" s="26"/>
    </row>
    <row r="522" spans="2:6" ht="12.75" x14ac:dyDescent="0.2">
      <c r="B522" s="5"/>
      <c r="C522" s="5"/>
      <c r="F522" s="26"/>
    </row>
    <row r="523" spans="2:6" ht="12.75" x14ac:dyDescent="0.2">
      <c r="B523" s="5"/>
      <c r="C523" s="5"/>
      <c r="F523" s="26"/>
    </row>
    <row r="524" spans="2:6" ht="12.75" x14ac:dyDescent="0.2">
      <c r="B524" s="5"/>
      <c r="C524" s="5"/>
      <c r="F524" s="26"/>
    </row>
    <row r="525" spans="2:6" ht="12.75" x14ac:dyDescent="0.2">
      <c r="B525" s="5"/>
      <c r="C525" s="5"/>
      <c r="F525" s="26"/>
    </row>
    <row r="526" spans="2:6" ht="12.75" x14ac:dyDescent="0.2">
      <c r="B526" s="5"/>
      <c r="C526" s="5"/>
      <c r="F526" s="26"/>
    </row>
    <row r="527" spans="2:6" ht="12.75" x14ac:dyDescent="0.2">
      <c r="B527" s="5"/>
      <c r="C527" s="5"/>
      <c r="F527" s="26"/>
    </row>
    <row r="528" spans="2:6" ht="12.75" x14ac:dyDescent="0.2">
      <c r="B528" s="5"/>
      <c r="C528" s="5"/>
      <c r="F528" s="26"/>
    </row>
    <row r="529" spans="2:6" ht="12.75" x14ac:dyDescent="0.2">
      <c r="B529" s="5"/>
      <c r="C529" s="5"/>
      <c r="F529" s="26"/>
    </row>
    <row r="530" spans="2:6" ht="12.75" x14ac:dyDescent="0.2">
      <c r="B530" s="5"/>
      <c r="C530" s="5"/>
      <c r="F530" s="26"/>
    </row>
    <row r="531" spans="2:6" ht="12.75" x14ac:dyDescent="0.2">
      <c r="B531" s="5"/>
      <c r="C531" s="5"/>
      <c r="F531" s="26"/>
    </row>
    <row r="532" spans="2:6" ht="12.75" x14ac:dyDescent="0.2">
      <c r="B532" s="5"/>
      <c r="C532" s="5"/>
      <c r="F532" s="26"/>
    </row>
    <row r="533" spans="2:6" ht="12.75" x14ac:dyDescent="0.2">
      <c r="B533" s="5"/>
      <c r="C533" s="5"/>
      <c r="F533" s="26"/>
    </row>
    <row r="534" spans="2:6" ht="12.75" x14ac:dyDescent="0.2">
      <c r="B534" s="5"/>
      <c r="C534" s="5"/>
      <c r="F534" s="26"/>
    </row>
    <row r="535" spans="2:6" ht="12.75" x14ac:dyDescent="0.2">
      <c r="B535" s="5"/>
      <c r="C535" s="5"/>
      <c r="F535" s="26"/>
    </row>
    <row r="536" spans="2:6" ht="12.75" x14ac:dyDescent="0.2">
      <c r="B536" s="5"/>
      <c r="C536" s="5"/>
      <c r="F536" s="26"/>
    </row>
    <row r="537" spans="2:6" ht="12.75" x14ac:dyDescent="0.2">
      <c r="B537" s="5"/>
      <c r="C537" s="5"/>
      <c r="F537" s="26"/>
    </row>
    <row r="538" spans="2:6" ht="12.75" x14ac:dyDescent="0.2">
      <c r="B538" s="5"/>
      <c r="C538" s="5"/>
      <c r="F538" s="26"/>
    </row>
    <row r="539" spans="2:6" ht="12.75" x14ac:dyDescent="0.2">
      <c r="B539" s="5"/>
      <c r="C539" s="5"/>
      <c r="F539" s="26"/>
    </row>
    <row r="540" spans="2:6" ht="12.75" x14ac:dyDescent="0.2">
      <c r="B540" s="5"/>
      <c r="C540" s="5"/>
      <c r="F540" s="26"/>
    </row>
    <row r="541" spans="2:6" ht="12.75" x14ac:dyDescent="0.2">
      <c r="B541" s="5"/>
      <c r="C541" s="5"/>
      <c r="F541" s="26"/>
    </row>
    <row r="542" spans="2:6" ht="12.75" x14ac:dyDescent="0.2">
      <c r="B542" s="5"/>
      <c r="C542" s="5"/>
      <c r="F542" s="26"/>
    </row>
    <row r="543" spans="2:6" ht="12.75" x14ac:dyDescent="0.2">
      <c r="B543" s="5"/>
      <c r="C543" s="5"/>
      <c r="F543" s="26"/>
    </row>
    <row r="544" spans="2:6" ht="12.75" x14ac:dyDescent="0.2">
      <c r="B544" s="5"/>
      <c r="C544" s="5"/>
      <c r="F544" s="26"/>
    </row>
    <row r="545" spans="2:6" ht="12.75" x14ac:dyDescent="0.2">
      <c r="B545" s="5"/>
      <c r="C545" s="5"/>
      <c r="F545" s="26"/>
    </row>
    <row r="546" spans="2:6" ht="12.75" x14ac:dyDescent="0.2">
      <c r="B546" s="5"/>
      <c r="C546" s="5"/>
      <c r="F546" s="26"/>
    </row>
    <row r="547" spans="2:6" ht="12.75" x14ac:dyDescent="0.2">
      <c r="B547" s="5"/>
      <c r="C547" s="5"/>
      <c r="F547" s="26"/>
    </row>
    <row r="548" spans="2:6" ht="12.75" x14ac:dyDescent="0.2">
      <c r="B548" s="5"/>
      <c r="C548" s="5"/>
      <c r="F548" s="26"/>
    </row>
    <row r="549" spans="2:6" ht="12.75" x14ac:dyDescent="0.2">
      <c r="B549" s="5"/>
      <c r="C549" s="5"/>
      <c r="F549" s="26"/>
    </row>
    <row r="550" spans="2:6" ht="12.75" x14ac:dyDescent="0.2">
      <c r="B550" s="5"/>
      <c r="C550" s="5"/>
      <c r="F550" s="26"/>
    </row>
    <row r="551" spans="2:6" ht="12.75" x14ac:dyDescent="0.2">
      <c r="B551" s="5"/>
      <c r="C551" s="5"/>
      <c r="F551" s="26"/>
    </row>
    <row r="552" spans="2:6" ht="12.75" x14ac:dyDescent="0.2">
      <c r="B552" s="5"/>
      <c r="C552" s="5"/>
      <c r="F552" s="26"/>
    </row>
    <row r="553" spans="2:6" ht="12.75" x14ac:dyDescent="0.2">
      <c r="B553" s="5"/>
      <c r="C553" s="5"/>
      <c r="F553" s="26"/>
    </row>
    <row r="554" spans="2:6" ht="12.75" x14ac:dyDescent="0.2">
      <c r="B554" s="5"/>
      <c r="C554" s="5"/>
      <c r="F554" s="26"/>
    </row>
    <row r="555" spans="2:6" ht="12.75" x14ac:dyDescent="0.2">
      <c r="B555" s="5"/>
      <c r="C555" s="5"/>
      <c r="F555" s="26"/>
    </row>
    <row r="556" spans="2:6" ht="12.75" x14ac:dyDescent="0.2">
      <c r="B556" s="5"/>
      <c r="C556" s="5"/>
      <c r="F556" s="26"/>
    </row>
    <row r="557" spans="2:6" ht="12.75" x14ac:dyDescent="0.2">
      <c r="B557" s="5"/>
      <c r="C557" s="5"/>
      <c r="F557" s="26"/>
    </row>
    <row r="558" spans="2:6" ht="12.75" x14ac:dyDescent="0.2">
      <c r="B558" s="5"/>
      <c r="C558" s="5"/>
      <c r="F558" s="26"/>
    </row>
    <row r="559" spans="2:6" ht="12.75" x14ac:dyDescent="0.2">
      <c r="B559" s="5"/>
      <c r="C559" s="5"/>
      <c r="F559" s="26"/>
    </row>
    <row r="560" spans="2:6" ht="12.75" x14ac:dyDescent="0.2">
      <c r="B560" s="5"/>
      <c r="C560" s="5"/>
      <c r="F560" s="26"/>
    </row>
    <row r="561" spans="2:6" ht="12.75" x14ac:dyDescent="0.2">
      <c r="B561" s="5"/>
      <c r="C561" s="5"/>
      <c r="F561" s="26"/>
    </row>
    <row r="562" spans="2:6" ht="12.75" x14ac:dyDescent="0.2">
      <c r="B562" s="5"/>
      <c r="C562" s="5"/>
      <c r="F562" s="26"/>
    </row>
    <row r="563" spans="2:6" ht="12.75" x14ac:dyDescent="0.2">
      <c r="B563" s="5"/>
      <c r="C563" s="5"/>
      <c r="F563" s="26"/>
    </row>
    <row r="564" spans="2:6" ht="12.75" x14ac:dyDescent="0.2">
      <c r="B564" s="5"/>
      <c r="C564" s="5"/>
      <c r="F564" s="26"/>
    </row>
    <row r="565" spans="2:6" ht="12.75" x14ac:dyDescent="0.2">
      <c r="B565" s="5"/>
      <c r="C565" s="5"/>
      <c r="F565" s="26"/>
    </row>
    <row r="566" spans="2:6" ht="12.75" x14ac:dyDescent="0.2">
      <c r="B566" s="5"/>
      <c r="C566" s="5"/>
      <c r="F566" s="26"/>
    </row>
    <row r="567" spans="2:6" ht="12.75" x14ac:dyDescent="0.2">
      <c r="B567" s="5"/>
      <c r="C567" s="5"/>
      <c r="F567" s="26"/>
    </row>
    <row r="568" spans="2:6" ht="12.75" x14ac:dyDescent="0.2">
      <c r="B568" s="5"/>
      <c r="C568" s="5"/>
      <c r="F568" s="26"/>
    </row>
    <row r="569" spans="2:6" ht="12.75" x14ac:dyDescent="0.2">
      <c r="B569" s="5"/>
      <c r="C569" s="5"/>
      <c r="F569" s="26"/>
    </row>
    <row r="570" spans="2:6" ht="12.75" x14ac:dyDescent="0.2">
      <c r="B570" s="5"/>
      <c r="C570" s="5"/>
      <c r="F570" s="26"/>
    </row>
    <row r="571" spans="2:6" ht="12.75" x14ac:dyDescent="0.2">
      <c r="B571" s="5"/>
      <c r="C571" s="5"/>
      <c r="F571" s="26"/>
    </row>
    <row r="572" spans="2:6" ht="12.75" x14ac:dyDescent="0.2">
      <c r="B572" s="5"/>
      <c r="C572" s="5"/>
      <c r="F572" s="26"/>
    </row>
    <row r="573" spans="2:6" ht="12.75" x14ac:dyDescent="0.2">
      <c r="B573" s="5"/>
      <c r="C573" s="5"/>
      <c r="F573" s="26"/>
    </row>
    <row r="574" spans="2:6" ht="12.75" x14ac:dyDescent="0.2">
      <c r="B574" s="5"/>
      <c r="C574" s="5"/>
      <c r="F574" s="26"/>
    </row>
    <row r="575" spans="2:6" ht="12.75" x14ac:dyDescent="0.2">
      <c r="B575" s="5"/>
      <c r="C575" s="5"/>
      <c r="F575" s="26"/>
    </row>
    <row r="576" spans="2:6" ht="12.75" x14ac:dyDescent="0.2">
      <c r="B576" s="5"/>
      <c r="C576" s="5"/>
      <c r="F576" s="26"/>
    </row>
    <row r="577" spans="2:6" ht="12.75" x14ac:dyDescent="0.2">
      <c r="B577" s="5"/>
      <c r="C577" s="5"/>
      <c r="F577" s="26"/>
    </row>
    <row r="578" spans="2:6" ht="12.75" x14ac:dyDescent="0.2">
      <c r="B578" s="5"/>
      <c r="C578" s="5"/>
      <c r="F578" s="26"/>
    </row>
    <row r="579" spans="2:6" ht="12.75" x14ac:dyDescent="0.2">
      <c r="B579" s="5"/>
      <c r="C579" s="5"/>
      <c r="F579" s="26"/>
    </row>
    <row r="580" spans="2:6" ht="12.75" x14ac:dyDescent="0.2">
      <c r="B580" s="5"/>
      <c r="C580" s="5"/>
      <c r="F580" s="26"/>
    </row>
    <row r="581" spans="2:6" ht="12.75" x14ac:dyDescent="0.2">
      <c r="B581" s="5"/>
      <c r="C581" s="5"/>
      <c r="F581" s="26"/>
    </row>
    <row r="582" spans="2:6" ht="12.75" x14ac:dyDescent="0.2">
      <c r="B582" s="5"/>
      <c r="C582" s="5"/>
      <c r="F582" s="26"/>
    </row>
    <row r="583" spans="2:6" ht="12.75" x14ac:dyDescent="0.2">
      <c r="B583" s="5"/>
      <c r="C583" s="5"/>
      <c r="F583" s="26"/>
    </row>
    <row r="584" spans="2:6" ht="12.75" x14ac:dyDescent="0.2">
      <c r="B584" s="5"/>
      <c r="C584" s="5"/>
      <c r="F584" s="26"/>
    </row>
    <row r="585" spans="2:6" ht="12.75" x14ac:dyDescent="0.2">
      <c r="B585" s="5"/>
      <c r="C585" s="5"/>
      <c r="F585" s="26"/>
    </row>
    <row r="586" spans="2:6" ht="12.75" x14ac:dyDescent="0.2">
      <c r="B586" s="5"/>
      <c r="C586" s="5"/>
      <c r="F586" s="26"/>
    </row>
    <row r="587" spans="2:6" ht="12.75" x14ac:dyDescent="0.2">
      <c r="B587" s="5"/>
      <c r="C587" s="5"/>
      <c r="F587" s="26"/>
    </row>
    <row r="588" spans="2:6" ht="12.75" x14ac:dyDescent="0.2">
      <c r="B588" s="5"/>
      <c r="C588" s="5"/>
      <c r="F588" s="26"/>
    </row>
    <row r="589" spans="2:6" ht="12.75" x14ac:dyDescent="0.2">
      <c r="B589" s="5"/>
      <c r="C589" s="5"/>
      <c r="F589" s="26"/>
    </row>
    <row r="590" spans="2:6" ht="12.75" x14ac:dyDescent="0.2">
      <c r="B590" s="5"/>
      <c r="C590" s="5"/>
      <c r="F590" s="26"/>
    </row>
    <row r="591" spans="2:6" ht="12.75" x14ac:dyDescent="0.2">
      <c r="B591" s="5"/>
      <c r="C591" s="5"/>
      <c r="F591" s="26"/>
    </row>
    <row r="592" spans="2:6" ht="12.75" x14ac:dyDescent="0.2">
      <c r="B592" s="5"/>
      <c r="C592" s="5"/>
      <c r="F592" s="26"/>
    </row>
    <row r="593" spans="2:6" ht="12.75" x14ac:dyDescent="0.2">
      <c r="B593" s="5"/>
      <c r="C593" s="5"/>
      <c r="F593" s="26"/>
    </row>
    <row r="594" spans="2:6" ht="12.75" x14ac:dyDescent="0.2">
      <c r="B594" s="5"/>
      <c r="C594" s="5"/>
      <c r="F594" s="26"/>
    </row>
    <row r="595" spans="2:6" ht="12.75" x14ac:dyDescent="0.2">
      <c r="B595" s="5"/>
      <c r="C595" s="5"/>
      <c r="F595" s="26"/>
    </row>
    <row r="596" spans="2:6" ht="12.75" x14ac:dyDescent="0.2">
      <c r="B596" s="5"/>
      <c r="C596" s="5"/>
      <c r="F596" s="26"/>
    </row>
    <row r="597" spans="2:6" ht="12.75" x14ac:dyDescent="0.2">
      <c r="B597" s="5"/>
      <c r="C597" s="5"/>
      <c r="F597" s="26"/>
    </row>
    <row r="598" spans="2:6" ht="12.75" x14ac:dyDescent="0.2">
      <c r="B598" s="5"/>
      <c r="C598" s="5"/>
      <c r="F598" s="26"/>
    </row>
    <row r="599" spans="2:6" ht="12.75" x14ac:dyDescent="0.2">
      <c r="B599" s="5"/>
      <c r="C599" s="5"/>
      <c r="F599" s="26"/>
    </row>
    <row r="600" spans="2:6" ht="12.75" x14ac:dyDescent="0.2">
      <c r="B600" s="5"/>
      <c r="C600" s="5"/>
      <c r="F600" s="26"/>
    </row>
    <row r="601" spans="2:6" ht="12.75" x14ac:dyDescent="0.2">
      <c r="B601" s="5"/>
      <c r="C601" s="5"/>
      <c r="F601" s="26"/>
    </row>
    <row r="602" spans="2:6" ht="12.75" x14ac:dyDescent="0.2">
      <c r="B602" s="5"/>
      <c r="C602" s="5"/>
      <c r="F602" s="26"/>
    </row>
    <row r="603" spans="2:6" ht="12.75" x14ac:dyDescent="0.2">
      <c r="B603" s="5"/>
      <c r="C603" s="5"/>
      <c r="F603" s="26"/>
    </row>
    <row r="604" spans="2:6" ht="12.75" x14ac:dyDescent="0.2">
      <c r="B604" s="5"/>
      <c r="C604" s="5"/>
      <c r="F604" s="26"/>
    </row>
    <row r="605" spans="2:6" ht="12.75" x14ac:dyDescent="0.2">
      <c r="B605" s="5"/>
      <c r="C605" s="5"/>
      <c r="F605" s="26"/>
    </row>
    <row r="606" spans="2:6" ht="12.75" x14ac:dyDescent="0.2">
      <c r="B606" s="5"/>
      <c r="C606" s="5"/>
      <c r="F606" s="26"/>
    </row>
    <row r="607" spans="2:6" ht="12.75" x14ac:dyDescent="0.2">
      <c r="B607" s="5"/>
      <c r="C607" s="5"/>
      <c r="F607" s="26"/>
    </row>
    <row r="608" spans="2:6" ht="12.75" x14ac:dyDescent="0.2">
      <c r="B608" s="5"/>
      <c r="C608" s="5"/>
      <c r="F608" s="26"/>
    </row>
    <row r="609" spans="2:6" ht="12.75" x14ac:dyDescent="0.2">
      <c r="B609" s="5"/>
      <c r="C609" s="5"/>
      <c r="F609" s="26"/>
    </row>
    <row r="610" spans="2:6" ht="12.75" x14ac:dyDescent="0.2">
      <c r="B610" s="5"/>
      <c r="C610" s="5"/>
      <c r="F610" s="26"/>
    </row>
    <row r="611" spans="2:6" ht="12.75" x14ac:dyDescent="0.2">
      <c r="B611" s="5"/>
      <c r="C611" s="5"/>
      <c r="F611" s="26"/>
    </row>
    <row r="612" spans="2:6" ht="12.75" x14ac:dyDescent="0.2">
      <c r="B612" s="5"/>
      <c r="C612" s="5"/>
      <c r="F612" s="26"/>
    </row>
    <row r="613" spans="2:6" ht="12.75" x14ac:dyDescent="0.2">
      <c r="B613" s="5"/>
      <c r="C613" s="5"/>
      <c r="F613" s="26"/>
    </row>
    <row r="614" spans="2:6" ht="12.75" x14ac:dyDescent="0.2">
      <c r="B614" s="5"/>
      <c r="C614" s="5"/>
      <c r="F614" s="26"/>
    </row>
    <row r="615" spans="2:6" ht="12.75" x14ac:dyDescent="0.2">
      <c r="B615" s="5"/>
      <c r="C615" s="5"/>
      <c r="F615" s="26"/>
    </row>
    <row r="616" spans="2:6" ht="12.75" x14ac:dyDescent="0.2">
      <c r="B616" s="5"/>
      <c r="C616" s="5"/>
      <c r="F616" s="26"/>
    </row>
    <row r="617" spans="2:6" ht="12.75" x14ac:dyDescent="0.2">
      <c r="B617" s="5"/>
      <c r="C617" s="5"/>
      <c r="F617" s="26"/>
    </row>
    <row r="618" spans="2:6" ht="12.75" x14ac:dyDescent="0.2">
      <c r="B618" s="5"/>
      <c r="C618" s="5"/>
      <c r="F618" s="26"/>
    </row>
    <row r="619" spans="2:6" ht="12.75" x14ac:dyDescent="0.2">
      <c r="B619" s="5"/>
      <c r="C619" s="5"/>
      <c r="F619" s="26"/>
    </row>
    <row r="620" spans="2:6" ht="12.75" x14ac:dyDescent="0.2">
      <c r="B620" s="5"/>
      <c r="C620" s="5"/>
      <c r="F620" s="26"/>
    </row>
    <row r="621" spans="2:6" ht="12.75" x14ac:dyDescent="0.2">
      <c r="B621" s="5"/>
      <c r="C621" s="5"/>
      <c r="F621" s="26"/>
    </row>
    <row r="622" spans="2:6" ht="12.75" x14ac:dyDescent="0.2">
      <c r="B622" s="5"/>
      <c r="C622" s="5"/>
      <c r="F622" s="26"/>
    </row>
    <row r="623" spans="2:6" ht="12.75" x14ac:dyDescent="0.2">
      <c r="B623" s="5"/>
      <c r="C623" s="5"/>
      <c r="F623" s="26"/>
    </row>
    <row r="624" spans="2:6" ht="12.75" x14ac:dyDescent="0.2">
      <c r="B624" s="5"/>
      <c r="C624" s="5"/>
      <c r="F624" s="26"/>
    </row>
    <row r="625" spans="2:6" ht="12.75" x14ac:dyDescent="0.2">
      <c r="B625" s="5"/>
      <c r="C625" s="5"/>
      <c r="F625" s="26"/>
    </row>
    <row r="626" spans="2:6" ht="12.75" x14ac:dyDescent="0.2">
      <c r="B626" s="5"/>
      <c r="C626" s="5"/>
      <c r="F626" s="26"/>
    </row>
    <row r="627" spans="2:6" ht="12.75" x14ac:dyDescent="0.2">
      <c r="B627" s="5"/>
      <c r="C627" s="5"/>
      <c r="F627" s="26"/>
    </row>
    <row r="628" spans="2:6" ht="12.75" x14ac:dyDescent="0.2">
      <c r="B628" s="5"/>
      <c r="C628" s="5"/>
      <c r="F628" s="26"/>
    </row>
    <row r="629" spans="2:6" ht="12.75" x14ac:dyDescent="0.2">
      <c r="B629" s="5"/>
      <c r="C629" s="5"/>
      <c r="F629" s="26"/>
    </row>
    <row r="630" spans="2:6" ht="12.75" x14ac:dyDescent="0.2">
      <c r="B630" s="5"/>
      <c r="C630" s="5"/>
      <c r="F630" s="26"/>
    </row>
    <row r="631" spans="2:6" ht="12.75" x14ac:dyDescent="0.2">
      <c r="B631" s="5"/>
      <c r="C631" s="5"/>
      <c r="F631" s="26"/>
    </row>
    <row r="632" spans="2:6" ht="12.75" x14ac:dyDescent="0.2">
      <c r="B632" s="5"/>
      <c r="C632" s="5"/>
      <c r="F632" s="26"/>
    </row>
    <row r="633" spans="2:6" ht="12.75" x14ac:dyDescent="0.2">
      <c r="B633" s="5"/>
      <c r="C633" s="5"/>
      <c r="F633" s="26"/>
    </row>
    <row r="634" spans="2:6" ht="12.75" x14ac:dyDescent="0.2">
      <c r="B634" s="5"/>
      <c r="C634" s="5"/>
      <c r="F634" s="26"/>
    </row>
    <row r="635" spans="2:6" ht="12.75" x14ac:dyDescent="0.2">
      <c r="B635" s="5"/>
      <c r="C635" s="5"/>
      <c r="F635" s="26"/>
    </row>
    <row r="636" spans="2:6" ht="12.75" x14ac:dyDescent="0.2">
      <c r="B636" s="5"/>
      <c r="C636" s="5"/>
      <c r="F636" s="26"/>
    </row>
    <row r="637" spans="2:6" ht="12.75" x14ac:dyDescent="0.2">
      <c r="B637" s="5"/>
      <c r="C637" s="5"/>
      <c r="F637" s="26"/>
    </row>
    <row r="638" spans="2:6" ht="12.75" x14ac:dyDescent="0.2">
      <c r="B638" s="5"/>
      <c r="C638" s="5"/>
      <c r="F638" s="26"/>
    </row>
    <row r="639" spans="2:6" ht="12.75" x14ac:dyDescent="0.2">
      <c r="B639" s="5"/>
      <c r="C639" s="5"/>
      <c r="F639" s="26"/>
    </row>
    <row r="640" spans="2:6" ht="12.75" x14ac:dyDescent="0.2">
      <c r="B640" s="5"/>
      <c r="C640" s="5"/>
      <c r="F640" s="26"/>
    </row>
    <row r="641" spans="2:6" ht="12.75" x14ac:dyDescent="0.2">
      <c r="B641" s="5"/>
      <c r="C641" s="5"/>
      <c r="F641" s="26"/>
    </row>
    <row r="642" spans="2:6" ht="12.75" x14ac:dyDescent="0.2">
      <c r="B642" s="5"/>
      <c r="C642" s="5"/>
      <c r="F642" s="26"/>
    </row>
    <row r="643" spans="2:6" ht="12.75" x14ac:dyDescent="0.2">
      <c r="B643" s="5"/>
      <c r="C643" s="5"/>
      <c r="F643" s="26"/>
    </row>
    <row r="644" spans="2:6" ht="12.75" x14ac:dyDescent="0.2">
      <c r="B644" s="5"/>
      <c r="C644" s="5"/>
      <c r="F644" s="26"/>
    </row>
    <row r="645" spans="2:6" ht="12.75" x14ac:dyDescent="0.2">
      <c r="B645" s="5"/>
      <c r="C645" s="5"/>
      <c r="F645" s="26"/>
    </row>
    <row r="646" spans="2:6" ht="12.75" x14ac:dyDescent="0.2">
      <c r="B646" s="5"/>
      <c r="C646" s="5"/>
      <c r="F646" s="26"/>
    </row>
    <row r="647" spans="2:6" ht="12.75" x14ac:dyDescent="0.2">
      <c r="B647" s="5"/>
      <c r="C647" s="5"/>
      <c r="F647" s="26"/>
    </row>
    <row r="648" spans="2:6" ht="12.75" x14ac:dyDescent="0.2">
      <c r="B648" s="5"/>
      <c r="C648" s="5"/>
      <c r="F648" s="26"/>
    </row>
    <row r="649" spans="2:6" ht="12.75" x14ac:dyDescent="0.2">
      <c r="B649" s="5"/>
      <c r="C649" s="5"/>
      <c r="F649" s="26"/>
    </row>
    <row r="650" spans="2:6" ht="12.75" x14ac:dyDescent="0.2">
      <c r="B650" s="5"/>
      <c r="C650" s="5"/>
      <c r="F650" s="26"/>
    </row>
    <row r="651" spans="2:6" ht="12.75" x14ac:dyDescent="0.2">
      <c r="B651" s="5"/>
      <c r="C651" s="5"/>
      <c r="F651" s="26"/>
    </row>
    <row r="652" spans="2:6" ht="12.75" x14ac:dyDescent="0.2">
      <c r="B652" s="5"/>
      <c r="C652" s="5"/>
      <c r="F652" s="26"/>
    </row>
    <row r="653" spans="2:6" ht="12.75" x14ac:dyDescent="0.2">
      <c r="B653" s="5"/>
      <c r="C653" s="5"/>
      <c r="F653" s="26"/>
    </row>
    <row r="654" spans="2:6" ht="12.75" x14ac:dyDescent="0.2">
      <c r="B654" s="5"/>
      <c r="C654" s="5"/>
      <c r="F654" s="26"/>
    </row>
    <row r="655" spans="2:6" ht="12.75" x14ac:dyDescent="0.2">
      <c r="B655" s="5"/>
      <c r="C655" s="5"/>
      <c r="F655" s="26"/>
    </row>
    <row r="656" spans="2:6" ht="12.75" x14ac:dyDescent="0.2">
      <c r="B656" s="5"/>
      <c r="C656" s="5"/>
      <c r="F656" s="26"/>
    </row>
    <row r="657" spans="2:6" ht="12.75" x14ac:dyDescent="0.2">
      <c r="B657" s="5"/>
      <c r="C657" s="5"/>
      <c r="F657" s="26"/>
    </row>
    <row r="658" spans="2:6" ht="12.75" x14ac:dyDescent="0.2">
      <c r="B658" s="5"/>
      <c r="C658" s="5"/>
      <c r="F658" s="26"/>
    </row>
    <row r="659" spans="2:6" ht="12.75" x14ac:dyDescent="0.2">
      <c r="B659" s="5"/>
      <c r="C659" s="5"/>
      <c r="F659" s="26"/>
    </row>
    <row r="660" spans="2:6" ht="12.75" x14ac:dyDescent="0.2">
      <c r="B660" s="5"/>
      <c r="C660" s="5"/>
      <c r="F660" s="26"/>
    </row>
    <row r="661" spans="2:6" ht="12.75" x14ac:dyDescent="0.2">
      <c r="B661" s="5"/>
      <c r="C661" s="5"/>
      <c r="F661" s="26"/>
    </row>
    <row r="662" spans="2:6" ht="12.75" x14ac:dyDescent="0.2">
      <c r="B662" s="5"/>
      <c r="C662" s="5"/>
      <c r="F662" s="26"/>
    </row>
    <row r="663" spans="2:6" ht="12.75" x14ac:dyDescent="0.2">
      <c r="B663" s="5"/>
      <c r="C663" s="5"/>
      <c r="F663" s="26"/>
    </row>
    <row r="664" spans="2:6" ht="12.75" x14ac:dyDescent="0.2">
      <c r="B664" s="5"/>
      <c r="C664" s="5"/>
      <c r="F664" s="26"/>
    </row>
    <row r="665" spans="2:6" ht="12.75" x14ac:dyDescent="0.2">
      <c r="B665" s="5"/>
      <c r="C665" s="5"/>
      <c r="F665" s="26"/>
    </row>
    <row r="666" spans="2:6" ht="12.75" x14ac:dyDescent="0.2">
      <c r="B666" s="5"/>
      <c r="C666" s="5"/>
      <c r="F666" s="26"/>
    </row>
    <row r="667" spans="2:6" ht="12.75" x14ac:dyDescent="0.2">
      <c r="B667" s="5"/>
      <c r="C667" s="5"/>
      <c r="F667" s="26"/>
    </row>
    <row r="668" spans="2:6" ht="12.75" x14ac:dyDescent="0.2">
      <c r="B668" s="5"/>
      <c r="C668" s="5"/>
      <c r="F668" s="26"/>
    </row>
    <row r="669" spans="2:6" ht="12.75" x14ac:dyDescent="0.2">
      <c r="B669" s="5"/>
      <c r="C669" s="5"/>
      <c r="F669" s="26"/>
    </row>
    <row r="670" spans="2:6" ht="12.75" x14ac:dyDescent="0.2">
      <c r="B670" s="5"/>
      <c r="C670" s="5"/>
      <c r="F670" s="26"/>
    </row>
    <row r="671" spans="2:6" ht="12.75" x14ac:dyDescent="0.2">
      <c r="B671" s="5"/>
      <c r="C671" s="5"/>
      <c r="F671" s="26"/>
    </row>
    <row r="672" spans="2:6" ht="12.75" x14ac:dyDescent="0.2">
      <c r="B672" s="5"/>
      <c r="C672" s="5"/>
      <c r="F672" s="26"/>
    </row>
    <row r="673" spans="2:6" ht="12.75" x14ac:dyDescent="0.2">
      <c r="B673" s="5"/>
      <c r="C673" s="5"/>
      <c r="F673" s="26"/>
    </row>
    <row r="674" spans="2:6" ht="12.75" x14ac:dyDescent="0.2">
      <c r="B674" s="5"/>
      <c r="C674" s="5"/>
      <c r="F674" s="26"/>
    </row>
    <row r="675" spans="2:6" ht="12.75" x14ac:dyDescent="0.2">
      <c r="B675" s="5"/>
      <c r="C675" s="5"/>
      <c r="F675" s="26"/>
    </row>
    <row r="676" spans="2:6" ht="12.75" x14ac:dyDescent="0.2">
      <c r="B676" s="5"/>
      <c r="C676" s="5"/>
      <c r="F676" s="26"/>
    </row>
    <row r="677" spans="2:6" ht="12.75" x14ac:dyDescent="0.2">
      <c r="B677" s="5"/>
      <c r="C677" s="5"/>
      <c r="F677" s="26"/>
    </row>
    <row r="678" spans="2:6" ht="12.75" x14ac:dyDescent="0.2">
      <c r="B678" s="5"/>
      <c r="C678" s="5"/>
      <c r="F678" s="26"/>
    </row>
    <row r="679" spans="2:6" ht="12.75" x14ac:dyDescent="0.2">
      <c r="B679" s="5"/>
      <c r="C679" s="5"/>
      <c r="F679" s="26"/>
    </row>
    <row r="680" spans="2:6" ht="12.75" x14ac:dyDescent="0.2">
      <c r="B680" s="5"/>
      <c r="C680" s="5"/>
      <c r="F680" s="26"/>
    </row>
    <row r="681" spans="2:6" ht="12.75" x14ac:dyDescent="0.2">
      <c r="B681" s="5"/>
      <c r="C681" s="5"/>
      <c r="F681" s="26"/>
    </row>
    <row r="682" spans="2:6" ht="12.75" x14ac:dyDescent="0.2">
      <c r="B682" s="5"/>
      <c r="C682" s="5"/>
      <c r="F682" s="26"/>
    </row>
    <row r="683" spans="2:6" ht="12.75" x14ac:dyDescent="0.2">
      <c r="B683" s="5"/>
      <c r="C683" s="5"/>
      <c r="F683" s="26"/>
    </row>
    <row r="684" spans="2:6" ht="12.75" x14ac:dyDescent="0.2">
      <c r="B684" s="5"/>
      <c r="C684" s="5"/>
      <c r="F684" s="26"/>
    </row>
    <row r="685" spans="2:6" ht="12.75" x14ac:dyDescent="0.2">
      <c r="B685" s="5"/>
      <c r="C685" s="5"/>
      <c r="F685" s="26"/>
    </row>
    <row r="686" spans="2:6" ht="12.75" x14ac:dyDescent="0.2">
      <c r="B686" s="5"/>
      <c r="C686" s="5"/>
      <c r="F686" s="26"/>
    </row>
    <row r="687" spans="2:6" ht="12.75" x14ac:dyDescent="0.2">
      <c r="B687" s="5"/>
      <c r="C687" s="5"/>
      <c r="F687" s="26"/>
    </row>
    <row r="688" spans="2:6" ht="12.75" x14ac:dyDescent="0.2">
      <c r="B688" s="5"/>
      <c r="C688" s="5"/>
      <c r="F688" s="26"/>
    </row>
    <row r="689" spans="2:6" ht="12.75" x14ac:dyDescent="0.2">
      <c r="B689" s="5"/>
      <c r="C689" s="5"/>
      <c r="F689" s="26"/>
    </row>
    <row r="690" spans="2:6" ht="12.75" x14ac:dyDescent="0.2">
      <c r="B690" s="5"/>
      <c r="C690" s="5"/>
      <c r="F690" s="26"/>
    </row>
    <row r="691" spans="2:6" ht="12.75" x14ac:dyDescent="0.2">
      <c r="B691" s="5"/>
      <c r="C691" s="5"/>
      <c r="F691" s="26"/>
    </row>
    <row r="692" spans="2:6" ht="12.75" x14ac:dyDescent="0.2">
      <c r="B692" s="5"/>
      <c r="C692" s="5"/>
      <c r="F692" s="26"/>
    </row>
    <row r="693" spans="2:6" ht="12.75" x14ac:dyDescent="0.2">
      <c r="B693" s="5"/>
      <c r="C693" s="5"/>
      <c r="F693" s="26"/>
    </row>
    <row r="694" spans="2:6" ht="12.75" x14ac:dyDescent="0.2">
      <c r="B694" s="5"/>
      <c r="C694" s="5"/>
      <c r="F694" s="26"/>
    </row>
    <row r="695" spans="2:6" ht="12.75" x14ac:dyDescent="0.2">
      <c r="B695" s="5"/>
      <c r="C695" s="5"/>
      <c r="F695" s="26"/>
    </row>
    <row r="696" spans="2:6" ht="12.75" x14ac:dyDescent="0.2">
      <c r="B696" s="5"/>
      <c r="C696" s="5"/>
      <c r="F696" s="26"/>
    </row>
    <row r="697" spans="2:6" ht="12.75" x14ac:dyDescent="0.2">
      <c r="B697" s="5"/>
      <c r="C697" s="5"/>
      <c r="F697" s="26"/>
    </row>
    <row r="698" spans="2:6" ht="12.75" x14ac:dyDescent="0.2">
      <c r="B698" s="5"/>
      <c r="C698" s="5"/>
      <c r="F698" s="26"/>
    </row>
    <row r="699" spans="2:6" ht="12.75" x14ac:dyDescent="0.2">
      <c r="B699" s="5"/>
      <c r="C699" s="5"/>
      <c r="F699" s="26"/>
    </row>
    <row r="700" spans="2:6" ht="12.75" x14ac:dyDescent="0.2">
      <c r="B700" s="5"/>
      <c r="C700" s="5"/>
      <c r="F700" s="26"/>
    </row>
    <row r="701" spans="2:6" ht="12.75" x14ac:dyDescent="0.2">
      <c r="B701" s="5"/>
      <c r="C701" s="5"/>
      <c r="F701" s="26"/>
    </row>
    <row r="702" spans="2:6" ht="12.75" x14ac:dyDescent="0.2">
      <c r="B702" s="5"/>
      <c r="C702" s="5"/>
      <c r="F702" s="26"/>
    </row>
    <row r="703" spans="2:6" ht="12.75" x14ac:dyDescent="0.2">
      <c r="B703" s="5"/>
      <c r="C703" s="5"/>
      <c r="F703" s="26"/>
    </row>
    <row r="704" spans="2:6" ht="12.75" x14ac:dyDescent="0.2">
      <c r="B704" s="5"/>
      <c r="C704" s="5"/>
      <c r="F704" s="26"/>
    </row>
    <row r="705" spans="2:6" ht="12.75" x14ac:dyDescent="0.2">
      <c r="B705" s="5"/>
      <c r="C705" s="5"/>
      <c r="F705" s="26"/>
    </row>
    <row r="706" spans="2:6" ht="12.75" x14ac:dyDescent="0.2">
      <c r="B706" s="5"/>
      <c r="C706" s="5"/>
      <c r="F706" s="26"/>
    </row>
    <row r="707" spans="2:6" ht="12.75" x14ac:dyDescent="0.2">
      <c r="B707" s="5"/>
      <c r="C707" s="5"/>
      <c r="F707" s="26"/>
    </row>
    <row r="708" spans="2:6" ht="12.75" x14ac:dyDescent="0.2">
      <c r="B708" s="5"/>
      <c r="C708" s="5"/>
      <c r="F708" s="26"/>
    </row>
    <row r="709" spans="2:6" ht="12.75" x14ac:dyDescent="0.2">
      <c r="B709" s="5"/>
      <c r="C709" s="5"/>
      <c r="F709" s="26"/>
    </row>
    <row r="710" spans="2:6" ht="12.75" x14ac:dyDescent="0.2">
      <c r="B710" s="5"/>
      <c r="C710" s="5"/>
      <c r="F710" s="26"/>
    </row>
    <row r="711" spans="2:6" ht="12.75" x14ac:dyDescent="0.2">
      <c r="B711" s="5"/>
      <c r="C711" s="5"/>
      <c r="F711" s="26"/>
    </row>
    <row r="712" spans="2:6" ht="12.75" x14ac:dyDescent="0.2">
      <c r="B712" s="5"/>
      <c r="C712" s="5"/>
      <c r="F712" s="26"/>
    </row>
    <row r="713" spans="2:6" ht="12.75" x14ac:dyDescent="0.2">
      <c r="B713" s="5"/>
      <c r="C713" s="5"/>
      <c r="F713" s="26"/>
    </row>
    <row r="714" spans="2:6" ht="12.75" x14ac:dyDescent="0.2">
      <c r="B714" s="5"/>
      <c r="C714" s="5"/>
      <c r="F714" s="26"/>
    </row>
    <row r="715" spans="2:6" ht="12.75" x14ac:dyDescent="0.2">
      <c r="B715" s="5"/>
      <c r="C715" s="5"/>
      <c r="F715" s="26"/>
    </row>
    <row r="716" spans="2:6" ht="12.75" x14ac:dyDescent="0.2">
      <c r="B716" s="5"/>
      <c r="C716" s="5"/>
      <c r="F716" s="26"/>
    </row>
    <row r="717" spans="2:6" ht="12.75" x14ac:dyDescent="0.2">
      <c r="B717" s="5"/>
      <c r="C717" s="5"/>
      <c r="F717" s="26"/>
    </row>
    <row r="718" spans="2:6" ht="12.75" x14ac:dyDescent="0.2">
      <c r="B718" s="5"/>
      <c r="C718" s="5"/>
      <c r="F718" s="26"/>
    </row>
    <row r="719" spans="2:6" ht="12.75" x14ac:dyDescent="0.2">
      <c r="B719" s="5"/>
      <c r="C719" s="5"/>
      <c r="F719" s="26"/>
    </row>
    <row r="720" spans="2:6" ht="12.75" x14ac:dyDescent="0.2">
      <c r="B720" s="5"/>
      <c r="C720" s="5"/>
      <c r="F720" s="26"/>
    </row>
    <row r="721" spans="2:6" ht="12.75" x14ac:dyDescent="0.2">
      <c r="B721" s="5"/>
      <c r="C721" s="5"/>
      <c r="F721" s="26"/>
    </row>
    <row r="722" spans="2:6" ht="12.75" x14ac:dyDescent="0.2">
      <c r="B722" s="5"/>
      <c r="C722" s="5"/>
      <c r="F722" s="26"/>
    </row>
    <row r="723" spans="2:6" ht="12.75" x14ac:dyDescent="0.2">
      <c r="B723" s="5"/>
      <c r="C723" s="5"/>
      <c r="F723" s="26"/>
    </row>
    <row r="724" spans="2:6" ht="12.75" x14ac:dyDescent="0.2">
      <c r="B724" s="5"/>
      <c r="C724" s="5"/>
      <c r="F724" s="26"/>
    </row>
    <row r="725" spans="2:6" ht="12.75" x14ac:dyDescent="0.2">
      <c r="B725" s="5"/>
      <c r="C725" s="5"/>
      <c r="F725" s="26"/>
    </row>
    <row r="726" spans="2:6" ht="12.75" x14ac:dyDescent="0.2">
      <c r="B726" s="5"/>
      <c r="C726" s="5"/>
      <c r="F726" s="26"/>
    </row>
    <row r="727" spans="2:6" ht="12.75" x14ac:dyDescent="0.2">
      <c r="B727" s="5"/>
      <c r="C727" s="5"/>
      <c r="F727" s="26"/>
    </row>
    <row r="728" spans="2:6" ht="12.75" x14ac:dyDescent="0.2">
      <c r="B728" s="5"/>
      <c r="C728" s="5"/>
      <c r="F728" s="26"/>
    </row>
    <row r="729" spans="2:6" ht="12.75" x14ac:dyDescent="0.2">
      <c r="B729" s="5"/>
      <c r="C729" s="5"/>
      <c r="F729" s="26"/>
    </row>
    <row r="730" spans="2:6" ht="12.75" x14ac:dyDescent="0.2">
      <c r="B730" s="5"/>
      <c r="C730" s="5"/>
      <c r="F730" s="26"/>
    </row>
    <row r="731" spans="2:6" ht="12.75" x14ac:dyDescent="0.2">
      <c r="B731" s="5"/>
      <c r="C731" s="5"/>
      <c r="F731" s="26"/>
    </row>
    <row r="732" spans="2:6" ht="12.75" x14ac:dyDescent="0.2">
      <c r="B732" s="5"/>
      <c r="C732" s="5"/>
      <c r="F732" s="26"/>
    </row>
    <row r="733" spans="2:6" ht="12.75" x14ac:dyDescent="0.2">
      <c r="B733" s="5"/>
      <c r="C733" s="5"/>
      <c r="F733" s="26"/>
    </row>
    <row r="734" spans="2:6" ht="12.75" x14ac:dyDescent="0.2">
      <c r="B734" s="5"/>
      <c r="C734" s="5"/>
      <c r="F734" s="26"/>
    </row>
    <row r="735" spans="2:6" ht="12.75" x14ac:dyDescent="0.2">
      <c r="B735" s="5"/>
      <c r="C735" s="5"/>
      <c r="F735" s="26"/>
    </row>
    <row r="736" spans="2:6" ht="12.75" x14ac:dyDescent="0.2">
      <c r="B736" s="5"/>
      <c r="C736" s="5"/>
      <c r="F736" s="26"/>
    </row>
    <row r="737" spans="2:6" ht="12.75" x14ac:dyDescent="0.2">
      <c r="B737" s="5"/>
      <c r="C737" s="5"/>
      <c r="F737" s="26"/>
    </row>
    <row r="738" spans="2:6" ht="12.75" x14ac:dyDescent="0.2">
      <c r="B738" s="5"/>
      <c r="C738" s="5"/>
      <c r="F738" s="26"/>
    </row>
    <row r="739" spans="2:6" ht="12.75" x14ac:dyDescent="0.2">
      <c r="B739" s="5"/>
      <c r="C739" s="5"/>
      <c r="F739" s="26"/>
    </row>
    <row r="740" spans="2:6" ht="12.75" x14ac:dyDescent="0.2">
      <c r="B740" s="5"/>
      <c r="C740" s="5"/>
      <c r="F740" s="26"/>
    </row>
    <row r="741" spans="2:6" ht="12.75" x14ac:dyDescent="0.2">
      <c r="B741" s="5"/>
      <c r="C741" s="5"/>
      <c r="F741" s="26"/>
    </row>
    <row r="742" spans="2:6" ht="12.75" x14ac:dyDescent="0.2">
      <c r="B742" s="5"/>
      <c r="C742" s="5"/>
      <c r="F742" s="26"/>
    </row>
    <row r="743" spans="2:6" ht="12.75" x14ac:dyDescent="0.2">
      <c r="B743" s="5"/>
      <c r="C743" s="5"/>
      <c r="F743" s="26"/>
    </row>
    <row r="744" spans="2:6" ht="12.75" x14ac:dyDescent="0.2">
      <c r="B744" s="5"/>
      <c r="C744" s="5"/>
      <c r="F744" s="26"/>
    </row>
    <row r="745" spans="2:6" ht="12.75" x14ac:dyDescent="0.2">
      <c r="B745" s="5"/>
      <c r="C745" s="5"/>
      <c r="F745" s="26"/>
    </row>
    <row r="746" spans="2:6" ht="12.75" x14ac:dyDescent="0.2">
      <c r="B746" s="5"/>
      <c r="C746" s="5"/>
      <c r="F746" s="26"/>
    </row>
    <row r="747" spans="2:6" ht="12.75" x14ac:dyDescent="0.2">
      <c r="B747" s="5"/>
      <c r="C747" s="5"/>
      <c r="F747" s="26"/>
    </row>
    <row r="748" spans="2:6" ht="12.75" x14ac:dyDescent="0.2">
      <c r="B748" s="5"/>
      <c r="C748" s="5"/>
      <c r="F748" s="26"/>
    </row>
    <row r="749" spans="2:6" ht="12.75" x14ac:dyDescent="0.2">
      <c r="B749" s="5"/>
      <c r="C749" s="5"/>
      <c r="F749" s="26"/>
    </row>
    <row r="750" spans="2:6" ht="12.75" x14ac:dyDescent="0.2">
      <c r="B750" s="5"/>
      <c r="C750" s="5"/>
      <c r="F750" s="26"/>
    </row>
    <row r="751" spans="2:6" ht="12.75" x14ac:dyDescent="0.2">
      <c r="B751" s="5"/>
      <c r="C751" s="5"/>
      <c r="F751" s="26"/>
    </row>
    <row r="752" spans="2:6" ht="12.75" x14ac:dyDescent="0.2">
      <c r="B752" s="5"/>
      <c r="C752" s="5"/>
      <c r="F752" s="26"/>
    </row>
    <row r="753" spans="2:6" ht="12.75" x14ac:dyDescent="0.2">
      <c r="B753" s="5"/>
      <c r="C753" s="5"/>
      <c r="F753" s="26"/>
    </row>
    <row r="754" spans="2:6" ht="12.75" x14ac:dyDescent="0.2">
      <c r="B754" s="5"/>
      <c r="C754" s="5"/>
      <c r="F754" s="26"/>
    </row>
    <row r="755" spans="2:6" ht="12.75" x14ac:dyDescent="0.2">
      <c r="B755" s="5"/>
      <c r="C755" s="5"/>
      <c r="F755" s="26"/>
    </row>
    <row r="756" spans="2:6" ht="12.75" x14ac:dyDescent="0.2">
      <c r="B756" s="5"/>
      <c r="C756" s="5"/>
      <c r="F756" s="26"/>
    </row>
    <row r="757" spans="2:6" ht="12.75" x14ac:dyDescent="0.2">
      <c r="B757" s="5"/>
      <c r="C757" s="5"/>
      <c r="F757" s="26"/>
    </row>
    <row r="758" spans="2:6" ht="12.75" x14ac:dyDescent="0.2">
      <c r="B758" s="5"/>
      <c r="C758" s="5"/>
      <c r="F758" s="26"/>
    </row>
    <row r="759" spans="2:6" ht="12.75" x14ac:dyDescent="0.2">
      <c r="B759" s="5"/>
      <c r="C759" s="5"/>
      <c r="F759" s="26"/>
    </row>
    <row r="760" spans="2:6" ht="12.75" x14ac:dyDescent="0.2">
      <c r="B760" s="5"/>
      <c r="C760" s="5"/>
      <c r="F760" s="26"/>
    </row>
    <row r="761" spans="2:6" ht="12.75" x14ac:dyDescent="0.2">
      <c r="B761" s="5"/>
      <c r="C761" s="5"/>
      <c r="F761" s="26"/>
    </row>
    <row r="762" spans="2:6" ht="12.75" x14ac:dyDescent="0.2">
      <c r="B762" s="5"/>
      <c r="C762" s="5"/>
      <c r="F762" s="26"/>
    </row>
    <row r="763" spans="2:6" ht="12.75" x14ac:dyDescent="0.2">
      <c r="B763" s="5"/>
      <c r="C763" s="5"/>
      <c r="F763" s="26"/>
    </row>
    <row r="764" spans="2:6" ht="12.75" x14ac:dyDescent="0.2">
      <c r="B764" s="5"/>
      <c r="C764" s="5"/>
      <c r="F764" s="26"/>
    </row>
    <row r="765" spans="2:6" ht="12.75" x14ac:dyDescent="0.2">
      <c r="B765" s="5"/>
      <c r="C765" s="5"/>
      <c r="F765" s="26"/>
    </row>
    <row r="766" spans="2:6" ht="12.75" x14ac:dyDescent="0.2">
      <c r="B766" s="5"/>
      <c r="C766" s="5"/>
      <c r="F766" s="26"/>
    </row>
    <row r="767" spans="2:6" ht="12.75" x14ac:dyDescent="0.2">
      <c r="B767" s="5"/>
      <c r="C767" s="5"/>
      <c r="F767" s="26"/>
    </row>
    <row r="768" spans="2:6" ht="12.75" x14ac:dyDescent="0.2">
      <c r="B768" s="5"/>
      <c r="C768" s="5"/>
      <c r="F768" s="26"/>
    </row>
    <row r="769" spans="2:6" ht="12.75" x14ac:dyDescent="0.2">
      <c r="B769" s="5"/>
      <c r="C769" s="5"/>
      <c r="F769" s="26"/>
    </row>
    <row r="770" spans="2:6" ht="12.75" x14ac:dyDescent="0.2">
      <c r="B770" s="5"/>
      <c r="C770" s="5"/>
      <c r="F770" s="26"/>
    </row>
    <row r="771" spans="2:6" ht="12.75" x14ac:dyDescent="0.2">
      <c r="B771" s="5"/>
      <c r="C771" s="5"/>
      <c r="F771" s="26"/>
    </row>
    <row r="772" spans="2:6" ht="12.75" x14ac:dyDescent="0.2">
      <c r="B772" s="5"/>
      <c r="C772" s="5"/>
      <c r="F772" s="26"/>
    </row>
    <row r="773" spans="2:6" ht="12.75" x14ac:dyDescent="0.2">
      <c r="B773" s="5"/>
      <c r="C773" s="5"/>
      <c r="F773" s="26"/>
    </row>
    <row r="774" spans="2:6" ht="12.75" x14ac:dyDescent="0.2">
      <c r="B774" s="5"/>
      <c r="C774" s="5"/>
      <c r="F774" s="26"/>
    </row>
    <row r="775" spans="2:6" ht="12.75" x14ac:dyDescent="0.2">
      <c r="B775" s="5"/>
      <c r="C775" s="5"/>
      <c r="F775" s="26"/>
    </row>
    <row r="776" spans="2:6" ht="12.75" x14ac:dyDescent="0.2">
      <c r="B776" s="5"/>
      <c r="C776" s="5"/>
      <c r="F776" s="26"/>
    </row>
    <row r="777" spans="2:6" ht="12.75" x14ac:dyDescent="0.2">
      <c r="B777" s="5"/>
      <c r="C777" s="5"/>
      <c r="F777" s="26"/>
    </row>
    <row r="778" spans="2:6" ht="12.75" x14ac:dyDescent="0.2">
      <c r="B778" s="5"/>
      <c r="C778" s="5"/>
      <c r="F778" s="26"/>
    </row>
    <row r="779" spans="2:6" ht="12.75" x14ac:dyDescent="0.2">
      <c r="B779" s="5"/>
      <c r="C779" s="5"/>
      <c r="F779" s="26"/>
    </row>
    <row r="780" spans="2:6" ht="12.75" x14ac:dyDescent="0.2">
      <c r="B780" s="5"/>
      <c r="C780" s="5"/>
      <c r="F780" s="26"/>
    </row>
    <row r="781" spans="2:6" ht="12.75" x14ac:dyDescent="0.2">
      <c r="B781" s="5"/>
      <c r="C781" s="5"/>
      <c r="F781" s="26"/>
    </row>
    <row r="782" spans="2:6" ht="12.75" x14ac:dyDescent="0.2">
      <c r="B782" s="5"/>
      <c r="C782" s="5"/>
      <c r="F782" s="26"/>
    </row>
    <row r="783" spans="2:6" ht="12.75" x14ac:dyDescent="0.2">
      <c r="B783" s="5"/>
      <c r="C783" s="5"/>
      <c r="F783" s="26"/>
    </row>
    <row r="784" spans="2:6" ht="12.75" x14ac:dyDescent="0.2">
      <c r="B784" s="5"/>
      <c r="C784" s="5"/>
      <c r="F784" s="26"/>
    </row>
    <row r="785" spans="2:6" ht="12.75" x14ac:dyDescent="0.2">
      <c r="B785" s="5"/>
      <c r="C785" s="5"/>
      <c r="F785" s="26"/>
    </row>
    <row r="786" spans="2:6" ht="12.75" x14ac:dyDescent="0.2">
      <c r="B786" s="5"/>
      <c r="C786" s="5"/>
      <c r="F786" s="26"/>
    </row>
    <row r="787" spans="2:6" ht="12.75" x14ac:dyDescent="0.2">
      <c r="B787" s="5"/>
      <c r="C787" s="5"/>
      <c r="F787" s="26"/>
    </row>
    <row r="788" spans="2:6" ht="12.75" x14ac:dyDescent="0.2">
      <c r="B788" s="5"/>
      <c r="C788" s="5"/>
      <c r="F788" s="26"/>
    </row>
    <row r="789" spans="2:6" ht="12.75" x14ac:dyDescent="0.2">
      <c r="B789" s="5"/>
      <c r="C789" s="5"/>
      <c r="F789" s="26"/>
    </row>
    <row r="790" spans="2:6" ht="12.75" x14ac:dyDescent="0.2">
      <c r="B790" s="5"/>
      <c r="C790" s="5"/>
      <c r="F790" s="26"/>
    </row>
    <row r="791" spans="2:6" ht="12.75" x14ac:dyDescent="0.2">
      <c r="B791" s="5"/>
      <c r="C791" s="5"/>
      <c r="F791" s="26"/>
    </row>
    <row r="792" spans="2:6" ht="12.75" x14ac:dyDescent="0.2">
      <c r="B792" s="5"/>
      <c r="C792" s="5"/>
      <c r="F792" s="26"/>
    </row>
    <row r="793" spans="2:6" ht="12.75" x14ac:dyDescent="0.2">
      <c r="B793" s="5"/>
      <c r="C793" s="5"/>
      <c r="F793" s="26"/>
    </row>
    <row r="794" spans="2:6" ht="12.75" x14ac:dyDescent="0.2">
      <c r="B794" s="5"/>
      <c r="C794" s="5"/>
      <c r="F794" s="26"/>
    </row>
    <row r="795" spans="2:6" ht="12.75" x14ac:dyDescent="0.2">
      <c r="B795" s="5"/>
      <c r="C795" s="5"/>
      <c r="F795" s="26"/>
    </row>
    <row r="796" spans="2:6" ht="12.75" x14ac:dyDescent="0.2">
      <c r="B796" s="5"/>
      <c r="C796" s="5"/>
      <c r="F796" s="26"/>
    </row>
    <row r="797" spans="2:6" ht="12.75" x14ac:dyDescent="0.2">
      <c r="B797" s="5"/>
      <c r="C797" s="5"/>
      <c r="F797" s="26"/>
    </row>
    <row r="798" spans="2:6" ht="12.75" x14ac:dyDescent="0.2">
      <c r="B798" s="5"/>
      <c r="C798" s="5"/>
      <c r="F798" s="26"/>
    </row>
    <row r="799" spans="2:6" ht="12.75" x14ac:dyDescent="0.2">
      <c r="B799" s="5"/>
      <c r="C799" s="5"/>
      <c r="F799" s="26"/>
    </row>
    <row r="800" spans="2:6" ht="12.75" x14ac:dyDescent="0.2">
      <c r="B800" s="5"/>
      <c r="C800" s="5"/>
      <c r="F800" s="26"/>
    </row>
    <row r="801" spans="2:6" ht="12.75" x14ac:dyDescent="0.2">
      <c r="B801" s="5"/>
      <c r="C801" s="5"/>
      <c r="F801" s="26"/>
    </row>
    <row r="802" spans="2:6" ht="12.75" x14ac:dyDescent="0.2">
      <c r="B802" s="5"/>
      <c r="C802" s="5"/>
      <c r="F802" s="26"/>
    </row>
    <row r="803" spans="2:6" ht="12.75" x14ac:dyDescent="0.2">
      <c r="B803" s="5"/>
      <c r="C803" s="5"/>
      <c r="F803" s="26"/>
    </row>
    <row r="804" spans="2:6" ht="12.75" x14ac:dyDescent="0.2">
      <c r="B804" s="5"/>
      <c r="C804" s="5"/>
      <c r="F804" s="26"/>
    </row>
    <row r="805" spans="2:6" ht="12.75" x14ac:dyDescent="0.2">
      <c r="B805" s="5"/>
      <c r="C805" s="5"/>
      <c r="F805" s="26"/>
    </row>
    <row r="806" spans="2:6" ht="12.75" x14ac:dyDescent="0.2">
      <c r="B806" s="5"/>
      <c r="C806" s="5"/>
      <c r="F806" s="26"/>
    </row>
    <row r="807" spans="2:6" ht="12.75" x14ac:dyDescent="0.2">
      <c r="B807" s="5"/>
      <c r="C807" s="5"/>
      <c r="F807" s="26"/>
    </row>
    <row r="808" spans="2:6" ht="12.75" x14ac:dyDescent="0.2">
      <c r="B808" s="5"/>
      <c r="C808" s="5"/>
      <c r="F808" s="26"/>
    </row>
    <row r="809" spans="2:6" ht="12.75" x14ac:dyDescent="0.2">
      <c r="B809" s="5"/>
      <c r="C809" s="5"/>
      <c r="F809" s="26"/>
    </row>
    <row r="810" spans="2:6" ht="12.75" x14ac:dyDescent="0.2">
      <c r="B810" s="5"/>
      <c r="C810" s="5"/>
      <c r="F810" s="26"/>
    </row>
    <row r="811" spans="2:6" ht="12.75" x14ac:dyDescent="0.2">
      <c r="B811" s="5"/>
      <c r="C811" s="5"/>
      <c r="F811" s="26"/>
    </row>
    <row r="812" spans="2:6" ht="12.75" x14ac:dyDescent="0.2">
      <c r="B812" s="5"/>
      <c r="C812" s="5"/>
      <c r="F812" s="26"/>
    </row>
    <row r="813" spans="2:6" ht="12.75" x14ac:dyDescent="0.2">
      <c r="B813" s="5"/>
      <c r="C813" s="5"/>
      <c r="F813" s="26"/>
    </row>
    <row r="814" spans="2:6" ht="12.75" x14ac:dyDescent="0.2">
      <c r="B814" s="5"/>
      <c r="C814" s="5"/>
      <c r="F814" s="26"/>
    </row>
    <row r="815" spans="2:6" ht="12.75" x14ac:dyDescent="0.2">
      <c r="B815" s="5"/>
      <c r="C815" s="5"/>
      <c r="F815" s="26"/>
    </row>
    <row r="816" spans="2:6" ht="12.75" x14ac:dyDescent="0.2">
      <c r="B816" s="5"/>
      <c r="C816" s="5"/>
      <c r="F816" s="26"/>
    </row>
    <row r="817" spans="2:6" ht="12.75" x14ac:dyDescent="0.2">
      <c r="B817" s="5"/>
      <c r="C817" s="5"/>
      <c r="F817" s="26"/>
    </row>
    <row r="818" spans="2:6" ht="12.75" x14ac:dyDescent="0.2">
      <c r="B818" s="5"/>
      <c r="C818" s="5"/>
      <c r="F818" s="26"/>
    </row>
    <row r="819" spans="2:6" ht="12.75" x14ac:dyDescent="0.2">
      <c r="B819" s="5"/>
      <c r="C819" s="5"/>
      <c r="F819" s="26"/>
    </row>
    <row r="820" spans="2:6" ht="12.75" x14ac:dyDescent="0.2">
      <c r="B820" s="5"/>
      <c r="C820" s="5"/>
      <c r="F820" s="26"/>
    </row>
    <row r="821" spans="2:6" ht="12.75" x14ac:dyDescent="0.2">
      <c r="B821" s="5"/>
      <c r="C821" s="5"/>
      <c r="F821" s="26"/>
    </row>
    <row r="822" spans="2:6" ht="12.75" x14ac:dyDescent="0.2">
      <c r="B822" s="5"/>
      <c r="C822" s="5"/>
      <c r="F822" s="26"/>
    </row>
    <row r="823" spans="2:6" ht="12.75" x14ac:dyDescent="0.2">
      <c r="B823" s="5"/>
      <c r="C823" s="5"/>
      <c r="F823" s="26"/>
    </row>
    <row r="824" spans="2:6" ht="12.75" x14ac:dyDescent="0.2">
      <c r="B824" s="5"/>
      <c r="C824" s="5"/>
      <c r="F824" s="26"/>
    </row>
    <row r="825" spans="2:6" ht="12.75" x14ac:dyDescent="0.2">
      <c r="B825" s="5"/>
      <c r="C825" s="5"/>
      <c r="F825" s="26"/>
    </row>
    <row r="826" spans="2:6" ht="12.75" x14ac:dyDescent="0.2">
      <c r="B826" s="5"/>
      <c r="C826" s="5"/>
      <c r="F826" s="26"/>
    </row>
    <row r="827" spans="2:6" ht="12.75" x14ac:dyDescent="0.2">
      <c r="B827" s="5"/>
      <c r="C827" s="5"/>
      <c r="F827" s="26"/>
    </row>
    <row r="828" spans="2:6" ht="12.75" x14ac:dyDescent="0.2">
      <c r="B828" s="5"/>
      <c r="C828" s="5"/>
      <c r="F828" s="26"/>
    </row>
    <row r="829" spans="2:6" ht="12.75" x14ac:dyDescent="0.2">
      <c r="B829" s="5"/>
      <c r="C829" s="5"/>
      <c r="F829" s="26"/>
    </row>
    <row r="830" spans="2:6" ht="12.75" x14ac:dyDescent="0.2">
      <c r="B830" s="5"/>
      <c r="C830" s="5"/>
      <c r="F830" s="26"/>
    </row>
    <row r="831" spans="2:6" ht="12.75" x14ac:dyDescent="0.2">
      <c r="B831" s="5"/>
      <c r="C831" s="5"/>
      <c r="F831" s="26"/>
    </row>
    <row r="832" spans="2:6" ht="12.75" x14ac:dyDescent="0.2">
      <c r="B832" s="5"/>
      <c r="C832" s="5"/>
      <c r="F832" s="26"/>
    </row>
    <row r="833" spans="2:6" ht="12.75" x14ac:dyDescent="0.2">
      <c r="B833" s="5"/>
      <c r="C833" s="5"/>
      <c r="F833" s="26"/>
    </row>
    <row r="834" spans="2:6" ht="12.75" x14ac:dyDescent="0.2">
      <c r="B834" s="5"/>
      <c r="C834" s="5"/>
      <c r="F834" s="26"/>
    </row>
    <row r="835" spans="2:6" ht="12.75" x14ac:dyDescent="0.2">
      <c r="B835" s="5"/>
      <c r="C835" s="5"/>
      <c r="F835" s="26"/>
    </row>
    <row r="836" spans="2:6" ht="12.75" x14ac:dyDescent="0.2">
      <c r="B836" s="5"/>
      <c r="C836" s="5"/>
      <c r="F836" s="26"/>
    </row>
    <row r="837" spans="2:6" ht="12.75" x14ac:dyDescent="0.2">
      <c r="B837" s="5"/>
      <c r="C837" s="5"/>
      <c r="F837" s="26"/>
    </row>
    <row r="838" spans="2:6" ht="12.75" x14ac:dyDescent="0.2">
      <c r="B838" s="5"/>
      <c r="C838" s="5"/>
      <c r="F838" s="26"/>
    </row>
    <row r="839" spans="2:6" ht="12.75" x14ac:dyDescent="0.2">
      <c r="B839" s="5"/>
      <c r="C839" s="5"/>
      <c r="F839" s="26"/>
    </row>
    <row r="840" spans="2:6" ht="12.75" x14ac:dyDescent="0.2">
      <c r="B840" s="5"/>
      <c r="C840" s="5"/>
      <c r="F840" s="26"/>
    </row>
    <row r="841" spans="2:6" ht="12.75" x14ac:dyDescent="0.2">
      <c r="B841" s="5"/>
      <c r="C841" s="5"/>
      <c r="F841" s="26"/>
    </row>
    <row r="842" spans="2:6" ht="12.75" x14ac:dyDescent="0.2">
      <c r="B842" s="5"/>
      <c r="C842" s="5"/>
      <c r="F842" s="26"/>
    </row>
    <row r="843" spans="2:6" ht="12.75" x14ac:dyDescent="0.2">
      <c r="B843" s="5"/>
      <c r="C843" s="5"/>
      <c r="F843" s="26"/>
    </row>
    <row r="844" spans="2:6" ht="12.75" x14ac:dyDescent="0.2">
      <c r="B844" s="5"/>
      <c r="C844" s="5"/>
      <c r="F844" s="26"/>
    </row>
    <row r="845" spans="2:6" ht="12.75" x14ac:dyDescent="0.2">
      <c r="B845" s="5"/>
      <c r="C845" s="5"/>
      <c r="F845" s="26"/>
    </row>
    <row r="846" spans="2:6" ht="12.75" x14ac:dyDescent="0.2">
      <c r="B846" s="5"/>
      <c r="C846" s="5"/>
      <c r="F846" s="26"/>
    </row>
    <row r="847" spans="2:6" ht="12.75" x14ac:dyDescent="0.2">
      <c r="B847" s="5"/>
      <c r="C847" s="5"/>
      <c r="F847" s="26"/>
    </row>
    <row r="848" spans="2:6" ht="12.75" x14ac:dyDescent="0.2">
      <c r="B848" s="5"/>
      <c r="C848" s="5"/>
      <c r="F848" s="26"/>
    </row>
    <row r="849" spans="2:6" ht="12.75" x14ac:dyDescent="0.2">
      <c r="B849" s="5"/>
      <c r="C849" s="5"/>
      <c r="F849" s="26"/>
    </row>
    <row r="850" spans="2:6" ht="12.75" x14ac:dyDescent="0.2">
      <c r="B850" s="5"/>
      <c r="C850" s="5"/>
      <c r="F850" s="26"/>
    </row>
    <row r="851" spans="2:6" ht="12.75" x14ac:dyDescent="0.2">
      <c r="B851" s="5"/>
      <c r="C851" s="5"/>
      <c r="F851" s="26"/>
    </row>
    <row r="852" spans="2:6" ht="12.75" x14ac:dyDescent="0.2">
      <c r="B852" s="5"/>
      <c r="C852" s="5"/>
      <c r="F852" s="26"/>
    </row>
    <row r="853" spans="2:6" ht="12.75" x14ac:dyDescent="0.2">
      <c r="B853" s="5"/>
      <c r="C853" s="5"/>
      <c r="F853" s="26"/>
    </row>
    <row r="854" spans="2:6" ht="12.75" x14ac:dyDescent="0.2">
      <c r="B854" s="5"/>
      <c r="C854" s="5"/>
      <c r="F854" s="26"/>
    </row>
    <row r="855" spans="2:6" ht="12.75" x14ac:dyDescent="0.2">
      <c r="B855" s="5"/>
      <c r="C855" s="5"/>
      <c r="F855" s="26"/>
    </row>
    <row r="856" spans="2:6" ht="12.75" x14ac:dyDescent="0.2">
      <c r="B856" s="5"/>
      <c r="C856" s="5"/>
      <c r="F856" s="26"/>
    </row>
    <row r="857" spans="2:6" ht="12.75" x14ac:dyDescent="0.2">
      <c r="B857" s="5"/>
      <c r="C857" s="5"/>
      <c r="F857" s="26"/>
    </row>
    <row r="858" spans="2:6" ht="12.75" x14ac:dyDescent="0.2">
      <c r="B858" s="5"/>
      <c r="C858" s="5"/>
      <c r="F858" s="26"/>
    </row>
    <row r="859" spans="2:6" ht="12.75" x14ac:dyDescent="0.2">
      <c r="B859" s="5"/>
      <c r="C859" s="5"/>
      <c r="F859" s="26"/>
    </row>
    <row r="860" spans="2:6" ht="12.75" x14ac:dyDescent="0.2">
      <c r="B860" s="5"/>
      <c r="C860" s="5"/>
      <c r="F860" s="26"/>
    </row>
    <row r="861" spans="2:6" ht="12.75" x14ac:dyDescent="0.2">
      <c r="B861" s="5"/>
      <c r="C861" s="5"/>
      <c r="F861" s="26"/>
    </row>
    <row r="862" spans="2:6" ht="12.75" x14ac:dyDescent="0.2">
      <c r="B862" s="5"/>
      <c r="C862" s="5"/>
      <c r="F862" s="26"/>
    </row>
    <row r="863" spans="2:6" ht="12.75" x14ac:dyDescent="0.2">
      <c r="B863" s="5"/>
      <c r="C863" s="5"/>
      <c r="F863" s="26"/>
    </row>
    <row r="864" spans="2:6" ht="12.75" x14ac:dyDescent="0.2">
      <c r="B864" s="5"/>
      <c r="C864" s="5"/>
      <c r="F864" s="26"/>
    </row>
    <row r="865" spans="2:6" ht="12.75" x14ac:dyDescent="0.2">
      <c r="B865" s="5"/>
      <c r="C865" s="5"/>
      <c r="F865" s="26"/>
    </row>
    <row r="866" spans="2:6" ht="12.75" x14ac:dyDescent="0.2">
      <c r="B866" s="5"/>
      <c r="C866" s="5"/>
      <c r="F866" s="26"/>
    </row>
    <row r="867" spans="2:6" ht="12.75" x14ac:dyDescent="0.2">
      <c r="B867" s="5"/>
      <c r="C867" s="5"/>
      <c r="F867" s="26"/>
    </row>
    <row r="868" spans="2:6" ht="12.75" x14ac:dyDescent="0.2">
      <c r="B868" s="5"/>
      <c r="C868" s="5"/>
      <c r="F868" s="26"/>
    </row>
    <row r="869" spans="2:6" ht="12.75" x14ac:dyDescent="0.2">
      <c r="B869" s="5"/>
      <c r="C869" s="5"/>
      <c r="F869" s="26"/>
    </row>
    <row r="870" spans="2:6" ht="12.75" x14ac:dyDescent="0.2">
      <c r="B870" s="5"/>
      <c r="C870" s="5"/>
      <c r="F870" s="26"/>
    </row>
    <row r="871" spans="2:6" ht="12.75" x14ac:dyDescent="0.2">
      <c r="B871" s="5"/>
      <c r="C871" s="5"/>
      <c r="F871" s="26"/>
    </row>
    <row r="872" spans="2:6" ht="12.75" x14ac:dyDescent="0.2">
      <c r="B872" s="5"/>
      <c r="C872" s="5"/>
      <c r="F872" s="26"/>
    </row>
    <row r="873" spans="2:6" ht="12.75" x14ac:dyDescent="0.2">
      <c r="B873" s="5"/>
      <c r="C873" s="5"/>
      <c r="F873" s="26"/>
    </row>
    <row r="874" spans="2:6" ht="12.75" x14ac:dyDescent="0.2">
      <c r="B874" s="5"/>
      <c r="C874" s="5"/>
      <c r="F874" s="26"/>
    </row>
    <row r="875" spans="2:6" ht="12.75" x14ac:dyDescent="0.2">
      <c r="B875" s="5"/>
      <c r="C875" s="5"/>
      <c r="F875" s="26"/>
    </row>
    <row r="876" spans="2:6" ht="12.75" x14ac:dyDescent="0.2">
      <c r="B876" s="5"/>
      <c r="C876" s="5"/>
      <c r="F876" s="26"/>
    </row>
    <row r="877" spans="2:6" ht="12.75" x14ac:dyDescent="0.2">
      <c r="B877" s="5"/>
      <c r="C877" s="5"/>
      <c r="F877" s="26"/>
    </row>
    <row r="878" spans="2:6" ht="12.75" x14ac:dyDescent="0.2">
      <c r="B878" s="5"/>
      <c r="C878" s="5"/>
      <c r="F878" s="26"/>
    </row>
    <row r="879" spans="2:6" ht="12.75" x14ac:dyDescent="0.2">
      <c r="B879" s="5"/>
      <c r="C879" s="5"/>
      <c r="F879" s="26"/>
    </row>
    <row r="880" spans="2:6" ht="12.75" x14ac:dyDescent="0.2">
      <c r="B880" s="5"/>
      <c r="C880" s="5"/>
      <c r="F880" s="26"/>
    </row>
    <row r="881" spans="2:6" ht="12.75" x14ac:dyDescent="0.2">
      <c r="B881" s="5"/>
      <c r="C881" s="5"/>
      <c r="F881" s="26"/>
    </row>
    <row r="882" spans="2:6" ht="12.75" x14ac:dyDescent="0.2">
      <c r="B882" s="5"/>
      <c r="C882" s="5"/>
      <c r="F882" s="26"/>
    </row>
    <row r="883" spans="2:6" ht="12.75" x14ac:dyDescent="0.2">
      <c r="B883" s="5"/>
      <c r="C883" s="5"/>
      <c r="F883" s="26"/>
    </row>
    <row r="884" spans="2:6" ht="12.75" x14ac:dyDescent="0.2">
      <c r="B884" s="5"/>
      <c r="C884" s="5"/>
      <c r="F884" s="26"/>
    </row>
    <row r="885" spans="2:6" ht="12.75" x14ac:dyDescent="0.2">
      <c r="B885" s="5"/>
      <c r="C885" s="5"/>
      <c r="F885" s="26"/>
    </row>
    <row r="886" spans="2:6" ht="12.75" x14ac:dyDescent="0.2">
      <c r="B886" s="5"/>
      <c r="C886" s="5"/>
      <c r="F886" s="26"/>
    </row>
    <row r="887" spans="2:6" ht="12.75" x14ac:dyDescent="0.2">
      <c r="B887" s="5"/>
      <c r="C887" s="5"/>
      <c r="F887" s="26"/>
    </row>
    <row r="888" spans="2:6" ht="12.75" x14ac:dyDescent="0.2">
      <c r="B888" s="5"/>
      <c r="C888" s="5"/>
      <c r="F888" s="26"/>
    </row>
    <row r="889" spans="2:6" ht="12.75" x14ac:dyDescent="0.2">
      <c r="B889" s="5"/>
      <c r="C889" s="5"/>
      <c r="F889" s="26"/>
    </row>
    <row r="890" spans="2:6" ht="12.75" x14ac:dyDescent="0.2">
      <c r="B890" s="5"/>
      <c r="C890" s="5"/>
      <c r="F890" s="26"/>
    </row>
    <row r="891" spans="2:6" ht="12.75" x14ac:dyDescent="0.2">
      <c r="B891" s="5"/>
      <c r="C891" s="5"/>
      <c r="F891" s="26"/>
    </row>
    <row r="892" spans="2:6" ht="12.75" x14ac:dyDescent="0.2">
      <c r="B892" s="5"/>
      <c r="C892" s="5"/>
      <c r="F892" s="26"/>
    </row>
    <row r="893" spans="2:6" ht="12.75" x14ac:dyDescent="0.2">
      <c r="B893" s="5"/>
      <c r="C893" s="5"/>
      <c r="F893" s="26"/>
    </row>
    <row r="894" spans="2:6" ht="12.75" x14ac:dyDescent="0.2">
      <c r="B894" s="5"/>
      <c r="C894" s="5"/>
      <c r="F894" s="26"/>
    </row>
    <row r="895" spans="2:6" ht="12.75" x14ac:dyDescent="0.2">
      <c r="B895" s="5"/>
      <c r="C895" s="5"/>
      <c r="F895" s="26"/>
    </row>
    <row r="896" spans="2:6" ht="12.75" x14ac:dyDescent="0.2">
      <c r="B896" s="5"/>
      <c r="C896" s="5"/>
      <c r="F896" s="26"/>
    </row>
    <row r="897" spans="2:6" ht="12.75" x14ac:dyDescent="0.2">
      <c r="B897" s="5"/>
      <c r="C897" s="5"/>
      <c r="F897" s="26"/>
    </row>
    <row r="898" spans="2:6" ht="12.75" x14ac:dyDescent="0.2">
      <c r="B898" s="5"/>
      <c r="C898" s="5"/>
      <c r="F898" s="26"/>
    </row>
    <row r="899" spans="2:6" ht="12.75" x14ac:dyDescent="0.2">
      <c r="B899" s="5"/>
      <c r="C899" s="5"/>
      <c r="F899" s="26"/>
    </row>
    <row r="900" spans="2:6" ht="12.75" x14ac:dyDescent="0.2">
      <c r="B900" s="5"/>
      <c r="C900" s="5"/>
      <c r="F900" s="26"/>
    </row>
    <row r="901" spans="2:6" ht="12.75" x14ac:dyDescent="0.2">
      <c r="B901" s="5"/>
      <c r="C901" s="5"/>
      <c r="F901" s="26"/>
    </row>
    <row r="902" spans="2:6" ht="12.75" x14ac:dyDescent="0.2">
      <c r="B902" s="5"/>
      <c r="C902" s="5"/>
      <c r="F902" s="26"/>
    </row>
    <row r="903" spans="2:6" ht="12.75" x14ac:dyDescent="0.2">
      <c r="B903" s="5"/>
      <c r="C903" s="5"/>
      <c r="F903" s="26"/>
    </row>
    <row r="904" spans="2:6" ht="12.75" x14ac:dyDescent="0.2">
      <c r="B904" s="5"/>
      <c r="C904" s="5"/>
      <c r="F904" s="26"/>
    </row>
    <row r="905" spans="2:6" ht="12.75" x14ac:dyDescent="0.2">
      <c r="B905" s="5"/>
      <c r="C905" s="5"/>
      <c r="F905" s="26"/>
    </row>
    <row r="906" spans="2:6" ht="12.75" x14ac:dyDescent="0.2">
      <c r="B906" s="5"/>
      <c r="C906" s="5"/>
      <c r="F906" s="26"/>
    </row>
    <row r="907" spans="2:6" ht="12.75" x14ac:dyDescent="0.2">
      <c r="B907" s="5"/>
      <c r="C907" s="5"/>
      <c r="F907" s="26"/>
    </row>
    <row r="908" spans="2:6" ht="12.75" x14ac:dyDescent="0.2">
      <c r="B908" s="5"/>
      <c r="C908" s="5"/>
      <c r="F908" s="26"/>
    </row>
    <row r="909" spans="2:6" ht="12.75" x14ac:dyDescent="0.2">
      <c r="B909" s="5"/>
      <c r="C909" s="5"/>
      <c r="F909" s="26"/>
    </row>
    <row r="910" spans="2:6" ht="12.75" x14ac:dyDescent="0.2">
      <c r="B910" s="5"/>
      <c r="C910" s="5"/>
      <c r="F910" s="26"/>
    </row>
    <row r="911" spans="2:6" ht="12.75" x14ac:dyDescent="0.2">
      <c r="B911" s="5"/>
      <c r="C911" s="5"/>
      <c r="F911" s="26"/>
    </row>
    <row r="912" spans="2:6" ht="12.75" x14ac:dyDescent="0.2">
      <c r="B912" s="5"/>
      <c r="C912" s="5"/>
      <c r="F912" s="26"/>
    </row>
    <row r="913" spans="2:6" ht="12.75" x14ac:dyDescent="0.2">
      <c r="B913" s="5"/>
      <c r="C913" s="5"/>
      <c r="F913" s="26"/>
    </row>
    <row r="914" spans="2:6" ht="12.75" x14ac:dyDescent="0.2">
      <c r="B914" s="5"/>
      <c r="C914" s="5"/>
      <c r="F914" s="26"/>
    </row>
    <row r="915" spans="2:6" ht="12.75" x14ac:dyDescent="0.2">
      <c r="B915" s="5"/>
      <c r="C915" s="5"/>
      <c r="F915" s="26"/>
    </row>
    <row r="916" spans="2:6" ht="12.75" x14ac:dyDescent="0.2">
      <c r="B916" s="5"/>
      <c r="C916" s="5"/>
      <c r="F916" s="26"/>
    </row>
    <row r="917" spans="2:6" ht="12.75" x14ac:dyDescent="0.2">
      <c r="B917" s="5"/>
      <c r="C917" s="5"/>
      <c r="F917" s="26"/>
    </row>
    <row r="918" spans="2:6" ht="12.75" x14ac:dyDescent="0.2">
      <c r="B918" s="5"/>
      <c r="C918" s="5"/>
      <c r="F918" s="26"/>
    </row>
    <row r="919" spans="2:6" ht="12.75" x14ac:dyDescent="0.2">
      <c r="B919" s="5"/>
      <c r="C919" s="5"/>
      <c r="F919" s="26"/>
    </row>
    <row r="920" spans="2:6" ht="12.75" x14ac:dyDescent="0.2">
      <c r="B920" s="5"/>
      <c r="C920" s="5"/>
      <c r="F920" s="26"/>
    </row>
    <row r="921" spans="2:6" ht="12.75" x14ac:dyDescent="0.2">
      <c r="B921" s="5"/>
      <c r="C921" s="5"/>
      <c r="F921" s="26"/>
    </row>
    <row r="922" spans="2:6" ht="12.75" x14ac:dyDescent="0.2">
      <c r="B922" s="5"/>
      <c r="C922" s="5"/>
      <c r="F922" s="26"/>
    </row>
    <row r="923" spans="2:6" ht="12.75" x14ac:dyDescent="0.2">
      <c r="B923" s="5"/>
      <c r="C923" s="5"/>
      <c r="F923" s="26"/>
    </row>
    <row r="924" spans="2:6" ht="12.75" x14ac:dyDescent="0.2">
      <c r="B924" s="5"/>
      <c r="C924" s="5"/>
      <c r="F924" s="26"/>
    </row>
    <row r="925" spans="2:6" ht="12.75" x14ac:dyDescent="0.2">
      <c r="B925" s="5"/>
      <c r="C925" s="5"/>
      <c r="F925" s="26"/>
    </row>
    <row r="926" spans="2:6" ht="12.75" x14ac:dyDescent="0.2">
      <c r="B926" s="5"/>
      <c r="C926" s="5"/>
      <c r="F926" s="26"/>
    </row>
    <row r="927" spans="2:6" ht="12.75" x14ac:dyDescent="0.2">
      <c r="B927" s="5"/>
      <c r="C927" s="5"/>
      <c r="F927" s="26"/>
    </row>
    <row r="928" spans="2:6" ht="12.75" x14ac:dyDescent="0.2">
      <c r="B928" s="5"/>
      <c r="C928" s="5"/>
      <c r="F928" s="26"/>
    </row>
    <row r="929" spans="2:6" ht="12.75" x14ac:dyDescent="0.2">
      <c r="B929" s="5"/>
      <c r="C929" s="5"/>
      <c r="F929" s="26"/>
    </row>
    <row r="930" spans="2:6" ht="12.75" x14ac:dyDescent="0.2">
      <c r="B930" s="5"/>
      <c r="C930" s="5"/>
      <c r="F930" s="26"/>
    </row>
    <row r="931" spans="2:6" ht="12.75" x14ac:dyDescent="0.2">
      <c r="B931" s="5"/>
      <c r="C931" s="5"/>
      <c r="F931" s="26"/>
    </row>
    <row r="932" spans="2:6" ht="12.75" x14ac:dyDescent="0.2">
      <c r="B932" s="5"/>
      <c r="C932" s="5"/>
      <c r="F932" s="26"/>
    </row>
    <row r="933" spans="2:6" ht="12.75" x14ac:dyDescent="0.2">
      <c r="B933" s="5"/>
      <c r="C933" s="5"/>
      <c r="F933" s="26"/>
    </row>
    <row r="934" spans="2:6" ht="12.75" x14ac:dyDescent="0.2">
      <c r="B934" s="5"/>
      <c r="C934" s="5"/>
      <c r="F934" s="26"/>
    </row>
    <row r="935" spans="2:6" ht="12.75" x14ac:dyDescent="0.2">
      <c r="B935" s="5"/>
      <c r="C935" s="5"/>
      <c r="F935" s="26"/>
    </row>
    <row r="936" spans="2:6" ht="12.75" x14ac:dyDescent="0.2">
      <c r="B936" s="5"/>
      <c r="C936" s="5"/>
      <c r="F936" s="26"/>
    </row>
    <row r="937" spans="2:6" ht="12.75" x14ac:dyDescent="0.2">
      <c r="B937" s="5"/>
      <c r="C937" s="5"/>
      <c r="F937" s="26"/>
    </row>
    <row r="938" spans="2:6" ht="12.75" x14ac:dyDescent="0.2">
      <c r="B938" s="5"/>
      <c r="C938" s="5"/>
      <c r="F938" s="26"/>
    </row>
    <row r="939" spans="2:6" ht="12.75" x14ac:dyDescent="0.2">
      <c r="B939" s="5"/>
      <c r="C939" s="5"/>
      <c r="F939" s="26"/>
    </row>
    <row r="940" spans="2:6" ht="12.75" x14ac:dyDescent="0.2">
      <c r="B940" s="5"/>
      <c r="C940" s="5"/>
      <c r="F940" s="26"/>
    </row>
    <row r="941" spans="2:6" ht="12.75" x14ac:dyDescent="0.2">
      <c r="B941" s="5"/>
      <c r="C941" s="5"/>
      <c r="F941" s="26"/>
    </row>
    <row r="942" spans="2:6" ht="12.75" x14ac:dyDescent="0.2">
      <c r="B942" s="5"/>
      <c r="C942" s="5"/>
      <c r="F942" s="26"/>
    </row>
    <row r="943" spans="2:6" ht="12.75" x14ac:dyDescent="0.2">
      <c r="B943" s="5"/>
      <c r="C943" s="5"/>
      <c r="F943" s="26"/>
    </row>
    <row r="944" spans="2:6" ht="12.75" x14ac:dyDescent="0.2">
      <c r="B944" s="5"/>
      <c r="C944" s="5"/>
      <c r="F944" s="26"/>
    </row>
    <row r="945" spans="2:6" ht="12.75" x14ac:dyDescent="0.2">
      <c r="B945" s="5"/>
      <c r="C945" s="5"/>
      <c r="F945" s="26"/>
    </row>
    <row r="946" spans="2:6" ht="12.75" x14ac:dyDescent="0.2">
      <c r="B946" s="5"/>
      <c r="C946" s="5"/>
      <c r="F946" s="26"/>
    </row>
    <row r="947" spans="2:6" ht="12.75" x14ac:dyDescent="0.2">
      <c r="B947" s="5"/>
      <c r="C947" s="5"/>
      <c r="F947" s="26"/>
    </row>
    <row r="948" spans="2:6" ht="12.75" x14ac:dyDescent="0.2">
      <c r="B948" s="5"/>
      <c r="C948" s="5"/>
      <c r="F948" s="26"/>
    </row>
    <row r="949" spans="2:6" ht="12.75" x14ac:dyDescent="0.2">
      <c r="B949" s="5"/>
      <c r="C949" s="5"/>
      <c r="F949" s="26"/>
    </row>
    <row r="950" spans="2:6" ht="12.75" x14ac:dyDescent="0.2">
      <c r="B950" s="5"/>
      <c r="C950" s="5"/>
      <c r="F950" s="26"/>
    </row>
    <row r="951" spans="2:6" ht="12.75" x14ac:dyDescent="0.2">
      <c r="B951" s="5"/>
      <c r="C951" s="5"/>
      <c r="F951" s="26"/>
    </row>
    <row r="952" spans="2:6" ht="12.75" x14ac:dyDescent="0.2">
      <c r="B952" s="5"/>
      <c r="C952" s="5"/>
      <c r="F952" s="26"/>
    </row>
    <row r="953" spans="2:6" ht="12.75" x14ac:dyDescent="0.2">
      <c r="B953" s="5"/>
      <c r="C953" s="5"/>
      <c r="F953" s="26"/>
    </row>
    <row r="954" spans="2:6" ht="12.75" x14ac:dyDescent="0.2">
      <c r="B954" s="5"/>
      <c r="C954" s="5"/>
      <c r="F954" s="26"/>
    </row>
    <row r="955" spans="2:6" ht="12.75" x14ac:dyDescent="0.2">
      <c r="B955" s="5"/>
      <c r="C955" s="5"/>
      <c r="F955" s="26"/>
    </row>
    <row r="956" spans="2:6" ht="12.75" x14ac:dyDescent="0.2">
      <c r="B956" s="5"/>
      <c r="C956" s="5"/>
      <c r="F956" s="26"/>
    </row>
    <row r="957" spans="2:6" ht="12.75" x14ac:dyDescent="0.2">
      <c r="B957" s="5"/>
      <c r="C957" s="5"/>
      <c r="F957" s="26"/>
    </row>
    <row r="958" spans="2:6" ht="12.75" x14ac:dyDescent="0.2">
      <c r="B958" s="5"/>
      <c r="C958" s="5"/>
      <c r="F958" s="26"/>
    </row>
    <row r="959" spans="2:6" ht="12.75" x14ac:dyDescent="0.2">
      <c r="B959" s="5"/>
      <c r="C959" s="5"/>
      <c r="F959" s="26"/>
    </row>
    <row r="960" spans="2:6" ht="12.75" x14ac:dyDescent="0.2">
      <c r="B960" s="5"/>
      <c r="C960" s="5"/>
      <c r="F960" s="26"/>
    </row>
    <row r="961" spans="2:6" ht="12.75" x14ac:dyDescent="0.2">
      <c r="B961" s="5"/>
      <c r="C961" s="5"/>
      <c r="F961" s="26"/>
    </row>
    <row r="962" spans="2:6" ht="12.75" x14ac:dyDescent="0.2">
      <c r="B962" s="5"/>
      <c r="C962" s="5"/>
      <c r="F962" s="26"/>
    </row>
    <row r="963" spans="2:6" ht="12.75" x14ac:dyDescent="0.2">
      <c r="B963" s="5"/>
      <c r="C963" s="5"/>
      <c r="F963" s="26"/>
    </row>
    <row r="964" spans="2:6" ht="12.75" x14ac:dyDescent="0.2">
      <c r="B964" s="5"/>
      <c r="C964" s="5"/>
      <c r="F964" s="26"/>
    </row>
    <row r="965" spans="2:6" ht="12.75" x14ac:dyDescent="0.2">
      <c r="B965" s="5"/>
      <c r="C965" s="5"/>
      <c r="F965" s="26"/>
    </row>
    <row r="966" spans="2:6" ht="12.75" x14ac:dyDescent="0.2">
      <c r="B966" s="5"/>
      <c r="C966" s="5"/>
      <c r="F966" s="26"/>
    </row>
    <row r="967" spans="2:6" ht="12.75" x14ac:dyDescent="0.2">
      <c r="B967" s="5"/>
      <c r="C967" s="5"/>
      <c r="F967" s="26"/>
    </row>
    <row r="968" spans="2:6" ht="12.75" x14ac:dyDescent="0.2">
      <c r="B968" s="5"/>
      <c r="C968" s="5"/>
      <c r="F968" s="26"/>
    </row>
    <row r="969" spans="2:6" ht="12.75" x14ac:dyDescent="0.2">
      <c r="B969" s="5"/>
      <c r="C969" s="5"/>
      <c r="F969" s="26"/>
    </row>
    <row r="970" spans="2:6" ht="12.75" x14ac:dyDescent="0.2">
      <c r="B970" s="5"/>
      <c r="C970" s="5"/>
      <c r="F970" s="26"/>
    </row>
    <row r="971" spans="2:6" ht="12.75" x14ac:dyDescent="0.2">
      <c r="B971" s="5"/>
      <c r="C971" s="5"/>
      <c r="F971" s="26"/>
    </row>
    <row r="972" spans="2:6" ht="12.75" x14ac:dyDescent="0.2">
      <c r="B972" s="5"/>
      <c r="C972" s="5"/>
      <c r="F972" s="26"/>
    </row>
    <row r="973" spans="2:6" ht="12.75" x14ac:dyDescent="0.2">
      <c r="B973" s="5"/>
      <c r="C973" s="5"/>
      <c r="F973" s="26"/>
    </row>
    <row r="974" spans="2:6" ht="12.75" x14ac:dyDescent="0.2">
      <c r="B974" s="5"/>
      <c r="C974" s="5"/>
      <c r="F974" s="26"/>
    </row>
    <row r="975" spans="2:6" ht="12.75" x14ac:dyDescent="0.2">
      <c r="B975" s="5"/>
      <c r="C975" s="5"/>
      <c r="F975" s="26"/>
    </row>
    <row r="976" spans="2:6" ht="12.75" x14ac:dyDescent="0.2">
      <c r="B976" s="5"/>
      <c r="C976" s="5"/>
      <c r="F976" s="26"/>
    </row>
    <row r="977" spans="2:6" ht="12.75" x14ac:dyDescent="0.2">
      <c r="B977" s="5"/>
      <c r="C977" s="5"/>
      <c r="F977" s="26"/>
    </row>
    <row r="978" spans="2:6" ht="12.75" x14ac:dyDescent="0.2">
      <c r="B978" s="5"/>
      <c r="C978" s="5"/>
      <c r="F978" s="26"/>
    </row>
    <row r="979" spans="2:6" ht="12.75" x14ac:dyDescent="0.2">
      <c r="B979" s="5"/>
      <c r="C979" s="5"/>
      <c r="F979" s="26"/>
    </row>
    <row r="980" spans="2:6" ht="12.75" x14ac:dyDescent="0.2">
      <c r="B980" s="5"/>
      <c r="C980" s="5"/>
      <c r="F980" s="26"/>
    </row>
    <row r="981" spans="2:6" ht="12.75" x14ac:dyDescent="0.2">
      <c r="B981" s="5"/>
      <c r="C981" s="5"/>
      <c r="F981" s="26"/>
    </row>
    <row r="982" spans="2:6" ht="12.75" x14ac:dyDescent="0.2">
      <c r="B982" s="5"/>
      <c r="C982" s="5"/>
      <c r="F982" s="26"/>
    </row>
    <row r="983" spans="2:6" ht="12.75" x14ac:dyDescent="0.2">
      <c r="B983" s="5"/>
      <c r="C983" s="5"/>
      <c r="F983" s="26"/>
    </row>
    <row r="984" spans="2:6" ht="12.75" x14ac:dyDescent="0.2">
      <c r="B984" s="5"/>
      <c r="C984" s="5"/>
      <c r="F984" s="26"/>
    </row>
    <row r="985" spans="2:6" ht="12.75" x14ac:dyDescent="0.2">
      <c r="B985" s="5"/>
      <c r="C985" s="5"/>
      <c r="F985" s="26"/>
    </row>
    <row r="986" spans="2:6" ht="12.75" x14ac:dyDescent="0.2">
      <c r="B986" s="5"/>
      <c r="C986" s="5"/>
      <c r="F986" s="26"/>
    </row>
    <row r="987" spans="2:6" ht="12.75" x14ac:dyDescent="0.2">
      <c r="B987" s="5"/>
      <c r="C987" s="5"/>
      <c r="F987" s="26"/>
    </row>
    <row r="988" spans="2:6" ht="12.75" x14ac:dyDescent="0.2">
      <c r="B988" s="5"/>
      <c r="C988" s="5"/>
      <c r="F988" s="26"/>
    </row>
    <row r="989" spans="2:6" ht="12.75" x14ac:dyDescent="0.2">
      <c r="B989" s="5"/>
      <c r="C989" s="5"/>
      <c r="F989" s="26"/>
    </row>
    <row r="990" spans="2:6" ht="12.75" x14ac:dyDescent="0.2">
      <c r="B990" s="5"/>
      <c r="C990" s="5"/>
      <c r="F990" s="26"/>
    </row>
    <row r="991" spans="2:6" ht="12.75" x14ac:dyDescent="0.2">
      <c r="B991" s="5"/>
      <c r="C991" s="5"/>
      <c r="F991" s="26"/>
    </row>
    <row r="992" spans="2:6" ht="12.75" x14ac:dyDescent="0.2">
      <c r="B992" s="5"/>
      <c r="C992" s="5"/>
      <c r="F992" s="26"/>
    </row>
    <row r="993" spans="2:6" ht="12.75" x14ac:dyDescent="0.2">
      <c r="B993" s="5"/>
      <c r="C993" s="5"/>
      <c r="F993" s="26"/>
    </row>
    <row r="994" spans="2:6" ht="12.75" x14ac:dyDescent="0.2">
      <c r="B994" s="5"/>
      <c r="C994" s="5"/>
      <c r="F994" s="26"/>
    </row>
    <row r="995" spans="2:6" ht="12.75" x14ac:dyDescent="0.2">
      <c r="B995" s="5"/>
      <c r="C995" s="5"/>
      <c r="F995" s="26"/>
    </row>
    <row r="996" spans="2:6" ht="12.75" x14ac:dyDescent="0.2">
      <c r="B996" s="5"/>
      <c r="C996" s="5"/>
      <c r="F996" s="26"/>
    </row>
    <row r="997" spans="2:6" ht="12.75" x14ac:dyDescent="0.2">
      <c r="B997" s="5"/>
      <c r="C997" s="5"/>
      <c r="F997" s="26"/>
    </row>
    <row r="998" spans="2:6" ht="12.75" x14ac:dyDescent="0.2">
      <c r="B998" s="5"/>
      <c r="C998" s="5"/>
      <c r="F998" s="26"/>
    </row>
    <row r="999" spans="2:6" ht="12.75" x14ac:dyDescent="0.2">
      <c r="B999" s="5"/>
      <c r="C999" s="5"/>
      <c r="F999" s="26"/>
    </row>
    <row r="1000" spans="2:6" ht="12.75" x14ac:dyDescent="0.2">
      <c r="B1000" s="5"/>
      <c r="C1000" s="5"/>
      <c r="F1000" s="26"/>
    </row>
    <row r="1001" spans="2:6" ht="12.75" x14ac:dyDescent="0.2">
      <c r="B1001" s="5"/>
      <c r="C1001" s="5"/>
      <c r="F1001" s="26"/>
    </row>
    <row r="1002" spans="2:6" ht="12.75" x14ac:dyDescent="0.2">
      <c r="B1002" s="5"/>
      <c r="C1002" s="5"/>
      <c r="F1002" s="26"/>
    </row>
    <row r="1003" spans="2:6" ht="12.75" x14ac:dyDescent="0.2">
      <c r="B1003" s="5"/>
      <c r="C1003" s="5"/>
      <c r="F1003" s="26"/>
    </row>
    <row r="1004" spans="2:6" ht="12.75" x14ac:dyDescent="0.2">
      <c r="B1004" s="5"/>
      <c r="C1004" s="5"/>
      <c r="F1004" s="26"/>
    </row>
    <row r="1005" spans="2:6" ht="12.75" x14ac:dyDescent="0.2">
      <c r="B1005" s="5"/>
      <c r="C1005" s="5"/>
      <c r="F1005" s="26"/>
    </row>
    <row r="1006" spans="2:6" ht="12.75" x14ac:dyDescent="0.2">
      <c r="B1006" s="5"/>
      <c r="C1006" s="5"/>
      <c r="F1006" s="26"/>
    </row>
    <row r="1007" spans="2:6" ht="12.75" x14ac:dyDescent="0.2">
      <c r="B1007" s="5"/>
      <c r="C1007" s="5"/>
      <c r="F1007" s="26"/>
    </row>
    <row r="1008" spans="2:6" ht="12.75" x14ac:dyDescent="0.2">
      <c r="B1008" s="5"/>
      <c r="C1008" s="5"/>
      <c r="F1008" s="26"/>
    </row>
    <row r="1009" spans="2:6" ht="12.75" x14ac:dyDescent="0.2">
      <c r="B1009" s="5"/>
      <c r="C1009" s="5"/>
      <c r="F1009" s="26"/>
    </row>
    <row r="1010" spans="2:6" ht="12.75" x14ac:dyDescent="0.2">
      <c r="B1010" s="5"/>
      <c r="C1010" s="5"/>
      <c r="F1010" s="26"/>
    </row>
    <row r="1011" spans="2:6" ht="12.75" x14ac:dyDescent="0.2">
      <c r="B1011" s="5"/>
      <c r="C1011" s="5"/>
      <c r="F1011" s="26"/>
    </row>
    <row r="1012" spans="2:6" ht="12.75" x14ac:dyDescent="0.2">
      <c r="B1012" s="5"/>
      <c r="C1012" s="5"/>
      <c r="F1012" s="26"/>
    </row>
    <row r="1013" spans="2:6" ht="12.75" x14ac:dyDescent="0.2">
      <c r="B1013" s="5"/>
      <c r="C1013" s="5"/>
      <c r="F1013" s="26"/>
    </row>
    <row r="1014" spans="2:6" ht="12.75" x14ac:dyDescent="0.2">
      <c r="B1014" s="5"/>
      <c r="C1014" s="5"/>
      <c r="F1014" s="26"/>
    </row>
    <row r="1015" spans="2:6" ht="12.75" x14ac:dyDescent="0.2">
      <c r="B1015" s="5"/>
      <c r="C1015" s="5"/>
      <c r="F1015" s="26"/>
    </row>
    <row r="1016" spans="2:6" ht="12.75" x14ac:dyDescent="0.2">
      <c r="B1016" s="5"/>
      <c r="C1016" s="5"/>
      <c r="F1016" s="26"/>
    </row>
    <row r="1017" spans="2:6" ht="12.75" x14ac:dyDescent="0.2">
      <c r="B1017" s="5"/>
      <c r="C1017" s="5"/>
      <c r="F1017" s="26"/>
    </row>
    <row r="1018" spans="2:6" ht="12.75" x14ac:dyDescent="0.2">
      <c r="B1018" s="5"/>
      <c r="C1018" s="5"/>
      <c r="F1018" s="26"/>
    </row>
    <row r="1019" spans="2:6" ht="12.75" x14ac:dyDescent="0.2">
      <c r="B1019" s="5"/>
      <c r="C1019" s="5"/>
      <c r="F1019" s="26"/>
    </row>
    <row r="1020" spans="2:6" ht="12.75" x14ac:dyDescent="0.2">
      <c r="B1020" s="5"/>
      <c r="C1020" s="5"/>
      <c r="F1020" s="26"/>
    </row>
    <row r="1021" spans="2:6" ht="12.75" x14ac:dyDescent="0.2">
      <c r="B1021" s="5"/>
      <c r="C1021" s="5"/>
      <c r="F1021" s="26"/>
    </row>
    <row r="1022" spans="2:6" ht="12.75" x14ac:dyDescent="0.2">
      <c r="B1022" s="5"/>
      <c r="C1022" s="5"/>
      <c r="F1022" s="26"/>
    </row>
    <row r="1023" spans="2:6" ht="12.75" x14ac:dyDescent="0.2">
      <c r="B1023" s="5"/>
      <c r="C1023" s="5"/>
      <c r="F1023" s="26"/>
    </row>
    <row r="1024" spans="2:6" ht="12.75" x14ac:dyDescent="0.2">
      <c r="B1024" s="5"/>
      <c r="C1024" s="5"/>
      <c r="F1024" s="26"/>
    </row>
    <row r="1025" spans="2:6" ht="12.75" x14ac:dyDescent="0.2">
      <c r="B1025" s="5"/>
      <c r="C1025" s="5"/>
      <c r="F1025" s="26"/>
    </row>
    <row r="1026" spans="2:6" ht="12.75" x14ac:dyDescent="0.2">
      <c r="B1026" s="5"/>
      <c r="C1026" s="5"/>
      <c r="F1026" s="26"/>
    </row>
    <row r="1027" spans="2:6" ht="12.75" x14ac:dyDescent="0.2">
      <c r="B1027" s="5"/>
      <c r="C1027" s="5"/>
      <c r="F1027" s="26"/>
    </row>
    <row r="1028" spans="2:6" ht="12.75" x14ac:dyDescent="0.2">
      <c r="B1028" s="5"/>
      <c r="C1028" s="5"/>
      <c r="F1028" s="26"/>
    </row>
    <row r="1029" spans="2:6" ht="12.75" x14ac:dyDescent="0.2">
      <c r="B1029" s="5"/>
      <c r="C1029" s="5"/>
      <c r="F1029" s="26"/>
    </row>
    <row r="1030" spans="2:6" ht="12.75" x14ac:dyDescent="0.2">
      <c r="B1030" s="5"/>
      <c r="C1030" s="5"/>
      <c r="F1030" s="26"/>
    </row>
    <row r="1031" spans="2:6" ht="12.75" x14ac:dyDescent="0.2">
      <c r="B1031" s="5"/>
      <c r="C1031" s="5"/>
      <c r="F1031" s="26"/>
    </row>
    <row r="1032" spans="2:6" ht="12.75" x14ac:dyDescent="0.2">
      <c r="B1032" s="5"/>
      <c r="C1032" s="5"/>
      <c r="F1032" s="26"/>
    </row>
    <row r="1033" spans="2:6" ht="12.75" x14ac:dyDescent="0.2">
      <c r="B1033" s="5"/>
      <c r="C1033" s="5"/>
      <c r="F1033" s="26"/>
    </row>
    <row r="1034" spans="2:6" ht="12.75" x14ac:dyDescent="0.2">
      <c r="B1034" s="5"/>
      <c r="C1034" s="5"/>
      <c r="F1034" s="26"/>
    </row>
    <row r="1035" spans="2:6" ht="12.75" x14ac:dyDescent="0.2">
      <c r="B1035" s="5"/>
      <c r="C1035" s="5"/>
      <c r="F1035" s="26"/>
    </row>
    <row r="1036" spans="2:6" ht="12.75" x14ac:dyDescent="0.2">
      <c r="B1036" s="5"/>
      <c r="C1036" s="5"/>
      <c r="F1036" s="26"/>
    </row>
    <row r="1037" spans="2:6" ht="12.75" x14ac:dyDescent="0.2">
      <c r="B1037" s="5"/>
      <c r="C1037" s="5"/>
      <c r="F1037" s="26"/>
    </row>
    <row r="1038" spans="2:6" ht="12.75" x14ac:dyDescent="0.2">
      <c r="B1038" s="5"/>
      <c r="C1038" s="5"/>
      <c r="F1038" s="26"/>
    </row>
    <row r="1039" spans="2:6" ht="12.75" x14ac:dyDescent="0.2">
      <c r="B1039" s="5"/>
      <c r="C1039" s="5"/>
      <c r="F1039" s="26"/>
    </row>
    <row r="1040" spans="2:6" ht="12.75" x14ac:dyDescent="0.2">
      <c r="B1040" s="5"/>
      <c r="C1040" s="5"/>
      <c r="F1040" s="26"/>
    </row>
    <row r="1041" spans="2:6" ht="12.75" x14ac:dyDescent="0.2">
      <c r="B1041" s="5"/>
      <c r="C1041" s="5"/>
      <c r="F1041" s="26"/>
    </row>
    <row r="1042" spans="2:6" ht="12.75" x14ac:dyDescent="0.2">
      <c r="B1042" s="5"/>
      <c r="C1042" s="5"/>
      <c r="F1042" s="26"/>
    </row>
    <row r="1043" spans="2:6" ht="12.75" x14ac:dyDescent="0.2">
      <c r="B1043" s="5"/>
      <c r="C1043" s="5"/>
      <c r="F1043" s="26"/>
    </row>
    <row r="1044" spans="2:6" ht="12.75" x14ac:dyDescent="0.2">
      <c r="B1044" s="5"/>
      <c r="C1044" s="5"/>
      <c r="F1044" s="26"/>
    </row>
    <row r="1045" spans="2:6" ht="12.75" x14ac:dyDescent="0.2">
      <c r="B1045" s="5"/>
      <c r="C1045" s="5"/>
      <c r="F1045" s="26"/>
    </row>
    <row r="1046" spans="2:6" ht="12.75" x14ac:dyDescent="0.2">
      <c r="B1046" s="5"/>
      <c r="C1046" s="5"/>
      <c r="F1046" s="26"/>
    </row>
    <row r="1047" spans="2:6" ht="12.75" x14ac:dyDescent="0.2">
      <c r="B1047" s="5"/>
      <c r="C1047" s="5"/>
      <c r="F1047" s="26"/>
    </row>
    <row r="1048" spans="2:6" ht="12.75" x14ac:dyDescent="0.2">
      <c r="B1048" s="5"/>
      <c r="C1048" s="5"/>
      <c r="F1048" s="26"/>
    </row>
    <row r="1049" spans="2:6" ht="12.75" x14ac:dyDescent="0.2">
      <c r="B1049" s="5"/>
      <c r="C1049" s="5"/>
      <c r="F1049" s="26"/>
    </row>
    <row r="1050" spans="2:6" ht="12.75" x14ac:dyDescent="0.2">
      <c r="B1050" s="5"/>
      <c r="C1050" s="5"/>
      <c r="F1050" s="26"/>
    </row>
    <row r="1051" spans="2:6" ht="12.75" x14ac:dyDescent="0.2">
      <c r="B1051" s="5"/>
      <c r="C1051" s="5"/>
      <c r="F1051" s="26"/>
    </row>
    <row r="1052" spans="2:6" ht="12.75" x14ac:dyDescent="0.2">
      <c r="B1052" s="5"/>
      <c r="C1052" s="5"/>
      <c r="F1052" s="26"/>
    </row>
    <row r="1053" spans="2:6" ht="12.75" x14ac:dyDescent="0.2">
      <c r="B1053" s="5"/>
      <c r="C1053" s="5"/>
      <c r="F1053" s="26"/>
    </row>
    <row r="1054" spans="2:6" ht="12.75" x14ac:dyDescent="0.2">
      <c r="B1054" s="5"/>
      <c r="C1054" s="5"/>
      <c r="F1054" s="26"/>
    </row>
    <row r="1055" spans="2:6" ht="12.75" x14ac:dyDescent="0.2">
      <c r="B1055" s="5"/>
      <c r="C1055" s="5"/>
      <c r="F1055" s="26"/>
    </row>
    <row r="1056" spans="2:6" ht="12.75" x14ac:dyDescent="0.2">
      <c r="B1056" s="5"/>
      <c r="C1056" s="5"/>
      <c r="F1056" s="26"/>
    </row>
    <row r="1057" spans="2:6" ht="12.75" x14ac:dyDescent="0.2">
      <c r="B1057" s="5"/>
      <c r="C1057" s="5"/>
      <c r="F1057" s="26"/>
    </row>
    <row r="1058" spans="2:6" ht="12.75" x14ac:dyDescent="0.2">
      <c r="B1058" s="5"/>
      <c r="C1058" s="5"/>
      <c r="F1058" s="26"/>
    </row>
    <row r="1059" spans="2:6" ht="12.75" x14ac:dyDescent="0.2">
      <c r="B1059" s="5"/>
      <c r="C1059" s="5"/>
      <c r="F1059" s="26"/>
    </row>
    <row r="1060" spans="2:6" ht="12.75" x14ac:dyDescent="0.2">
      <c r="B1060" s="5"/>
      <c r="C1060" s="5"/>
      <c r="F1060" s="26"/>
    </row>
    <row r="1061" spans="2:6" ht="12.75" x14ac:dyDescent="0.2">
      <c r="B1061" s="5"/>
      <c r="C1061" s="5"/>
      <c r="F1061" s="26"/>
    </row>
    <row r="1062" spans="2:6" ht="12.75" x14ac:dyDescent="0.2">
      <c r="B1062" s="5"/>
      <c r="C1062" s="5"/>
      <c r="F1062" s="26"/>
    </row>
    <row r="1063" spans="2:6" ht="12.75" x14ac:dyDescent="0.2">
      <c r="B1063" s="5"/>
      <c r="C1063" s="5"/>
      <c r="F1063" s="26"/>
    </row>
    <row r="1064" spans="2:6" ht="12.75" x14ac:dyDescent="0.2">
      <c r="B1064" s="5"/>
      <c r="C1064" s="5"/>
      <c r="F1064" s="26"/>
    </row>
    <row r="1065" spans="2:6" ht="12.75" x14ac:dyDescent="0.2">
      <c r="B1065" s="5"/>
      <c r="C1065" s="5"/>
      <c r="F1065" s="26"/>
    </row>
    <row r="1066" spans="2:6" ht="12.75" x14ac:dyDescent="0.2">
      <c r="B1066" s="5"/>
      <c r="C1066" s="5"/>
      <c r="F1066" s="26"/>
    </row>
    <row r="1067" spans="2:6" ht="12.75" x14ac:dyDescent="0.2">
      <c r="B1067" s="5"/>
      <c r="C1067" s="5"/>
      <c r="F1067" s="26"/>
    </row>
    <row r="1068" spans="2:6" ht="12.75" x14ac:dyDescent="0.2">
      <c r="B1068" s="5"/>
      <c r="C1068" s="5"/>
      <c r="F1068" s="26"/>
    </row>
    <row r="1069" spans="2:6" ht="12.75" x14ac:dyDescent="0.2">
      <c r="B1069" s="5"/>
      <c r="C1069" s="5"/>
      <c r="F1069" s="26"/>
    </row>
    <row r="1070" spans="2:6" ht="12.75" x14ac:dyDescent="0.2">
      <c r="B1070" s="5"/>
      <c r="C1070" s="5"/>
      <c r="F1070" s="26"/>
    </row>
    <row r="1071" spans="2:6" ht="12.75" x14ac:dyDescent="0.2">
      <c r="B1071" s="5"/>
      <c r="C1071" s="5"/>
      <c r="F1071" s="26"/>
    </row>
    <row r="1072" spans="2:6" ht="12.75" x14ac:dyDescent="0.2">
      <c r="B1072" s="5"/>
      <c r="C1072" s="5"/>
      <c r="F1072" s="26"/>
    </row>
    <row r="1073" spans="2:6" ht="12.75" x14ac:dyDescent="0.2">
      <c r="B1073" s="5"/>
      <c r="C1073" s="5"/>
      <c r="F1073" s="26"/>
    </row>
    <row r="1074" spans="2:6" ht="12.75" x14ac:dyDescent="0.2">
      <c r="B1074" s="5"/>
      <c r="C1074" s="5"/>
      <c r="F1074" s="26"/>
    </row>
    <row r="1075" spans="2:6" ht="12.75" x14ac:dyDescent="0.2">
      <c r="B1075" s="5"/>
      <c r="C1075" s="5"/>
      <c r="F1075" s="26"/>
    </row>
    <row r="1076" spans="2:6" ht="12.75" x14ac:dyDescent="0.2">
      <c r="B1076" s="5"/>
      <c r="C1076" s="5"/>
      <c r="F1076" s="26"/>
    </row>
    <row r="1077" spans="2:6" ht="12.75" x14ac:dyDescent="0.2">
      <c r="B1077" s="5"/>
      <c r="C1077" s="5"/>
      <c r="F1077" s="26"/>
    </row>
    <row r="1078" spans="2:6" ht="12.75" x14ac:dyDescent="0.2">
      <c r="B1078" s="5"/>
      <c r="C1078" s="5"/>
      <c r="F1078" s="26"/>
    </row>
    <row r="1079" spans="2:6" ht="12.75" x14ac:dyDescent="0.2">
      <c r="B1079" s="5"/>
      <c r="C1079" s="5"/>
      <c r="F1079" s="26"/>
    </row>
    <row r="1080" spans="2:6" ht="12.75" x14ac:dyDescent="0.2">
      <c r="B1080" s="5"/>
      <c r="C1080" s="5"/>
      <c r="F1080" s="26"/>
    </row>
    <row r="1081" spans="2:6" ht="12.75" x14ac:dyDescent="0.2">
      <c r="B1081" s="5"/>
      <c r="C1081" s="5"/>
      <c r="F1081" s="26"/>
    </row>
    <row r="1082" spans="2:6" ht="12.75" x14ac:dyDescent="0.2">
      <c r="B1082" s="5"/>
      <c r="C1082" s="5"/>
      <c r="F1082" s="26"/>
    </row>
    <row r="1083" spans="2:6" ht="12.75" x14ac:dyDescent="0.2">
      <c r="B1083" s="5"/>
      <c r="C1083" s="5"/>
      <c r="F1083" s="26"/>
    </row>
    <row r="1084" spans="2:6" ht="12.75" x14ac:dyDescent="0.2">
      <c r="B1084" s="5"/>
      <c r="C1084" s="5"/>
      <c r="F1084" s="26"/>
    </row>
    <row r="1085" spans="2:6" ht="12.75" x14ac:dyDescent="0.2">
      <c r="B1085" s="5"/>
      <c r="C1085" s="5"/>
      <c r="F1085" s="26"/>
    </row>
    <row r="1086" spans="2:6" ht="12.75" x14ac:dyDescent="0.2">
      <c r="B1086" s="5"/>
      <c r="C1086" s="5"/>
      <c r="F1086" s="26"/>
    </row>
    <row r="1087" spans="2:6" ht="12.75" x14ac:dyDescent="0.2">
      <c r="B1087" s="5"/>
      <c r="C1087" s="5"/>
      <c r="F1087" s="26"/>
    </row>
    <row r="1088" spans="2:6" ht="12.75" x14ac:dyDescent="0.2">
      <c r="B1088" s="5"/>
      <c r="C1088" s="5"/>
      <c r="F1088" s="26"/>
    </row>
    <row r="1089" spans="2:6" ht="12.75" x14ac:dyDescent="0.2">
      <c r="B1089" s="5"/>
      <c r="C1089" s="5"/>
      <c r="F1089" s="26"/>
    </row>
    <row r="1090" spans="2:6" ht="12.75" x14ac:dyDescent="0.2">
      <c r="B1090" s="5"/>
      <c r="C1090" s="5"/>
      <c r="F1090" s="26"/>
    </row>
    <row r="1091" spans="2:6" ht="12.75" x14ac:dyDescent="0.2">
      <c r="B1091" s="5"/>
      <c r="C1091" s="5"/>
      <c r="F1091" s="26"/>
    </row>
    <row r="1092" spans="2:6" ht="12.75" x14ac:dyDescent="0.2">
      <c r="B1092" s="5"/>
      <c r="C1092" s="5"/>
      <c r="F1092" s="26"/>
    </row>
    <row r="1093" spans="2:6" ht="12.75" x14ac:dyDescent="0.2">
      <c r="B1093" s="5"/>
      <c r="C1093" s="5"/>
      <c r="F1093" s="26"/>
    </row>
    <row r="1094" spans="2:6" ht="12.75" x14ac:dyDescent="0.2">
      <c r="B1094" s="5"/>
      <c r="C1094" s="5"/>
      <c r="F1094" s="26"/>
    </row>
    <row r="1095" spans="2:6" ht="12.75" x14ac:dyDescent="0.2">
      <c r="B1095" s="5"/>
      <c r="C1095" s="5"/>
      <c r="F1095" s="26"/>
    </row>
    <row r="1096" spans="2:6" ht="12.75" x14ac:dyDescent="0.2">
      <c r="B1096" s="5"/>
      <c r="C1096" s="5"/>
      <c r="F1096" s="26"/>
    </row>
    <row r="1097" spans="2:6" ht="12.75" x14ac:dyDescent="0.2">
      <c r="B1097" s="5"/>
      <c r="C1097" s="5"/>
      <c r="F1097" s="26"/>
    </row>
    <row r="1098" spans="2:6" ht="12.75" x14ac:dyDescent="0.2">
      <c r="B1098" s="5"/>
      <c r="C1098" s="5"/>
      <c r="F1098" s="26"/>
    </row>
    <row r="1099" spans="2:6" ht="12.75" x14ac:dyDescent="0.2">
      <c r="B1099" s="5"/>
      <c r="C1099" s="5"/>
      <c r="F1099" s="26"/>
    </row>
    <row r="1100" spans="2:6" ht="12.75" x14ac:dyDescent="0.2">
      <c r="B1100" s="5"/>
      <c r="C1100" s="5"/>
      <c r="F1100" s="26"/>
    </row>
  </sheetData>
  <customSheetViews>
    <customSheetView guid="{6D5173C4-D862-4F00-8AE5-CEF61B1141D4}" filter="1" showAutoFilter="1">
      <pageMargins left="0.7" right="0.7" top="0.75" bottom="0.75" header="0.3" footer="0.3"/>
      <autoFilter ref="A1:AB282" xr:uid="{372C54AE-9383-45CB-BB6F-4BD5D30B9AD5}"/>
    </customSheetView>
  </customSheetViews>
  <printOptions horizontalCentered="1" gridLines="1"/>
  <pageMargins left="0.7" right="0.7" top="0.75" bottom="0.75" header="0" footer="0"/>
  <pageSetup paperSize="9" pageOrder="overThenDown" orientation="portrait" cellComments="atEnd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861A-3223-433E-AB53-911A32A5A2B0}">
  <dimension ref="A1:B281"/>
  <sheetViews>
    <sheetView tabSelected="1" topLeftCell="A245" workbookViewId="0">
      <selection activeCell="E259" sqref="E259"/>
    </sheetView>
  </sheetViews>
  <sheetFormatPr baseColWidth="10" defaultRowHeight="12.75" x14ac:dyDescent="0.2"/>
  <cols>
    <col min="1" max="1" width="28.7109375" customWidth="1"/>
    <col min="2" max="2" width="18.5703125" customWidth="1"/>
  </cols>
  <sheetData>
    <row r="1" spans="1:2" x14ac:dyDescent="0.2">
      <c r="A1" s="50" t="s">
        <v>265</v>
      </c>
      <c r="B1" t="s">
        <v>264</v>
      </c>
    </row>
    <row r="2" spans="1:2" x14ac:dyDescent="0.2">
      <c r="A2" s="51" t="s">
        <v>266</v>
      </c>
      <c r="B2" t="s">
        <v>264</v>
      </c>
    </row>
    <row r="3" spans="1:2" x14ac:dyDescent="0.2">
      <c r="A3" s="50" t="s">
        <v>6</v>
      </c>
      <c r="B3" t="s">
        <v>264</v>
      </c>
    </row>
    <row r="4" spans="1:2" x14ac:dyDescent="0.2">
      <c r="A4" s="51" t="s">
        <v>9</v>
      </c>
      <c r="B4" t="s">
        <v>264</v>
      </c>
    </row>
    <row r="5" spans="1:2" x14ac:dyDescent="0.2">
      <c r="A5" s="50" t="s">
        <v>93</v>
      </c>
      <c r="B5" t="s">
        <v>264</v>
      </c>
    </row>
    <row r="6" spans="1:2" x14ac:dyDescent="0.2">
      <c r="A6" s="51" t="s">
        <v>100</v>
      </c>
      <c r="B6" t="s">
        <v>264</v>
      </c>
    </row>
    <row r="7" spans="1:2" x14ac:dyDescent="0.2">
      <c r="A7" s="50" t="s">
        <v>101</v>
      </c>
      <c r="B7" t="s">
        <v>264</v>
      </c>
    </row>
    <row r="8" spans="1:2" x14ac:dyDescent="0.2">
      <c r="A8" s="51" t="s">
        <v>99</v>
      </c>
      <c r="B8" t="s">
        <v>264</v>
      </c>
    </row>
    <row r="9" spans="1:2" x14ac:dyDescent="0.2">
      <c r="A9" s="50" t="s">
        <v>95</v>
      </c>
      <c r="B9" t="s">
        <v>264</v>
      </c>
    </row>
    <row r="10" spans="1:2" x14ac:dyDescent="0.2">
      <c r="A10" s="51" t="s">
        <v>96</v>
      </c>
      <c r="B10" t="s">
        <v>264</v>
      </c>
    </row>
    <row r="11" spans="1:2" x14ac:dyDescent="0.2">
      <c r="A11" s="50" t="s">
        <v>97</v>
      </c>
      <c r="B11" t="s">
        <v>264</v>
      </c>
    </row>
    <row r="12" spans="1:2" x14ac:dyDescent="0.2">
      <c r="A12" s="51" t="s">
        <v>269</v>
      </c>
      <c r="B12" t="s">
        <v>264</v>
      </c>
    </row>
    <row r="13" spans="1:2" x14ac:dyDescent="0.2">
      <c r="A13" s="50" t="s">
        <v>11</v>
      </c>
      <c r="B13" t="s">
        <v>264</v>
      </c>
    </row>
    <row r="14" spans="1:2" x14ac:dyDescent="0.2">
      <c r="A14" s="51" t="s">
        <v>13</v>
      </c>
      <c r="B14" t="s">
        <v>264</v>
      </c>
    </row>
    <row r="15" spans="1:2" x14ac:dyDescent="0.2">
      <c r="A15" s="50" t="s">
        <v>14</v>
      </c>
      <c r="B15" t="s">
        <v>264</v>
      </c>
    </row>
    <row r="16" spans="1:2" x14ac:dyDescent="0.2">
      <c r="A16" s="51" t="s">
        <v>16</v>
      </c>
      <c r="B16" t="s">
        <v>264</v>
      </c>
    </row>
    <row r="17" spans="1:2" x14ac:dyDescent="0.2">
      <c r="A17" s="50" t="s">
        <v>18</v>
      </c>
      <c r="B17" t="s">
        <v>264</v>
      </c>
    </row>
    <row r="18" spans="1:2" x14ac:dyDescent="0.2">
      <c r="A18" s="51" t="s">
        <v>20</v>
      </c>
      <c r="B18" t="s">
        <v>264</v>
      </c>
    </row>
    <row r="19" spans="1:2" x14ac:dyDescent="0.2">
      <c r="A19" s="50" t="s">
        <v>270</v>
      </c>
      <c r="B19" t="s">
        <v>264</v>
      </c>
    </row>
    <row r="20" spans="1:2" x14ac:dyDescent="0.2">
      <c r="A20" s="51" t="s">
        <v>43</v>
      </c>
      <c r="B20" t="s">
        <v>264</v>
      </c>
    </row>
    <row r="21" spans="1:2" x14ac:dyDescent="0.2">
      <c r="A21" s="52" t="s">
        <v>41</v>
      </c>
      <c r="B21" t="s">
        <v>264</v>
      </c>
    </row>
    <row r="22" spans="1:2" x14ac:dyDescent="0.2">
      <c r="A22" s="8" t="s">
        <v>217</v>
      </c>
      <c r="B22">
        <v>1</v>
      </c>
    </row>
    <row r="23" spans="1:2" x14ac:dyDescent="0.2">
      <c r="A23" s="53" t="s">
        <v>272</v>
      </c>
      <c r="B23">
        <v>1</v>
      </c>
    </row>
    <row r="24" spans="1:2" x14ac:dyDescent="0.2">
      <c r="A24" s="51" t="s">
        <v>218</v>
      </c>
      <c r="B24">
        <v>1</v>
      </c>
    </row>
    <row r="25" spans="1:2" x14ac:dyDescent="0.2">
      <c r="A25" s="50" t="s">
        <v>274</v>
      </c>
      <c r="B25">
        <v>1</v>
      </c>
    </row>
    <row r="26" spans="1:2" x14ac:dyDescent="0.2">
      <c r="A26" s="51" t="s">
        <v>275</v>
      </c>
      <c r="B26">
        <v>1</v>
      </c>
    </row>
    <row r="27" spans="1:2" x14ac:dyDescent="0.2">
      <c r="A27" s="50" t="s">
        <v>276</v>
      </c>
      <c r="B27">
        <v>1</v>
      </c>
    </row>
    <row r="28" spans="1:2" x14ac:dyDescent="0.2">
      <c r="A28" s="51" t="s">
        <v>277</v>
      </c>
      <c r="B28">
        <v>1</v>
      </c>
    </row>
    <row r="29" spans="1:2" x14ac:dyDescent="0.2">
      <c r="A29" s="53" t="s">
        <v>278</v>
      </c>
      <c r="B29">
        <v>1</v>
      </c>
    </row>
    <row r="30" spans="1:2" x14ac:dyDescent="0.2">
      <c r="A30" s="8"/>
      <c r="B30">
        <v>1</v>
      </c>
    </row>
    <row r="31" spans="1:2" x14ac:dyDescent="0.2">
      <c r="A31" s="50"/>
      <c r="B31">
        <v>1</v>
      </c>
    </row>
    <row r="32" spans="1:2" x14ac:dyDescent="0.2">
      <c r="A32" s="51" t="s">
        <v>222</v>
      </c>
      <c r="B32">
        <v>2</v>
      </c>
    </row>
    <row r="33" spans="1:2" x14ac:dyDescent="0.2">
      <c r="A33" s="52" t="s">
        <v>280</v>
      </c>
      <c r="B33">
        <v>2</v>
      </c>
    </row>
    <row r="34" spans="1:2" x14ac:dyDescent="0.2">
      <c r="A34" s="51" t="s">
        <v>247</v>
      </c>
      <c r="B34">
        <v>2</v>
      </c>
    </row>
    <row r="35" spans="1:2" x14ac:dyDescent="0.2">
      <c r="A35" s="52" t="s">
        <v>248</v>
      </c>
      <c r="B35">
        <v>2</v>
      </c>
    </row>
    <row r="36" spans="1:2" x14ac:dyDescent="0.2">
      <c r="A36" s="51" t="s">
        <v>281</v>
      </c>
      <c r="B36">
        <v>2</v>
      </c>
    </row>
    <row r="37" spans="1:2" x14ac:dyDescent="0.2">
      <c r="A37" s="52" t="s">
        <v>282</v>
      </c>
      <c r="B37">
        <v>2</v>
      </c>
    </row>
    <row r="38" spans="1:2" x14ac:dyDescent="0.2">
      <c r="A38" s="14" t="s">
        <v>283</v>
      </c>
      <c r="B38">
        <v>2</v>
      </c>
    </row>
    <row r="39" spans="1:2" x14ac:dyDescent="0.2">
      <c r="A39" s="52" t="s">
        <v>284</v>
      </c>
      <c r="B39">
        <v>2</v>
      </c>
    </row>
    <row r="40" spans="1:2" x14ac:dyDescent="0.2">
      <c r="A40" s="51" t="s">
        <v>245</v>
      </c>
      <c r="B40">
        <v>2</v>
      </c>
    </row>
    <row r="41" spans="1:2" x14ac:dyDescent="0.2">
      <c r="A41" s="50"/>
      <c r="B41">
        <v>2</v>
      </c>
    </row>
    <row r="42" spans="1:2" x14ac:dyDescent="0.2">
      <c r="A42" s="51" t="s">
        <v>211</v>
      </c>
      <c r="B42">
        <v>3</v>
      </c>
    </row>
    <row r="43" spans="1:2" x14ac:dyDescent="0.2">
      <c r="A43" s="52" t="s">
        <v>286</v>
      </c>
      <c r="B43">
        <v>3</v>
      </c>
    </row>
    <row r="44" spans="1:2" x14ac:dyDescent="0.2">
      <c r="A44" s="14" t="s">
        <v>221</v>
      </c>
      <c r="B44">
        <v>3</v>
      </c>
    </row>
    <row r="45" spans="1:2" x14ac:dyDescent="0.2">
      <c r="A45" s="52" t="s">
        <v>287</v>
      </c>
      <c r="B45">
        <v>3</v>
      </c>
    </row>
    <row r="46" spans="1:2" x14ac:dyDescent="0.2">
      <c r="A46" s="14" t="s">
        <v>288</v>
      </c>
      <c r="B46">
        <v>3</v>
      </c>
    </row>
    <row r="47" spans="1:2" x14ac:dyDescent="0.2">
      <c r="A47" s="50" t="s">
        <v>289</v>
      </c>
      <c r="B47">
        <v>3</v>
      </c>
    </row>
    <row r="48" spans="1:2" x14ac:dyDescent="0.2">
      <c r="A48" s="51" t="s">
        <v>290</v>
      </c>
      <c r="B48">
        <v>3</v>
      </c>
    </row>
    <row r="49" spans="1:2" x14ac:dyDescent="0.2">
      <c r="A49" s="52" t="s">
        <v>291</v>
      </c>
      <c r="B49">
        <v>3</v>
      </c>
    </row>
    <row r="50" spans="1:2" x14ac:dyDescent="0.2">
      <c r="A50" s="14"/>
      <c r="B50">
        <v>3</v>
      </c>
    </row>
    <row r="51" spans="1:2" x14ac:dyDescent="0.2">
      <c r="A51" s="53"/>
      <c r="B51">
        <v>3</v>
      </c>
    </row>
    <row r="52" spans="1:2" x14ac:dyDescent="0.2">
      <c r="A52" s="8" t="s">
        <v>293</v>
      </c>
      <c r="B52">
        <v>4</v>
      </c>
    </row>
    <row r="53" spans="1:2" x14ac:dyDescent="0.2">
      <c r="A53" s="50" t="s">
        <v>294</v>
      </c>
      <c r="B53">
        <v>4</v>
      </c>
    </row>
    <row r="54" spans="1:2" x14ac:dyDescent="0.2">
      <c r="A54" s="51" t="s">
        <v>295</v>
      </c>
      <c r="B54">
        <v>4</v>
      </c>
    </row>
    <row r="55" spans="1:2" x14ac:dyDescent="0.2">
      <c r="A55" s="50" t="s">
        <v>296</v>
      </c>
      <c r="B55">
        <v>4</v>
      </c>
    </row>
    <row r="56" spans="1:2" x14ac:dyDescent="0.2">
      <c r="A56" s="51" t="s">
        <v>238</v>
      </c>
      <c r="B56">
        <v>4</v>
      </c>
    </row>
    <row r="57" spans="1:2" x14ac:dyDescent="0.2">
      <c r="A57" s="50" t="s">
        <v>239</v>
      </c>
      <c r="B57">
        <v>4</v>
      </c>
    </row>
    <row r="58" spans="1:2" x14ac:dyDescent="0.2">
      <c r="A58" s="51" t="s">
        <v>240</v>
      </c>
      <c r="B58">
        <v>4</v>
      </c>
    </row>
    <row r="59" spans="1:2" x14ac:dyDescent="0.2">
      <c r="A59" s="50" t="s">
        <v>298</v>
      </c>
      <c r="B59">
        <v>4</v>
      </c>
    </row>
    <row r="60" spans="1:2" x14ac:dyDescent="0.2">
      <c r="A60" s="51"/>
      <c r="B60">
        <v>4</v>
      </c>
    </row>
    <row r="61" spans="1:2" x14ac:dyDescent="0.2">
      <c r="A61" s="53"/>
      <c r="B61">
        <v>4</v>
      </c>
    </row>
    <row r="62" spans="1:2" x14ac:dyDescent="0.2">
      <c r="A62" s="14" t="s">
        <v>300</v>
      </c>
      <c r="B62">
        <v>5</v>
      </c>
    </row>
    <row r="63" spans="1:2" x14ac:dyDescent="0.2">
      <c r="A63" s="50" t="s">
        <v>301</v>
      </c>
      <c r="B63">
        <v>5</v>
      </c>
    </row>
    <row r="64" spans="1:2" x14ac:dyDescent="0.2">
      <c r="A64" s="51" t="s">
        <v>302</v>
      </c>
      <c r="B64">
        <v>5</v>
      </c>
    </row>
    <row r="65" spans="1:2" x14ac:dyDescent="0.2">
      <c r="A65" s="50" t="s">
        <v>303</v>
      </c>
      <c r="B65">
        <v>5</v>
      </c>
    </row>
    <row r="66" spans="1:2" x14ac:dyDescent="0.2">
      <c r="A66" s="51" t="s">
        <v>109</v>
      </c>
      <c r="B66">
        <v>5</v>
      </c>
    </row>
    <row r="67" spans="1:2" x14ac:dyDescent="0.2">
      <c r="A67" s="50" t="s">
        <v>304</v>
      </c>
      <c r="B67">
        <v>5</v>
      </c>
    </row>
    <row r="68" spans="1:2" x14ac:dyDescent="0.2">
      <c r="A68" s="51" t="s">
        <v>53</v>
      </c>
      <c r="B68">
        <v>5</v>
      </c>
    </row>
    <row r="69" spans="1:2" x14ac:dyDescent="0.2">
      <c r="A69" s="52" t="s">
        <v>55</v>
      </c>
      <c r="B69">
        <v>5</v>
      </c>
    </row>
    <row r="70" spans="1:2" x14ac:dyDescent="0.2">
      <c r="A70" s="51" t="s">
        <v>48</v>
      </c>
      <c r="B70">
        <v>5</v>
      </c>
    </row>
    <row r="71" spans="1:2" x14ac:dyDescent="0.2">
      <c r="A71" s="50" t="s">
        <v>57</v>
      </c>
      <c r="B71">
        <v>5</v>
      </c>
    </row>
    <row r="72" spans="1:2" x14ac:dyDescent="0.2">
      <c r="A72" s="8" t="s">
        <v>306</v>
      </c>
      <c r="B72">
        <v>6</v>
      </c>
    </row>
    <row r="73" spans="1:2" x14ac:dyDescent="0.2">
      <c r="A73" s="50" t="s">
        <v>307</v>
      </c>
      <c r="B73">
        <v>6</v>
      </c>
    </row>
    <row r="74" spans="1:2" x14ac:dyDescent="0.2">
      <c r="A74" s="51" t="s">
        <v>229</v>
      </c>
      <c r="B74">
        <v>6</v>
      </c>
    </row>
    <row r="75" spans="1:2" x14ac:dyDescent="0.2">
      <c r="A75" s="50" t="s">
        <v>308</v>
      </c>
      <c r="B75">
        <v>6</v>
      </c>
    </row>
    <row r="76" spans="1:2" x14ac:dyDescent="0.2">
      <c r="A76" s="51" t="s">
        <v>231</v>
      </c>
      <c r="B76">
        <v>6</v>
      </c>
    </row>
    <row r="77" spans="1:2" x14ac:dyDescent="0.2">
      <c r="A77" s="50" t="s">
        <v>309</v>
      </c>
      <c r="B77">
        <v>6</v>
      </c>
    </row>
    <row r="78" spans="1:2" x14ac:dyDescent="0.2">
      <c r="A78" s="51" t="s">
        <v>306</v>
      </c>
      <c r="B78">
        <v>6</v>
      </c>
    </row>
    <row r="79" spans="1:2" x14ac:dyDescent="0.2">
      <c r="A79" s="50" t="s">
        <v>310</v>
      </c>
      <c r="B79">
        <v>6</v>
      </c>
    </row>
    <row r="80" spans="1:2" x14ac:dyDescent="0.2">
      <c r="A80" s="51"/>
      <c r="B80">
        <v>6</v>
      </c>
    </row>
    <row r="81" spans="1:2" x14ac:dyDescent="0.2">
      <c r="A81" s="50"/>
      <c r="B81">
        <v>6</v>
      </c>
    </row>
    <row r="82" spans="1:2" x14ac:dyDescent="0.2">
      <c r="A82" s="8" t="s">
        <v>186</v>
      </c>
      <c r="B82">
        <v>7</v>
      </c>
    </row>
    <row r="83" spans="1:2" x14ac:dyDescent="0.2">
      <c r="A83" s="50" t="s">
        <v>187</v>
      </c>
      <c r="B83">
        <v>7</v>
      </c>
    </row>
    <row r="84" spans="1:2" x14ac:dyDescent="0.2">
      <c r="A84" s="51" t="s">
        <v>188</v>
      </c>
      <c r="B84">
        <v>7</v>
      </c>
    </row>
    <row r="85" spans="1:2" x14ac:dyDescent="0.2">
      <c r="A85" s="50" t="s">
        <v>313</v>
      </c>
      <c r="B85">
        <v>7</v>
      </c>
    </row>
    <row r="86" spans="1:2" x14ac:dyDescent="0.2">
      <c r="A86" s="51" t="s">
        <v>219</v>
      </c>
      <c r="B86">
        <v>7</v>
      </c>
    </row>
    <row r="87" spans="1:2" x14ac:dyDescent="0.2">
      <c r="A87" s="50" t="s">
        <v>314</v>
      </c>
      <c r="B87">
        <v>7</v>
      </c>
    </row>
    <row r="88" spans="1:2" x14ac:dyDescent="0.2">
      <c r="A88" s="51" t="s">
        <v>315</v>
      </c>
      <c r="B88">
        <v>7</v>
      </c>
    </row>
    <row r="89" spans="1:2" x14ac:dyDescent="0.2">
      <c r="A89" s="50" t="s">
        <v>316</v>
      </c>
      <c r="B89">
        <v>7</v>
      </c>
    </row>
    <row r="90" spans="1:2" x14ac:dyDescent="0.2">
      <c r="A90" s="51"/>
      <c r="B90">
        <v>7</v>
      </c>
    </row>
    <row r="91" spans="1:2" x14ac:dyDescent="0.2">
      <c r="A91" s="50"/>
      <c r="B91">
        <v>7</v>
      </c>
    </row>
    <row r="92" spans="1:2" x14ac:dyDescent="0.2">
      <c r="A92" s="51" t="s">
        <v>184</v>
      </c>
      <c r="B92">
        <v>8</v>
      </c>
    </row>
    <row r="93" spans="1:2" x14ac:dyDescent="0.2">
      <c r="A93" s="52" t="s">
        <v>185</v>
      </c>
      <c r="B93">
        <v>8</v>
      </c>
    </row>
    <row r="94" spans="1:2" x14ac:dyDescent="0.2">
      <c r="A94" s="14" t="s">
        <v>189</v>
      </c>
      <c r="B94">
        <v>8</v>
      </c>
    </row>
    <row r="95" spans="1:2" x14ac:dyDescent="0.2">
      <c r="A95" s="52" t="s">
        <v>318</v>
      </c>
      <c r="B95">
        <v>8</v>
      </c>
    </row>
    <row r="96" spans="1:2" x14ac:dyDescent="0.2">
      <c r="A96" s="51" t="s">
        <v>215</v>
      </c>
      <c r="B96">
        <v>8</v>
      </c>
    </row>
    <row r="97" spans="1:2" x14ac:dyDescent="0.2">
      <c r="A97" s="50" t="s">
        <v>216</v>
      </c>
      <c r="B97">
        <v>8</v>
      </c>
    </row>
    <row r="98" spans="1:2" x14ac:dyDescent="0.2">
      <c r="A98" s="51" t="s">
        <v>191</v>
      </c>
      <c r="B98">
        <v>8</v>
      </c>
    </row>
    <row r="99" spans="1:2" x14ac:dyDescent="0.2">
      <c r="A99" s="52" t="s">
        <v>192</v>
      </c>
      <c r="B99">
        <v>8</v>
      </c>
    </row>
    <row r="100" spans="1:2" x14ac:dyDescent="0.2">
      <c r="A100" s="14"/>
      <c r="B100">
        <v>8</v>
      </c>
    </row>
    <row r="101" spans="1:2" x14ac:dyDescent="0.2">
      <c r="A101" s="52"/>
      <c r="B101">
        <v>8</v>
      </c>
    </row>
    <row r="102" spans="1:2" x14ac:dyDescent="0.2">
      <c r="A102" s="14" t="s">
        <v>205</v>
      </c>
      <c r="B102">
        <v>9</v>
      </c>
    </row>
    <row r="103" spans="1:2" x14ac:dyDescent="0.2">
      <c r="A103" s="52" t="s">
        <v>322</v>
      </c>
      <c r="B103">
        <v>9</v>
      </c>
    </row>
    <row r="104" spans="1:2" x14ac:dyDescent="0.2">
      <c r="A104" s="14" t="s">
        <v>207</v>
      </c>
      <c r="B104">
        <v>9</v>
      </c>
    </row>
    <row r="105" spans="1:2" x14ac:dyDescent="0.2">
      <c r="A105" s="52" t="s">
        <v>323</v>
      </c>
      <c r="B105">
        <v>9</v>
      </c>
    </row>
    <row r="106" spans="1:2" x14ac:dyDescent="0.2">
      <c r="A106" s="14" t="s">
        <v>202</v>
      </c>
      <c r="B106">
        <v>9</v>
      </c>
    </row>
    <row r="107" spans="1:2" x14ac:dyDescent="0.2">
      <c r="A107" s="52" t="s">
        <v>203</v>
      </c>
      <c r="B107">
        <v>9</v>
      </c>
    </row>
    <row r="108" spans="1:2" x14ac:dyDescent="0.2">
      <c r="A108" s="14" t="s">
        <v>209</v>
      </c>
      <c r="B108">
        <v>9</v>
      </c>
    </row>
    <row r="109" spans="1:2" x14ac:dyDescent="0.2">
      <c r="A109" s="52" t="s">
        <v>324</v>
      </c>
      <c r="B109">
        <v>9</v>
      </c>
    </row>
    <row r="110" spans="1:2" x14ac:dyDescent="0.2">
      <c r="A110" s="51" t="s">
        <v>325</v>
      </c>
      <c r="B110">
        <v>9</v>
      </c>
    </row>
    <row r="111" spans="1:2" x14ac:dyDescent="0.2">
      <c r="A111" s="52" t="s">
        <v>326</v>
      </c>
      <c r="B111">
        <v>9</v>
      </c>
    </row>
    <row r="112" spans="1:2" x14ac:dyDescent="0.2">
      <c r="A112" s="51" t="s">
        <v>193</v>
      </c>
      <c r="B112">
        <v>10</v>
      </c>
    </row>
    <row r="113" spans="1:2" x14ac:dyDescent="0.2">
      <c r="A113" s="50" t="s">
        <v>328</v>
      </c>
      <c r="B113">
        <v>10</v>
      </c>
    </row>
    <row r="114" spans="1:2" x14ac:dyDescent="0.2">
      <c r="A114" s="51" t="s">
        <v>195</v>
      </c>
      <c r="B114">
        <v>10</v>
      </c>
    </row>
    <row r="115" spans="1:2" x14ac:dyDescent="0.2">
      <c r="A115" s="50" t="s">
        <v>196</v>
      </c>
      <c r="B115">
        <v>10</v>
      </c>
    </row>
    <row r="116" spans="1:2" x14ac:dyDescent="0.2">
      <c r="A116" s="51" t="s">
        <v>197</v>
      </c>
      <c r="B116">
        <v>10</v>
      </c>
    </row>
    <row r="117" spans="1:2" x14ac:dyDescent="0.2">
      <c r="A117" s="50" t="s">
        <v>198</v>
      </c>
      <c r="B117">
        <v>10</v>
      </c>
    </row>
    <row r="118" spans="1:2" x14ac:dyDescent="0.2">
      <c r="A118" s="51" t="s">
        <v>329</v>
      </c>
      <c r="B118">
        <v>10</v>
      </c>
    </row>
    <row r="119" spans="1:2" x14ac:dyDescent="0.2">
      <c r="A119" s="50" t="s">
        <v>330</v>
      </c>
      <c r="B119">
        <v>10</v>
      </c>
    </row>
    <row r="120" spans="1:2" x14ac:dyDescent="0.2">
      <c r="A120" s="51" t="s">
        <v>204</v>
      </c>
      <c r="B120">
        <v>10</v>
      </c>
    </row>
    <row r="121" spans="1:2" x14ac:dyDescent="0.2">
      <c r="A121" s="50" t="s">
        <v>331</v>
      </c>
      <c r="B121">
        <v>10</v>
      </c>
    </row>
    <row r="122" spans="1:2" x14ac:dyDescent="0.2">
      <c r="A122" s="14" t="s">
        <v>333</v>
      </c>
      <c r="B122">
        <v>11</v>
      </c>
    </row>
    <row r="123" spans="1:2" x14ac:dyDescent="0.2">
      <c r="A123" s="52" t="s">
        <v>334</v>
      </c>
      <c r="B123">
        <v>11</v>
      </c>
    </row>
    <row r="124" spans="1:2" x14ac:dyDescent="0.2">
      <c r="A124" s="14" t="s">
        <v>335</v>
      </c>
      <c r="B124">
        <v>11</v>
      </c>
    </row>
    <row r="125" spans="1:2" x14ac:dyDescent="0.2">
      <c r="A125" s="52" t="s">
        <v>336</v>
      </c>
      <c r="B125">
        <v>11</v>
      </c>
    </row>
    <row r="126" spans="1:2" x14ac:dyDescent="0.2">
      <c r="A126" s="14" t="s">
        <v>337</v>
      </c>
      <c r="B126">
        <v>11</v>
      </c>
    </row>
    <row r="127" spans="1:2" x14ac:dyDescent="0.2">
      <c r="A127" s="52" t="s">
        <v>338</v>
      </c>
      <c r="B127">
        <v>11</v>
      </c>
    </row>
    <row r="128" spans="1:2" x14ac:dyDescent="0.2">
      <c r="A128" s="14" t="s">
        <v>339</v>
      </c>
      <c r="B128">
        <v>11</v>
      </c>
    </row>
    <row r="129" spans="1:2" x14ac:dyDescent="0.2">
      <c r="A129" s="52" t="s">
        <v>135</v>
      </c>
      <c r="B129">
        <v>11</v>
      </c>
    </row>
    <row r="130" spans="1:2" x14ac:dyDescent="0.2">
      <c r="A130" s="14" t="s">
        <v>136</v>
      </c>
      <c r="B130">
        <v>11</v>
      </c>
    </row>
    <row r="131" spans="1:2" x14ac:dyDescent="0.2">
      <c r="A131" s="52"/>
      <c r="B131">
        <v>11</v>
      </c>
    </row>
    <row r="132" spans="1:2" ht="15" x14ac:dyDescent="0.25">
      <c r="A132" s="11" t="s">
        <v>105</v>
      </c>
      <c r="B132">
        <v>12</v>
      </c>
    </row>
    <row r="133" spans="1:2" ht="15" x14ac:dyDescent="0.25">
      <c r="A133" s="54" t="s">
        <v>106</v>
      </c>
      <c r="B133">
        <v>12</v>
      </c>
    </row>
    <row r="134" spans="1:2" ht="15" x14ac:dyDescent="0.25">
      <c r="A134" s="11" t="s">
        <v>341</v>
      </c>
      <c r="B134">
        <v>12</v>
      </c>
    </row>
    <row r="135" spans="1:2" ht="15" x14ac:dyDescent="0.25">
      <c r="A135" s="54" t="s">
        <v>113</v>
      </c>
      <c r="B135">
        <v>12</v>
      </c>
    </row>
    <row r="136" spans="1:2" ht="15" x14ac:dyDescent="0.25">
      <c r="A136" s="11" t="s">
        <v>342</v>
      </c>
      <c r="B136">
        <v>12</v>
      </c>
    </row>
    <row r="137" spans="1:2" ht="15" x14ac:dyDescent="0.25">
      <c r="A137" s="54" t="s">
        <v>115</v>
      </c>
      <c r="B137">
        <v>12</v>
      </c>
    </row>
    <row r="138" spans="1:2" ht="15" x14ac:dyDescent="0.25">
      <c r="A138" s="11" t="s">
        <v>343</v>
      </c>
      <c r="B138">
        <v>12</v>
      </c>
    </row>
    <row r="139" spans="1:2" ht="15" x14ac:dyDescent="0.25">
      <c r="A139" s="54" t="s">
        <v>344</v>
      </c>
      <c r="B139">
        <v>12</v>
      </c>
    </row>
    <row r="140" spans="1:2" ht="15" x14ac:dyDescent="0.25">
      <c r="A140" s="11" t="s">
        <v>108</v>
      </c>
      <c r="B140">
        <v>12</v>
      </c>
    </row>
    <row r="141" spans="1:2" ht="15" x14ac:dyDescent="0.25">
      <c r="A141" s="54"/>
      <c r="B141">
        <v>12</v>
      </c>
    </row>
    <row r="142" spans="1:2" x14ac:dyDescent="0.2">
      <c r="A142" s="8" t="s">
        <v>82</v>
      </c>
      <c r="B142">
        <v>13</v>
      </c>
    </row>
    <row r="143" spans="1:2" ht="15" x14ac:dyDescent="0.25">
      <c r="A143" s="54" t="s">
        <v>83</v>
      </c>
      <c r="B143">
        <v>13</v>
      </c>
    </row>
    <row r="144" spans="1:2" ht="15" x14ac:dyDescent="0.25">
      <c r="A144" s="11" t="s">
        <v>80</v>
      </c>
      <c r="B144">
        <v>13</v>
      </c>
    </row>
    <row r="145" spans="1:2" ht="15" x14ac:dyDescent="0.25">
      <c r="A145" s="54" t="s">
        <v>346</v>
      </c>
      <c r="B145">
        <v>13</v>
      </c>
    </row>
    <row r="146" spans="1:2" ht="15" x14ac:dyDescent="0.25">
      <c r="A146" s="11" t="s">
        <v>38</v>
      </c>
      <c r="B146">
        <v>13</v>
      </c>
    </row>
    <row r="147" spans="1:2" ht="15" x14ac:dyDescent="0.25">
      <c r="A147" s="54" t="s">
        <v>40</v>
      </c>
      <c r="B147">
        <v>13</v>
      </c>
    </row>
    <row r="148" spans="1:2" ht="15" x14ac:dyDescent="0.25">
      <c r="A148" s="11" t="s">
        <v>84</v>
      </c>
      <c r="B148">
        <v>13</v>
      </c>
    </row>
    <row r="149" spans="1:2" ht="15" x14ac:dyDescent="0.25">
      <c r="A149" s="54" t="s">
        <v>85</v>
      </c>
      <c r="B149">
        <v>13</v>
      </c>
    </row>
    <row r="150" spans="1:2" ht="15" x14ac:dyDescent="0.25">
      <c r="A150" s="11" t="s">
        <v>347</v>
      </c>
      <c r="B150">
        <v>13</v>
      </c>
    </row>
    <row r="151" spans="1:2" ht="15" x14ac:dyDescent="0.25">
      <c r="A151" s="54"/>
      <c r="B151">
        <v>13</v>
      </c>
    </row>
    <row r="152" spans="1:2" x14ac:dyDescent="0.2">
      <c r="A152" s="8" t="s">
        <v>71</v>
      </c>
      <c r="B152">
        <v>14</v>
      </c>
    </row>
    <row r="153" spans="1:2" ht="15" x14ac:dyDescent="0.25">
      <c r="A153" s="54" t="s">
        <v>72</v>
      </c>
      <c r="B153">
        <v>14</v>
      </c>
    </row>
    <row r="154" spans="1:2" ht="15" x14ac:dyDescent="0.25">
      <c r="A154" s="11" t="s">
        <v>145</v>
      </c>
      <c r="B154">
        <v>14</v>
      </c>
    </row>
    <row r="155" spans="1:2" ht="15" x14ac:dyDescent="0.25">
      <c r="A155" s="54" t="s">
        <v>146</v>
      </c>
      <c r="B155">
        <v>14</v>
      </c>
    </row>
    <row r="156" spans="1:2" ht="15" x14ac:dyDescent="0.25">
      <c r="A156" s="11" t="s">
        <v>35</v>
      </c>
      <c r="B156">
        <v>14</v>
      </c>
    </row>
    <row r="157" spans="1:2" ht="15" x14ac:dyDescent="0.25">
      <c r="A157" s="54" t="s">
        <v>34</v>
      </c>
      <c r="B157">
        <v>14</v>
      </c>
    </row>
    <row r="158" spans="1:2" ht="15" x14ac:dyDescent="0.25">
      <c r="A158" s="11" t="s">
        <v>75</v>
      </c>
      <c r="B158">
        <v>14</v>
      </c>
    </row>
    <row r="159" spans="1:2" ht="15" x14ac:dyDescent="0.25">
      <c r="A159" s="54" t="s">
        <v>76</v>
      </c>
      <c r="B159">
        <v>14</v>
      </c>
    </row>
    <row r="160" spans="1:2" ht="15" x14ac:dyDescent="0.25">
      <c r="A160" s="11"/>
      <c r="B160">
        <v>14</v>
      </c>
    </row>
    <row r="161" spans="1:2" ht="15" x14ac:dyDescent="0.25">
      <c r="A161" s="54"/>
      <c r="B161">
        <v>14</v>
      </c>
    </row>
    <row r="162" spans="1:2" x14ac:dyDescent="0.2">
      <c r="A162" s="14" t="s">
        <v>94</v>
      </c>
      <c r="B162">
        <v>15</v>
      </c>
    </row>
    <row r="163" spans="1:2" ht="15" x14ac:dyDescent="0.25">
      <c r="A163" s="54" t="s">
        <v>102</v>
      </c>
      <c r="B163">
        <v>15</v>
      </c>
    </row>
    <row r="164" spans="1:2" x14ac:dyDescent="0.2">
      <c r="A164" s="14" t="s">
        <v>350</v>
      </c>
      <c r="B164">
        <v>15</v>
      </c>
    </row>
    <row r="165" spans="1:2" x14ac:dyDescent="0.2">
      <c r="A165" s="52" t="s">
        <v>111</v>
      </c>
      <c r="B165">
        <v>15</v>
      </c>
    </row>
    <row r="166" spans="1:2" x14ac:dyDescent="0.2">
      <c r="A166" s="9" t="s">
        <v>112</v>
      </c>
      <c r="B166">
        <v>15</v>
      </c>
    </row>
    <row r="167" spans="1:2" x14ac:dyDescent="0.2">
      <c r="A167" s="55" t="s">
        <v>351</v>
      </c>
      <c r="B167">
        <v>15</v>
      </c>
    </row>
    <row r="168" spans="1:2" x14ac:dyDescent="0.2">
      <c r="A168" s="14" t="s">
        <v>352</v>
      </c>
      <c r="B168">
        <v>15</v>
      </c>
    </row>
    <row r="169" spans="1:2" x14ac:dyDescent="0.2">
      <c r="A169" s="52" t="s">
        <v>353</v>
      </c>
      <c r="B169">
        <v>15</v>
      </c>
    </row>
    <row r="170" spans="1:2" x14ac:dyDescent="0.2">
      <c r="A170" s="14"/>
      <c r="B170">
        <v>15</v>
      </c>
    </row>
    <row r="171" spans="1:2" x14ac:dyDescent="0.2">
      <c r="A171" s="52"/>
      <c r="B171">
        <v>15</v>
      </c>
    </row>
    <row r="172" spans="1:2" x14ac:dyDescent="0.2">
      <c r="A172" s="51" t="s">
        <v>355</v>
      </c>
      <c r="B172">
        <v>16</v>
      </c>
    </row>
    <row r="173" spans="1:2" x14ac:dyDescent="0.2">
      <c r="A173" s="52" t="s">
        <v>120</v>
      </c>
      <c r="B173">
        <v>16</v>
      </c>
    </row>
    <row r="174" spans="1:2" x14ac:dyDescent="0.2">
      <c r="A174" s="14" t="s">
        <v>356</v>
      </c>
      <c r="B174">
        <v>16</v>
      </c>
    </row>
    <row r="175" spans="1:2" x14ac:dyDescent="0.2">
      <c r="A175" s="52" t="s">
        <v>357</v>
      </c>
      <c r="B175">
        <v>16</v>
      </c>
    </row>
    <row r="176" spans="1:2" x14ac:dyDescent="0.2">
      <c r="A176" s="51" t="s">
        <v>358</v>
      </c>
      <c r="B176">
        <v>16</v>
      </c>
    </row>
    <row r="177" spans="1:2" x14ac:dyDescent="0.2">
      <c r="A177" s="50" t="s">
        <v>133</v>
      </c>
      <c r="B177">
        <v>16</v>
      </c>
    </row>
    <row r="178" spans="1:2" x14ac:dyDescent="0.2">
      <c r="A178" s="51" t="s">
        <v>134</v>
      </c>
      <c r="B178">
        <v>16</v>
      </c>
    </row>
    <row r="179" spans="1:2" x14ac:dyDescent="0.2">
      <c r="A179" s="50" t="s">
        <v>359</v>
      </c>
      <c r="B179">
        <v>16</v>
      </c>
    </row>
    <row r="180" spans="1:2" x14ac:dyDescent="0.2">
      <c r="A180" s="51" t="s">
        <v>360</v>
      </c>
      <c r="B180">
        <v>16</v>
      </c>
    </row>
    <row r="181" spans="1:2" x14ac:dyDescent="0.2">
      <c r="A181" s="53"/>
      <c r="B181">
        <v>16</v>
      </c>
    </row>
    <row r="182" spans="1:2" x14ac:dyDescent="0.2">
      <c r="A182" s="14" t="s">
        <v>77</v>
      </c>
      <c r="B182">
        <v>17</v>
      </c>
    </row>
    <row r="183" spans="1:2" ht="15" x14ac:dyDescent="0.25">
      <c r="A183" s="54" t="s">
        <v>78</v>
      </c>
      <c r="B183">
        <v>17</v>
      </c>
    </row>
    <row r="184" spans="1:2" ht="15" x14ac:dyDescent="0.25">
      <c r="A184" s="11" t="s">
        <v>159</v>
      </c>
      <c r="B184">
        <v>17</v>
      </c>
    </row>
    <row r="185" spans="1:2" ht="15" x14ac:dyDescent="0.25">
      <c r="A185" s="54" t="s">
        <v>362</v>
      </c>
      <c r="B185">
        <v>17</v>
      </c>
    </row>
    <row r="186" spans="1:2" ht="15" x14ac:dyDescent="0.25">
      <c r="A186" s="11" t="s">
        <v>161</v>
      </c>
      <c r="B186">
        <v>17</v>
      </c>
    </row>
    <row r="187" spans="1:2" ht="15" x14ac:dyDescent="0.25">
      <c r="A187" s="54" t="s">
        <v>162</v>
      </c>
      <c r="B187">
        <v>17</v>
      </c>
    </row>
    <row r="188" spans="1:2" ht="15" x14ac:dyDescent="0.25">
      <c r="A188" s="11" t="s">
        <v>163</v>
      </c>
      <c r="B188">
        <v>17</v>
      </c>
    </row>
    <row r="189" spans="1:2" ht="15" x14ac:dyDescent="0.25">
      <c r="A189" s="54" t="s">
        <v>164</v>
      </c>
      <c r="B189">
        <v>17</v>
      </c>
    </row>
    <row r="190" spans="1:2" ht="15" x14ac:dyDescent="0.25">
      <c r="A190" s="11"/>
      <c r="B190">
        <v>17</v>
      </c>
    </row>
    <row r="191" spans="1:2" ht="15" x14ac:dyDescent="0.25">
      <c r="A191" s="54"/>
      <c r="B191">
        <v>17</v>
      </c>
    </row>
    <row r="192" spans="1:2" ht="15" x14ac:dyDescent="0.25">
      <c r="A192" s="11" t="s">
        <v>24</v>
      </c>
      <c r="B192">
        <v>18</v>
      </c>
    </row>
    <row r="193" spans="1:2" ht="15" x14ac:dyDescent="0.25">
      <c r="A193" s="54" t="s">
        <v>26</v>
      </c>
      <c r="B193">
        <v>18</v>
      </c>
    </row>
    <row r="194" spans="1:2" ht="15" x14ac:dyDescent="0.25">
      <c r="A194" s="11" t="s">
        <v>28</v>
      </c>
      <c r="B194">
        <v>18</v>
      </c>
    </row>
    <row r="195" spans="1:2" ht="15" x14ac:dyDescent="0.25">
      <c r="A195" s="54" t="s">
        <v>29</v>
      </c>
      <c r="B195">
        <v>18</v>
      </c>
    </row>
    <row r="196" spans="1:2" ht="15" x14ac:dyDescent="0.25">
      <c r="A196" s="11" t="s">
        <v>364</v>
      </c>
      <c r="B196">
        <v>18</v>
      </c>
    </row>
    <row r="197" spans="1:2" ht="15" x14ac:dyDescent="0.25">
      <c r="A197" s="54" t="s">
        <v>365</v>
      </c>
      <c r="B197">
        <v>18</v>
      </c>
    </row>
    <row r="198" spans="1:2" ht="15" x14ac:dyDescent="0.25">
      <c r="A198" s="11" t="s">
        <v>86</v>
      </c>
      <c r="B198">
        <v>18</v>
      </c>
    </row>
    <row r="199" spans="1:2" ht="15" x14ac:dyDescent="0.25">
      <c r="A199" s="54" t="s">
        <v>87</v>
      </c>
      <c r="B199">
        <v>18</v>
      </c>
    </row>
    <row r="200" spans="1:2" ht="15" x14ac:dyDescent="0.25">
      <c r="A200" s="11"/>
      <c r="B200">
        <v>18</v>
      </c>
    </row>
    <row r="201" spans="1:2" ht="15" x14ac:dyDescent="0.25">
      <c r="A201" s="54"/>
      <c r="B201">
        <v>18</v>
      </c>
    </row>
    <row r="202" spans="1:2" x14ac:dyDescent="0.2">
      <c r="A202" s="51" t="s">
        <v>45</v>
      </c>
      <c r="B202">
        <v>19</v>
      </c>
    </row>
    <row r="203" spans="1:2" x14ac:dyDescent="0.2">
      <c r="A203" s="50" t="s">
        <v>47</v>
      </c>
      <c r="B203">
        <v>19</v>
      </c>
    </row>
    <row r="204" spans="1:2" x14ac:dyDescent="0.2">
      <c r="A204" s="51" t="s">
        <v>50</v>
      </c>
      <c r="B204">
        <v>19</v>
      </c>
    </row>
    <row r="205" spans="1:2" x14ac:dyDescent="0.2">
      <c r="A205" s="50" t="s">
        <v>51</v>
      </c>
      <c r="B205">
        <v>19</v>
      </c>
    </row>
    <row r="206" spans="1:2" x14ac:dyDescent="0.2">
      <c r="A206" s="51" t="s">
        <v>60</v>
      </c>
      <c r="B206">
        <v>19</v>
      </c>
    </row>
    <row r="207" spans="1:2" x14ac:dyDescent="0.2">
      <c r="A207" s="50" t="s">
        <v>59</v>
      </c>
      <c r="B207">
        <v>19</v>
      </c>
    </row>
    <row r="208" spans="1:2" x14ac:dyDescent="0.2">
      <c r="A208" s="51" t="s">
        <v>367</v>
      </c>
      <c r="B208">
        <v>19</v>
      </c>
    </row>
    <row r="209" spans="1:2" x14ac:dyDescent="0.2">
      <c r="A209" s="50" t="s">
        <v>141</v>
      </c>
      <c r="B209">
        <v>19</v>
      </c>
    </row>
    <row r="210" spans="1:2" x14ac:dyDescent="0.2">
      <c r="A210" s="8"/>
      <c r="B210">
        <v>19</v>
      </c>
    </row>
    <row r="211" spans="1:2" x14ac:dyDescent="0.2">
      <c r="A211" s="53"/>
      <c r="B211">
        <v>19</v>
      </c>
    </row>
    <row r="212" spans="1:2" ht="15" x14ac:dyDescent="0.25">
      <c r="A212" s="11" t="s">
        <v>167</v>
      </c>
      <c r="B212">
        <v>20</v>
      </c>
    </row>
    <row r="213" spans="1:2" ht="15" x14ac:dyDescent="0.25">
      <c r="A213" s="54" t="s">
        <v>168</v>
      </c>
      <c r="B213">
        <v>20</v>
      </c>
    </row>
    <row r="214" spans="1:2" ht="15" x14ac:dyDescent="0.25">
      <c r="A214" s="11" t="s">
        <v>169</v>
      </c>
      <c r="B214">
        <v>20</v>
      </c>
    </row>
    <row r="215" spans="1:2" ht="15" x14ac:dyDescent="0.25">
      <c r="A215" s="54" t="s">
        <v>170</v>
      </c>
      <c r="B215">
        <v>20</v>
      </c>
    </row>
    <row r="216" spans="1:2" ht="15" x14ac:dyDescent="0.25">
      <c r="A216" s="11" t="s">
        <v>171</v>
      </c>
      <c r="B216">
        <v>20</v>
      </c>
    </row>
    <row r="217" spans="1:2" ht="15" x14ac:dyDescent="0.25">
      <c r="A217" s="54" t="s">
        <v>172</v>
      </c>
      <c r="B217">
        <v>20</v>
      </c>
    </row>
    <row r="218" spans="1:2" ht="15" x14ac:dyDescent="0.25">
      <c r="A218" s="11" t="s">
        <v>369</v>
      </c>
      <c r="B218">
        <v>20</v>
      </c>
    </row>
    <row r="219" spans="1:2" ht="15" x14ac:dyDescent="0.25">
      <c r="A219" s="54"/>
      <c r="B219">
        <v>20</v>
      </c>
    </row>
    <row r="220" spans="1:2" ht="15" x14ac:dyDescent="0.25">
      <c r="A220" s="11"/>
      <c r="B220">
        <v>20</v>
      </c>
    </row>
    <row r="221" spans="1:2" x14ac:dyDescent="0.2">
      <c r="A221" s="53"/>
      <c r="B221">
        <v>20</v>
      </c>
    </row>
    <row r="222" spans="1:2" ht="15" x14ac:dyDescent="0.25">
      <c r="A222" s="11" t="s">
        <v>371</v>
      </c>
      <c r="B222">
        <v>21</v>
      </c>
    </row>
    <row r="223" spans="1:2" ht="15" x14ac:dyDescent="0.25">
      <c r="A223" s="54" t="s">
        <v>144</v>
      </c>
      <c r="B223">
        <v>21</v>
      </c>
    </row>
    <row r="224" spans="1:2" ht="15" x14ac:dyDescent="0.25">
      <c r="A224" s="11" t="s">
        <v>73</v>
      </c>
      <c r="B224">
        <v>21</v>
      </c>
    </row>
    <row r="225" spans="1:2" ht="15" x14ac:dyDescent="0.25">
      <c r="A225" s="54" t="s">
        <v>74</v>
      </c>
      <c r="B225">
        <v>21</v>
      </c>
    </row>
    <row r="226" spans="1:2" ht="15" x14ac:dyDescent="0.25">
      <c r="A226" s="11" t="s">
        <v>79</v>
      </c>
      <c r="B226">
        <v>21</v>
      </c>
    </row>
    <row r="227" spans="1:2" ht="15" x14ac:dyDescent="0.25">
      <c r="A227" s="54" t="s">
        <v>22</v>
      </c>
      <c r="B227">
        <v>21</v>
      </c>
    </row>
    <row r="228" spans="1:2" ht="15" x14ac:dyDescent="0.25">
      <c r="A228" s="11" t="s">
        <v>165</v>
      </c>
      <c r="B228">
        <v>21</v>
      </c>
    </row>
    <row r="229" spans="1:2" ht="15" x14ac:dyDescent="0.25">
      <c r="A229" s="54" t="s">
        <v>166</v>
      </c>
      <c r="B229">
        <v>21</v>
      </c>
    </row>
    <row r="230" spans="1:2" ht="15" x14ac:dyDescent="0.25">
      <c r="A230" s="11"/>
      <c r="B230">
        <v>21</v>
      </c>
    </row>
    <row r="231" spans="1:2" x14ac:dyDescent="0.2">
      <c r="A231" s="52"/>
      <c r="B231">
        <v>21</v>
      </c>
    </row>
    <row r="232" spans="1:2" x14ac:dyDescent="0.2">
      <c r="A232" s="14" t="s">
        <v>151</v>
      </c>
      <c r="B232">
        <v>22</v>
      </c>
    </row>
    <row r="233" spans="1:2" ht="15" x14ac:dyDescent="0.25">
      <c r="A233" s="54" t="s">
        <v>373</v>
      </c>
      <c r="B233">
        <v>22</v>
      </c>
    </row>
    <row r="234" spans="1:2" ht="15" x14ac:dyDescent="0.25">
      <c r="A234" s="11" t="s">
        <v>153</v>
      </c>
      <c r="B234">
        <v>22</v>
      </c>
    </row>
    <row r="235" spans="1:2" ht="15" x14ac:dyDescent="0.25">
      <c r="A235" s="54" t="s">
        <v>154</v>
      </c>
      <c r="B235">
        <v>22</v>
      </c>
    </row>
    <row r="236" spans="1:2" ht="15" x14ac:dyDescent="0.25">
      <c r="A236" s="11" t="s">
        <v>155</v>
      </c>
      <c r="B236">
        <v>22</v>
      </c>
    </row>
    <row r="237" spans="1:2" ht="15" x14ac:dyDescent="0.25">
      <c r="A237" s="54" t="s">
        <v>374</v>
      </c>
      <c r="B237">
        <v>22</v>
      </c>
    </row>
    <row r="238" spans="1:2" ht="15" x14ac:dyDescent="0.25">
      <c r="A238" s="11" t="s">
        <v>157</v>
      </c>
      <c r="B238">
        <v>22</v>
      </c>
    </row>
    <row r="239" spans="1:2" ht="15" x14ac:dyDescent="0.25">
      <c r="A239" s="54" t="s">
        <v>158</v>
      </c>
      <c r="B239">
        <v>22</v>
      </c>
    </row>
    <row r="240" spans="1:2" ht="15" x14ac:dyDescent="0.25">
      <c r="A240" s="11"/>
      <c r="B240">
        <v>22</v>
      </c>
    </row>
    <row r="241" spans="1:2" ht="15" x14ac:dyDescent="0.25">
      <c r="A241" s="54"/>
      <c r="B241">
        <v>22</v>
      </c>
    </row>
    <row r="242" spans="1:2" x14ac:dyDescent="0.2">
      <c r="A242" s="8" t="s">
        <v>242</v>
      </c>
      <c r="B242">
        <v>23</v>
      </c>
    </row>
    <row r="243" spans="1:2" x14ac:dyDescent="0.2">
      <c r="A243" s="50" t="s">
        <v>243</v>
      </c>
      <c r="B243">
        <v>23</v>
      </c>
    </row>
    <row r="244" spans="1:2" x14ac:dyDescent="0.2">
      <c r="A244" s="51" t="s">
        <v>249</v>
      </c>
      <c r="B244">
        <v>23</v>
      </c>
    </row>
    <row r="245" spans="1:2" x14ac:dyDescent="0.2">
      <c r="A245" s="52" t="s">
        <v>376</v>
      </c>
      <c r="B245">
        <v>23</v>
      </c>
    </row>
    <row r="246" spans="1:2" x14ac:dyDescent="0.2">
      <c r="A246" s="8" t="s">
        <v>250</v>
      </c>
      <c r="B246">
        <v>23</v>
      </c>
    </row>
    <row r="247" spans="1:2" x14ac:dyDescent="0.2">
      <c r="A247" s="50" t="s">
        <v>377</v>
      </c>
      <c r="B247">
        <v>23</v>
      </c>
    </row>
    <row r="248" spans="1:2" x14ac:dyDescent="0.2">
      <c r="A248" s="51" t="s">
        <v>244</v>
      </c>
      <c r="B248">
        <v>23</v>
      </c>
    </row>
    <row r="249" spans="1:2" x14ac:dyDescent="0.2">
      <c r="A249" s="57"/>
      <c r="B249">
        <v>23</v>
      </c>
    </row>
    <row r="250" spans="1:2" x14ac:dyDescent="0.2">
      <c r="A250" s="56"/>
      <c r="B250">
        <v>23</v>
      </c>
    </row>
    <row r="251" spans="1:2" x14ac:dyDescent="0.2">
      <c r="A251" s="53"/>
      <c r="B251">
        <v>23</v>
      </c>
    </row>
    <row r="252" spans="1:2" ht="15" x14ac:dyDescent="0.25">
      <c r="A252" s="11" t="s">
        <v>37</v>
      </c>
      <c r="B252">
        <v>24</v>
      </c>
    </row>
    <row r="253" spans="1:2" ht="15" x14ac:dyDescent="0.25">
      <c r="A253" s="54" t="s">
        <v>90</v>
      </c>
      <c r="B253">
        <v>24</v>
      </c>
    </row>
    <row r="254" spans="1:2" ht="15" x14ac:dyDescent="0.25">
      <c r="A254" s="11" t="s">
        <v>91</v>
      </c>
      <c r="B254">
        <v>24</v>
      </c>
    </row>
    <row r="255" spans="1:2" ht="15" x14ac:dyDescent="0.25">
      <c r="A255" s="54" t="s">
        <v>31</v>
      </c>
      <c r="B255">
        <v>24</v>
      </c>
    </row>
    <row r="256" spans="1:2" ht="15" x14ac:dyDescent="0.25">
      <c r="A256" s="11" t="s">
        <v>379</v>
      </c>
      <c r="B256">
        <v>24</v>
      </c>
    </row>
    <row r="257" spans="1:2" ht="15" x14ac:dyDescent="0.25">
      <c r="A257" s="54" t="s">
        <v>179</v>
      </c>
      <c r="B257">
        <v>24</v>
      </c>
    </row>
    <row r="258" spans="1:2" ht="15" x14ac:dyDescent="0.25">
      <c r="A258" s="11" t="s">
        <v>177</v>
      </c>
      <c r="B258">
        <v>24</v>
      </c>
    </row>
    <row r="259" spans="1:2" ht="15" x14ac:dyDescent="0.25">
      <c r="A259" s="54" t="s">
        <v>178</v>
      </c>
      <c r="B259">
        <v>24</v>
      </c>
    </row>
    <row r="260" spans="1:2" x14ac:dyDescent="0.2">
      <c r="A260" s="8" t="s">
        <v>180</v>
      </c>
      <c r="B260">
        <v>24</v>
      </c>
    </row>
    <row r="261" spans="1:2" ht="15" x14ac:dyDescent="0.25">
      <c r="A261" s="54"/>
      <c r="B261">
        <v>24</v>
      </c>
    </row>
    <row r="262" spans="1:2" x14ac:dyDescent="0.2">
      <c r="A262" s="8" t="s">
        <v>147</v>
      </c>
      <c r="B262">
        <v>25</v>
      </c>
    </row>
    <row r="263" spans="1:2" ht="15" x14ac:dyDescent="0.25">
      <c r="A263" s="54" t="s">
        <v>148</v>
      </c>
      <c r="B263">
        <v>25</v>
      </c>
    </row>
    <row r="264" spans="1:2" ht="15" x14ac:dyDescent="0.25">
      <c r="A264" s="11" t="s">
        <v>149</v>
      </c>
      <c r="B264">
        <v>25</v>
      </c>
    </row>
    <row r="265" spans="1:2" ht="15" x14ac:dyDescent="0.25">
      <c r="A265" s="54" t="s">
        <v>150</v>
      </c>
      <c r="B265">
        <v>25</v>
      </c>
    </row>
    <row r="266" spans="1:2" ht="15" x14ac:dyDescent="0.25">
      <c r="A266" s="11" t="s">
        <v>173</v>
      </c>
      <c r="B266">
        <v>25</v>
      </c>
    </row>
    <row r="267" spans="1:2" x14ac:dyDescent="0.2">
      <c r="A267" s="52" t="s">
        <v>174</v>
      </c>
      <c r="B267">
        <v>25</v>
      </c>
    </row>
    <row r="268" spans="1:2" x14ac:dyDescent="0.2">
      <c r="A268" s="14" t="s">
        <v>175</v>
      </c>
      <c r="B268">
        <v>25</v>
      </c>
    </row>
    <row r="269" spans="1:2" x14ac:dyDescent="0.2">
      <c r="A269" s="53" t="s">
        <v>176</v>
      </c>
      <c r="B269">
        <v>25</v>
      </c>
    </row>
    <row r="270" spans="1:2" x14ac:dyDescent="0.2">
      <c r="A270" s="14"/>
      <c r="B270">
        <v>25</v>
      </c>
    </row>
    <row r="271" spans="1:2" x14ac:dyDescent="0.2">
      <c r="A271" s="52"/>
      <c r="B271">
        <v>25</v>
      </c>
    </row>
    <row r="272" spans="1:2" x14ac:dyDescent="0.2">
      <c r="A272" s="51" t="s">
        <v>64</v>
      </c>
      <c r="B272">
        <v>26</v>
      </c>
    </row>
    <row r="273" spans="1:2" x14ac:dyDescent="0.2">
      <c r="A273" s="50" t="s">
        <v>67</v>
      </c>
      <c r="B273">
        <v>26</v>
      </c>
    </row>
    <row r="274" spans="1:2" x14ac:dyDescent="0.2">
      <c r="A274" s="51" t="s">
        <v>62</v>
      </c>
      <c r="B274">
        <v>26</v>
      </c>
    </row>
    <row r="275" spans="1:2" x14ac:dyDescent="0.2">
      <c r="A275" s="50" t="s">
        <v>66</v>
      </c>
      <c r="B275">
        <v>26</v>
      </c>
    </row>
    <row r="276" spans="1:2" x14ac:dyDescent="0.2">
      <c r="A276" s="51" t="s">
        <v>383</v>
      </c>
      <c r="B276">
        <v>26</v>
      </c>
    </row>
    <row r="277" spans="1:2" x14ac:dyDescent="0.2">
      <c r="A277" s="50" t="s">
        <v>69</v>
      </c>
      <c r="B277">
        <v>26</v>
      </c>
    </row>
    <row r="278" spans="1:2" x14ac:dyDescent="0.2">
      <c r="A278" s="51" t="s">
        <v>70</v>
      </c>
      <c r="B278">
        <v>26</v>
      </c>
    </row>
    <row r="279" spans="1:2" x14ac:dyDescent="0.2">
      <c r="A279" s="50" t="s">
        <v>68</v>
      </c>
      <c r="B279">
        <v>26</v>
      </c>
    </row>
    <row r="280" spans="1:2" x14ac:dyDescent="0.2">
      <c r="A280" s="51" t="s">
        <v>61</v>
      </c>
      <c r="B280">
        <v>26</v>
      </c>
    </row>
    <row r="281" spans="1:2" x14ac:dyDescent="0.2">
      <c r="A281" s="52"/>
      <c r="B281">
        <v>26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5"/>
  <sheetViews>
    <sheetView workbookViewId="0"/>
  </sheetViews>
  <sheetFormatPr baseColWidth="10" defaultColWidth="12.5703125" defaultRowHeight="15.75" customHeight="1" x14ac:dyDescent="0.2"/>
  <cols>
    <col min="1" max="1" width="23.5703125" customWidth="1"/>
  </cols>
  <sheetData>
    <row r="1" spans="1:2" x14ac:dyDescent="0.2">
      <c r="A1" s="4" t="s">
        <v>385</v>
      </c>
    </row>
    <row r="2" spans="1:2" x14ac:dyDescent="0.2">
      <c r="A2" s="4" t="s">
        <v>386</v>
      </c>
      <c r="B2" s="4" t="s">
        <v>387</v>
      </c>
    </row>
    <row r="3" spans="1:2" x14ac:dyDescent="0.2">
      <c r="B3" s="4" t="s">
        <v>388</v>
      </c>
    </row>
    <row r="4" spans="1:2" x14ac:dyDescent="0.2">
      <c r="B4" s="4" t="s">
        <v>33</v>
      </c>
    </row>
    <row r="5" spans="1:2" x14ac:dyDescent="0.2">
      <c r="B5" s="4" t="s">
        <v>389</v>
      </c>
    </row>
    <row r="6" spans="1:2" x14ac:dyDescent="0.2">
      <c r="B6" s="4" t="s">
        <v>36</v>
      </c>
    </row>
    <row r="7" spans="1:2" x14ac:dyDescent="0.2">
      <c r="B7" s="4" t="s">
        <v>52</v>
      </c>
    </row>
    <row r="8" spans="1:2" x14ac:dyDescent="0.2">
      <c r="B8" s="4" t="s">
        <v>390</v>
      </c>
    </row>
    <row r="9" spans="1:2" x14ac:dyDescent="0.2">
      <c r="B9" s="4" t="s">
        <v>46</v>
      </c>
    </row>
    <row r="10" spans="1:2" x14ac:dyDescent="0.2">
      <c r="B10" s="4" t="s">
        <v>49</v>
      </c>
    </row>
    <row r="11" spans="1:2" x14ac:dyDescent="0.2">
      <c r="B11" s="4" t="s">
        <v>33</v>
      </c>
    </row>
    <row r="12" spans="1:2" x14ac:dyDescent="0.2">
      <c r="B12" s="4" t="s">
        <v>391</v>
      </c>
    </row>
    <row r="13" spans="1:2" x14ac:dyDescent="0.2">
      <c r="B13" s="4" t="s">
        <v>392</v>
      </c>
    </row>
    <row r="14" spans="1:2" x14ac:dyDescent="0.2">
      <c r="B14" s="4" t="s">
        <v>393</v>
      </c>
    </row>
    <row r="15" spans="1:2" x14ac:dyDescent="0.2">
      <c r="B15" s="4" t="s">
        <v>394</v>
      </c>
    </row>
    <row r="16" spans="1:2" x14ac:dyDescent="0.2">
      <c r="A16" s="4" t="s">
        <v>395</v>
      </c>
    </row>
    <row r="17" spans="1:3" x14ac:dyDescent="0.2">
      <c r="A17" s="4" t="s">
        <v>396</v>
      </c>
      <c r="B17" s="4" t="s">
        <v>397</v>
      </c>
    </row>
    <row r="18" spans="1:3" x14ac:dyDescent="0.2">
      <c r="A18" s="4" t="s">
        <v>398</v>
      </c>
      <c r="B18" s="4" t="s">
        <v>399</v>
      </c>
      <c r="C18" s="4" t="s">
        <v>400</v>
      </c>
    </row>
    <row r="19" spans="1:3" x14ac:dyDescent="0.2">
      <c r="A19" s="4"/>
      <c r="B19" s="4" t="s">
        <v>401</v>
      </c>
      <c r="C19" s="4" t="s">
        <v>402</v>
      </c>
    </row>
    <row r="20" spans="1:3" x14ac:dyDescent="0.2">
      <c r="A20" s="4"/>
      <c r="B20" s="4" t="s">
        <v>403</v>
      </c>
      <c r="C20" s="4"/>
    </row>
    <row r="21" spans="1:3" x14ac:dyDescent="0.2">
      <c r="A21" s="4" t="s">
        <v>404</v>
      </c>
      <c r="B21" s="4" t="s">
        <v>401</v>
      </c>
      <c r="C21" s="4" t="s">
        <v>405</v>
      </c>
    </row>
    <row r="22" spans="1:3" x14ac:dyDescent="0.2">
      <c r="A22" s="4" t="s">
        <v>406</v>
      </c>
    </row>
    <row r="23" spans="1:3" x14ac:dyDescent="0.2">
      <c r="A23" s="4" t="s">
        <v>407</v>
      </c>
      <c r="B23" s="4" t="s">
        <v>408</v>
      </c>
    </row>
    <row r="24" spans="1:3" x14ac:dyDescent="0.2">
      <c r="A24" s="4" t="s">
        <v>409</v>
      </c>
    </row>
    <row r="25" spans="1:3" x14ac:dyDescent="0.2">
      <c r="A25" s="4" t="s">
        <v>410</v>
      </c>
    </row>
    <row r="26" spans="1:3" x14ac:dyDescent="0.2">
      <c r="A26" s="4" t="s">
        <v>411</v>
      </c>
    </row>
    <row r="27" spans="1:3" x14ac:dyDescent="0.2">
      <c r="A27" s="4" t="s">
        <v>412</v>
      </c>
      <c r="B27" s="4" t="s">
        <v>408</v>
      </c>
    </row>
    <row r="28" spans="1:3" x14ac:dyDescent="0.2">
      <c r="A28" s="4" t="s">
        <v>413</v>
      </c>
      <c r="B28" s="4" t="s">
        <v>408</v>
      </c>
    </row>
    <row r="29" spans="1:3" x14ac:dyDescent="0.2">
      <c r="A29" s="4" t="s">
        <v>414</v>
      </c>
      <c r="B29" s="4" t="s">
        <v>408</v>
      </c>
    </row>
    <row r="30" spans="1:3" x14ac:dyDescent="0.2">
      <c r="A30" s="4" t="s">
        <v>415</v>
      </c>
      <c r="B30" s="4" t="s">
        <v>416</v>
      </c>
    </row>
    <row r="31" spans="1:3" x14ac:dyDescent="0.2">
      <c r="A31" s="4" t="s">
        <v>417</v>
      </c>
      <c r="B31" s="4" t="s">
        <v>418</v>
      </c>
    </row>
    <row r="32" spans="1:3" x14ac:dyDescent="0.2">
      <c r="A32" s="4" t="s">
        <v>419</v>
      </c>
      <c r="B32" s="4" t="s">
        <v>418</v>
      </c>
    </row>
    <row r="33" spans="1:2" x14ac:dyDescent="0.2">
      <c r="A33" s="4" t="s">
        <v>420</v>
      </c>
      <c r="B33" s="4" t="s">
        <v>418</v>
      </c>
    </row>
    <row r="34" spans="1:2" x14ac:dyDescent="0.2">
      <c r="A34" s="4" t="s">
        <v>421</v>
      </c>
    </row>
    <row r="35" spans="1:2" x14ac:dyDescent="0.2">
      <c r="A35" s="4" t="s">
        <v>422</v>
      </c>
      <c r="B35" s="4" t="s">
        <v>408</v>
      </c>
    </row>
    <row r="36" spans="1:2" x14ac:dyDescent="0.2">
      <c r="A36" s="4" t="s">
        <v>423</v>
      </c>
      <c r="B36" s="4" t="s">
        <v>408</v>
      </c>
    </row>
    <row r="37" spans="1:2" x14ac:dyDescent="0.2">
      <c r="A37" s="4" t="s">
        <v>424</v>
      </c>
      <c r="B37" s="4" t="s">
        <v>408</v>
      </c>
    </row>
    <row r="38" spans="1:2" x14ac:dyDescent="0.2">
      <c r="A38" s="4" t="s">
        <v>425</v>
      </c>
    </row>
    <row r="39" spans="1:2" x14ac:dyDescent="0.2">
      <c r="A39" s="4" t="s">
        <v>426</v>
      </c>
      <c r="B39" s="4" t="s">
        <v>408</v>
      </c>
    </row>
    <row r="40" spans="1:2" x14ac:dyDescent="0.2">
      <c r="A40" s="4" t="s">
        <v>427</v>
      </c>
      <c r="B40" s="4" t="s">
        <v>408</v>
      </c>
    </row>
    <row r="41" spans="1:2" x14ac:dyDescent="0.2">
      <c r="A41" s="4" t="s">
        <v>428</v>
      </c>
      <c r="B41" s="4" t="s">
        <v>408</v>
      </c>
    </row>
    <row r="42" spans="1:2" x14ac:dyDescent="0.2">
      <c r="A42" s="4" t="s">
        <v>429</v>
      </c>
    </row>
    <row r="43" spans="1:2" x14ac:dyDescent="0.2">
      <c r="A43" s="4" t="s">
        <v>430</v>
      </c>
    </row>
    <row r="44" spans="1:2" x14ac:dyDescent="0.2">
      <c r="A44" s="4" t="s">
        <v>431</v>
      </c>
    </row>
    <row r="45" spans="1:2" x14ac:dyDescent="0.2">
      <c r="A45" s="4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2"/>
  <sheetViews>
    <sheetView workbookViewId="0"/>
  </sheetViews>
  <sheetFormatPr baseColWidth="10" defaultColWidth="12.5703125" defaultRowHeight="15.75" customHeight="1" x14ac:dyDescent="0.2"/>
  <sheetData>
    <row r="1" spans="1:10" x14ac:dyDescent="0.2">
      <c r="A1" s="4" t="s">
        <v>433</v>
      </c>
      <c r="E1" s="4" t="s">
        <v>434</v>
      </c>
      <c r="F1" s="4" t="s">
        <v>435</v>
      </c>
      <c r="G1" s="4" t="s">
        <v>436</v>
      </c>
      <c r="H1" s="4" t="s">
        <v>437</v>
      </c>
    </row>
    <row r="2" spans="1:10" x14ac:dyDescent="0.2">
      <c r="A2" s="4" t="s">
        <v>438</v>
      </c>
      <c r="D2" s="4">
        <v>4900000</v>
      </c>
      <c r="E2" s="4">
        <v>1.19</v>
      </c>
      <c r="F2" s="4">
        <f>D2*E2</f>
        <v>5831000</v>
      </c>
      <c r="G2" s="4">
        <v>1000000</v>
      </c>
    </row>
    <row r="3" spans="1:10" x14ac:dyDescent="0.2">
      <c r="A3" s="4" t="s">
        <v>439</v>
      </c>
      <c r="F3" s="4">
        <v>600000</v>
      </c>
      <c r="G3" s="4">
        <v>600000</v>
      </c>
      <c r="J3" s="4">
        <v>5831000</v>
      </c>
    </row>
    <row r="4" spans="1:10" x14ac:dyDescent="0.2">
      <c r="A4" s="4" t="s">
        <v>440</v>
      </c>
      <c r="F4" s="4">
        <v>380000</v>
      </c>
      <c r="G4" s="4">
        <v>380000</v>
      </c>
      <c r="J4" s="4">
        <v>13054419</v>
      </c>
    </row>
    <row r="5" spans="1:10" x14ac:dyDescent="0.2">
      <c r="A5" s="4" t="s">
        <v>441</v>
      </c>
      <c r="F5" s="4">
        <v>200000</v>
      </c>
      <c r="H5" s="4">
        <v>200000</v>
      </c>
      <c r="J5" s="4">
        <v>560000</v>
      </c>
    </row>
    <row r="6" spans="1:10" x14ac:dyDescent="0.2">
      <c r="A6" s="4" t="s">
        <v>413</v>
      </c>
      <c r="J6" s="4">
        <v>1000000</v>
      </c>
    </row>
    <row r="7" spans="1:10" x14ac:dyDescent="0.2">
      <c r="A7" s="4" t="s">
        <v>442</v>
      </c>
      <c r="F7" s="4">
        <v>780000</v>
      </c>
      <c r="G7" s="4">
        <v>780000</v>
      </c>
    </row>
    <row r="8" spans="1:10" x14ac:dyDescent="0.2">
      <c r="A8" s="4" t="s">
        <v>443</v>
      </c>
      <c r="F8" s="4">
        <v>300000</v>
      </c>
      <c r="G8" s="4">
        <v>300000</v>
      </c>
    </row>
    <row r="9" spans="1:10" x14ac:dyDescent="0.2">
      <c r="A9" s="4" t="s">
        <v>0</v>
      </c>
      <c r="B9" s="4">
        <v>237</v>
      </c>
      <c r="C9" s="4">
        <v>45900</v>
      </c>
      <c r="D9" s="4">
        <f>B9*C9</f>
        <v>10878300</v>
      </c>
      <c r="E9" s="4">
        <v>1.19</v>
      </c>
      <c r="F9" s="4">
        <f>D9*E9</f>
        <v>12945177</v>
      </c>
    </row>
    <row r="10" spans="1:10" x14ac:dyDescent="0.2">
      <c r="A10" s="4"/>
      <c r="B10" s="4"/>
      <c r="C10" s="4">
        <v>6000</v>
      </c>
      <c r="D10" s="4">
        <f>B9*C10</f>
        <v>1422000</v>
      </c>
      <c r="E10" s="4"/>
      <c r="F10" s="4">
        <v>1434000</v>
      </c>
      <c r="G10" s="4">
        <v>1434000</v>
      </c>
    </row>
    <row r="11" spans="1:10" x14ac:dyDescent="0.2">
      <c r="A11" s="4" t="s">
        <v>444</v>
      </c>
      <c r="B11" s="4">
        <v>35</v>
      </c>
      <c r="C11" s="4">
        <v>20000</v>
      </c>
      <c r="D11" s="4">
        <f>B11*C11</f>
        <v>700000</v>
      </c>
      <c r="E11" s="4">
        <v>1.19</v>
      </c>
      <c r="F11" s="4">
        <f t="shared" ref="F11:F13" si="0">D11*E11</f>
        <v>833000</v>
      </c>
    </row>
    <row r="12" spans="1:10" x14ac:dyDescent="0.2">
      <c r="A12" s="4" t="s">
        <v>445</v>
      </c>
      <c r="D12" s="4">
        <v>1000000</v>
      </c>
      <c r="E12" s="4">
        <v>1</v>
      </c>
      <c r="F12" s="4">
        <f t="shared" si="0"/>
        <v>1000000</v>
      </c>
      <c r="H12" s="4">
        <v>500000</v>
      </c>
    </row>
    <row r="13" spans="1:10" x14ac:dyDescent="0.2">
      <c r="A13" s="4" t="s">
        <v>446</v>
      </c>
      <c r="B13" s="4">
        <v>200</v>
      </c>
      <c r="C13" s="4">
        <v>5000</v>
      </c>
      <c r="D13" s="4">
        <f t="shared" ref="D13:D15" si="1">B13*C13</f>
        <v>1000000</v>
      </c>
      <c r="E13" s="4">
        <v>1.19</v>
      </c>
      <c r="F13" s="4">
        <f t="shared" si="0"/>
        <v>1190000</v>
      </c>
    </row>
    <row r="14" spans="1:10" x14ac:dyDescent="0.2">
      <c r="A14" s="4" t="s">
        <v>412</v>
      </c>
      <c r="D14" s="4">
        <f t="shared" si="1"/>
        <v>0</v>
      </c>
      <c r="F14" s="4">
        <v>670000</v>
      </c>
      <c r="G14" s="4">
        <v>670000</v>
      </c>
    </row>
    <row r="15" spans="1:10" x14ac:dyDescent="0.2">
      <c r="A15" s="4" t="s">
        <v>447</v>
      </c>
      <c r="B15" s="4">
        <f>B9/3</f>
        <v>79</v>
      </c>
      <c r="C15" s="4">
        <v>5500</v>
      </c>
      <c r="D15" s="4">
        <f t="shared" si="1"/>
        <v>434500</v>
      </c>
      <c r="F15" s="4">
        <v>562000</v>
      </c>
      <c r="G15" s="4">
        <v>562000</v>
      </c>
    </row>
    <row r="16" spans="1:10" x14ac:dyDescent="0.2">
      <c r="A16" s="4" t="s">
        <v>448</v>
      </c>
    </row>
    <row r="17" spans="1:8" x14ac:dyDescent="0.2">
      <c r="A17" s="4" t="s">
        <v>449</v>
      </c>
      <c r="F17" s="4">
        <v>800000</v>
      </c>
      <c r="G17" s="4">
        <v>800000</v>
      </c>
    </row>
    <row r="18" spans="1:8" x14ac:dyDescent="0.2">
      <c r="A18" s="4" t="s">
        <v>450</v>
      </c>
      <c r="F18" s="4">
        <v>1400000</v>
      </c>
      <c r="G18" s="4">
        <v>1400000</v>
      </c>
    </row>
    <row r="19" spans="1:8" x14ac:dyDescent="0.2">
      <c r="A19" s="4" t="s">
        <v>451</v>
      </c>
      <c r="F19" s="4">
        <v>400000</v>
      </c>
      <c r="H19" s="4">
        <v>400000</v>
      </c>
    </row>
    <row r="20" spans="1:8" x14ac:dyDescent="0.2">
      <c r="A20" s="4" t="s">
        <v>452</v>
      </c>
      <c r="F20" s="4">
        <v>267000</v>
      </c>
      <c r="G20" s="4">
        <v>267000</v>
      </c>
    </row>
    <row r="21" spans="1:8" x14ac:dyDescent="0.2">
      <c r="A21" s="4" t="s">
        <v>453</v>
      </c>
      <c r="F21" s="4">
        <v>180000</v>
      </c>
      <c r="H21" s="4">
        <v>180000</v>
      </c>
    </row>
    <row r="22" spans="1:8" x14ac:dyDescent="0.2">
      <c r="A22" s="4" t="s">
        <v>454</v>
      </c>
      <c r="F22" s="4">
        <v>64000</v>
      </c>
      <c r="G22" s="4">
        <v>64000</v>
      </c>
    </row>
    <row r="23" spans="1:8" x14ac:dyDescent="0.2">
      <c r="A23" s="4" t="s">
        <v>455</v>
      </c>
      <c r="F23" s="4">
        <v>60000</v>
      </c>
      <c r="G23" s="4">
        <v>60000</v>
      </c>
    </row>
    <row r="25" spans="1:8" x14ac:dyDescent="0.2">
      <c r="F25" s="31">
        <f t="shared" ref="F25:G25" si="2">SUM(F2:F23)</f>
        <v>29896177</v>
      </c>
      <c r="G25" s="4">
        <f t="shared" si="2"/>
        <v>8317000</v>
      </c>
      <c r="H25" s="4">
        <f>SUM(H5:H23)</f>
        <v>1280000</v>
      </c>
    </row>
    <row r="28" spans="1:8" x14ac:dyDescent="0.2">
      <c r="F28" s="4">
        <f>F25/2</f>
        <v>14948088.5</v>
      </c>
      <c r="G28" s="4">
        <f t="shared" ref="G28:H28" si="3">$F$28-G25</f>
        <v>6631088.5</v>
      </c>
      <c r="H28" s="4">
        <f t="shared" si="3"/>
        <v>13668088.5</v>
      </c>
    </row>
    <row r="29" spans="1:8" x14ac:dyDescent="0.2">
      <c r="G29" s="4">
        <v>350000</v>
      </c>
      <c r="H29" s="4">
        <f>H28-12000000</f>
        <v>1668088.5</v>
      </c>
    </row>
    <row r="30" spans="1:8" x14ac:dyDescent="0.2">
      <c r="G30" s="4">
        <f>G28-G29</f>
        <v>6281088.5</v>
      </c>
    </row>
    <row r="31" spans="1:8" x14ac:dyDescent="0.2">
      <c r="H31" s="4">
        <f>H28+G30+G29</f>
        <v>20299177</v>
      </c>
    </row>
    <row r="32" spans="1:8" ht="15.75" customHeight="1" x14ac:dyDescent="0.25">
      <c r="H32" s="32">
        <v>19799177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4" t="s">
        <v>456</v>
      </c>
    </row>
    <row r="2" spans="1:2" x14ac:dyDescent="0.2">
      <c r="A2" s="4" t="s">
        <v>457</v>
      </c>
      <c r="B2" s="4" t="s">
        <v>458</v>
      </c>
    </row>
    <row r="3" spans="1:2" x14ac:dyDescent="0.2">
      <c r="B3" s="4" t="s">
        <v>459</v>
      </c>
    </row>
    <row r="4" spans="1:2" x14ac:dyDescent="0.2">
      <c r="A4" s="4" t="s">
        <v>460</v>
      </c>
      <c r="B4" s="4" t="s">
        <v>461</v>
      </c>
    </row>
    <row r="6" spans="1:2" x14ac:dyDescent="0.2">
      <c r="A6" s="4" t="s">
        <v>462</v>
      </c>
      <c r="B6" s="4" t="s">
        <v>463</v>
      </c>
    </row>
    <row r="7" spans="1:2" x14ac:dyDescent="0.2">
      <c r="A7" s="4"/>
      <c r="B7" s="4" t="s">
        <v>464</v>
      </c>
    </row>
    <row r="8" spans="1:2" x14ac:dyDescent="0.2">
      <c r="B8" s="4" t="s">
        <v>465</v>
      </c>
    </row>
    <row r="9" spans="1:2" x14ac:dyDescent="0.2">
      <c r="A9" s="4" t="s">
        <v>466</v>
      </c>
      <c r="B9" s="4" t="s">
        <v>467</v>
      </c>
    </row>
    <row r="10" spans="1:2" x14ac:dyDescent="0.2">
      <c r="A10" s="4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workbookViewId="0"/>
  </sheetViews>
  <sheetFormatPr baseColWidth="10" defaultColWidth="12.5703125" defaultRowHeight="15.75" customHeight="1" x14ac:dyDescent="0.2"/>
  <cols>
    <col min="3" max="3" width="18.42578125" customWidth="1"/>
    <col min="6" max="6" width="33.85546875" customWidth="1"/>
  </cols>
  <sheetData>
    <row r="1" spans="1:13" x14ac:dyDescent="0.2">
      <c r="F1" s="33"/>
    </row>
    <row r="2" spans="1:13" ht="15.75" customHeight="1" x14ac:dyDescent="0.25">
      <c r="A2" s="47" t="s">
        <v>469</v>
      </c>
      <c r="B2" s="48"/>
      <c r="C2" s="48"/>
      <c r="D2" s="48"/>
      <c r="E2" s="11"/>
      <c r="F2" s="34"/>
      <c r="G2" s="11"/>
      <c r="H2" s="11"/>
      <c r="I2" s="11"/>
      <c r="J2" s="11"/>
      <c r="K2" s="11"/>
      <c r="L2" s="11"/>
      <c r="M2" s="11"/>
    </row>
    <row r="3" spans="1:13" ht="15.75" customHeight="1" x14ac:dyDescent="0.25">
      <c r="A3" s="11"/>
      <c r="B3" s="35"/>
      <c r="C3" s="11"/>
      <c r="D3" s="11"/>
      <c r="E3" s="11"/>
      <c r="F3" s="34"/>
      <c r="G3" s="11"/>
      <c r="H3" s="11"/>
      <c r="I3" s="11"/>
      <c r="J3" s="11"/>
      <c r="K3" s="11"/>
      <c r="L3" s="11"/>
      <c r="M3" s="11"/>
    </row>
    <row r="4" spans="1:13" ht="15.75" customHeight="1" x14ac:dyDescent="0.25">
      <c r="A4" s="11"/>
      <c r="B4" s="36" t="s">
        <v>470</v>
      </c>
      <c r="C4" s="36" t="s">
        <v>471</v>
      </c>
      <c r="D4" s="11"/>
      <c r="E4" s="36" t="s">
        <v>472</v>
      </c>
      <c r="F4" s="37" t="s">
        <v>473</v>
      </c>
      <c r="G4" s="37" t="s">
        <v>434</v>
      </c>
      <c r="H4" s="37" t="s">
        <v>474</v>
      </c>
      <c r="J4" s="11"/>
      <c r="K4" s="11"/>
      <c r="L4" s="11"/>
      <c r="M4" s="11"/>
    </row>
    <row r="5" spans="1:13" ht="15.75" customHeight="1" x14ac:dyDescent="0.25">
      <c r="A5" s="11"/>
      <c r="B5" s="35">
        <v>237</v>
      </c>
      <c r="C5" s="11" t="s">
        <v>475</v>
      </c>
      <c r="D5" s="35" t="s">
        <v>8</v>
      </c>
      <c r="E5" s="38">
        <v>45900</v>
      </c>
      <c r="F5" s="39">
        <f t="shared" ref="F5:F11" si="0">B5*E5</f>
        <v>10878300</v>
      </c>
      <c r="G5" s="4">
        <f t="shared" ref="G5:G11" si="1">F5*0.19</f>
        <v>2066877</v>
      </c>
      <c r="H5" s="38">
        <f t="shared" ref="H5:H11" si="2">SUM(F5:G5)</f>
        <v>12945177</v>
      </c>
      <c r="I5" s="11"/>
      <c r="J5" s="11"/>
      <c r="K5" s="11"/>
      <c r="L5" s="11"/>
      <c r="M5" s="11"/>
    </row>
    <row r="6" spans="1:13" ht="15.75" customHeight="1" x14ac:dyDescent="0.25">
      <c r="A6" s="11"/>
      <c r="B6" s="35">
        <v>28</v>
      </c>
      <c r="C6" s="11" t="s">
        <v>476</v>
      </c>
      <c r="D6" s="35" t="s">
        <v>8</v>
      </c>
      <c r="E6" s="38">
        <v>20000</v>
      </c>
      <c r="F6" s="39">
        <f t="shared" si="0"/>
        <v>560000</v>
      </c>
      <c r="G6" s="4">
        <f t="shared" si="1"/>
        <v>106400</v>
      </c>
      <c r="H6" s="38">
        <f t="shared" si="2"/>
        <v>666400</v>
      </c>
      <c r="I6" s="11"/>
      <c r="J6" s="11"/>
      <c r="K6" s="11"/>
      <c r="L6" s="11"/>
      <c r="M6" s="11"/>
    </row>
    <row r="7" spans="1:13" ht="15.75" customHeight="1" x14ac:dyDescent="0.25">
      <c r="A7" s="11"/>
      <c r="B7" s="35">
        <v>3</v>
      </c>
      <c r="C7" s="11" t="s">
        <v>477</v>
      </c>
      <c r="D7" s="35" t="s">
        <v>8</v>
      </c>
      <c r="E7" s="38">
        <v>20000</v>
      </c>
      <c r="F7" s="39">
        <f t="shared" si="0"/>
        <v>60000</v>
      </c>
      <c r="G7" s="4">
        <f t="shared" si="1"/>
        <v>11400</v>
      </c>
      <c r="H7" s="38">
        <f t="shared" si="2"/>
        <v>71400</v>
      </c>
      <c r="I7" s="11"/>
      <c r="J7" s="11"/>
      <c r="K7" s="11"/>
      <c r="L7" s="11"/>
      <c r="M7" s="11"/>
    </row>
    <row r="8" spans="1:13" ht="15.75" customHeight="1" x14ac:dyDescent="0.25">
      <c r="A8" s="11"/>
      <c r="B8" s="35">
        <v>200</v>
      </c>
      <c r="C8" s="11" t="s">
        <v>478</v>
      </c>
      <c r="D8" s="35" t="s">
        <v>8</v>
      </c>
      <c r="E8" s="38">
        <v>5000</v>
      </c>
      <c r="F8" s="39">
        <f t="shared" si="0"/>
        <v>1000000</v>
      </c>
      <c r="G8" s="4">
        <f t="shared" si="1"/>
        <v>190000</v>
      </c>
      <c r="H8" s="38">
        <f t="shared" si="2"/>
        <v>1190000</v>
      </c>
      <c r="I8" s="11"/>
      <c r="J8" s="11"/>
      <c r="K8" s="11"/>
      <c r="L8" s="11"/>
      <c r="M8" s="11"/>
    </row>
    <row r="9" spans="1:13" ht="15.75" customHeight="1" x14ac:dyDescent="0.25">
      <c r="A9" s="11"/>
      <c r="B9" s="35">
        <v>3</v>
      </c>
      <c r="C9" s="11" t="s">
        <v>479</v>
      </c>
      <c r="D9" s="35" t="s">
        <v>8</v>
      </c>
      <c r="E9" s="38">
        <v>20000</v>
      </c>
      <c r="F9" s="39">
        <f t="shared" si="0"/>
        <v>60000</v>
      </c>
      <c r="G9" s="4">
        <f t="shared" si="1"/>
        <v>11400</v>
      </c>
      <c r="H9" s="38">
        <f t="shared" si="2"/>
        <v>71400</v>
      </c>
      <c r="I9" s="11"/>
      <c r="J9" s="11"/>
      <c r="K9" s="11"/>
      <c r="L9" s="11"/>
      <c r="M9" s="11"/>
    </row>
    <row r="10" spans="1:13" ht="15.75" customHeight="1" x14ac:dyDescent="0.25">
      <c r="A10" s="11"/>
      <c r="B10" s="35">
        <v>1</v>
      </c>
      <c r="C10" s="11" t="s">
        <v>480</v>
      </c>
      <c r="D10" s="35" t="s">
        <v>8</v>
      </c>
      <c r="E10" s="38">
        <v>20000</v>
      </c>
      <c r="F10" s="39">
        <f t="shared" si="0"/>
        <v>20000</v>
      </c>
      <c r="G10" s="4">
        <f t="shared" si="1"/>
        <v>3800</v>
      </c>
      <c r="H10" s="38">
        <f t="shared" si="2"/>
        <v>23800</v>
      </c>
      <c r="I10" s="11"/>
      <c r="J10" s="11"/>
      <c r="K10" s="11"/>
      <c r="L10" s="11"/>
      <c r="M10" s="11"/>
    </row>
    <row r="11" spans="1:13" ht="15.75" customHeight="1" x14ac:dyDescent="0.25">
      <c r="A11" s="11"/>
      <c r="B11" s="35">
        <v>1</v>
      </c>
      <c r="C11" s="11" t="s">
        <v>481</v>
      </c>
      <c r="D11" s="35" t="s">
        <v>8</v>
      </c>
      <c r="E11" s="38">
        <v>4900000</v>
      </c>
      <c r="F11" s="39">
        <f t="shared" si="0"/>
        <v>4900000</v>
      </c>
      <c r="G11" s="4">
        <f t="shared" si="1"/>
        <v>931000</v>
      </c>
      <c r="H11" s="38">
        <f t="shared" si="2"/>
        <v>5831000</v>
      </c>
      <c r="I11" s="11"/>
      <c r="J11" s="11"/>
      <c r="K11" s="11"/>
      <c r="L11" s="11"/>
      <c r="M11" s="11"/>
    </row>
    <row r="12" spans="1:13" ht="15.75" customHeight="1" x14ac:dyDescent="0.25">
      <c r="A12" s="11"/>
      <c r="B12" s="35"/>
      <c r="C12" s="11"/>
      <c r="D12" s="35"/>
      <c r="E12" s="11"/>
      <c r="F12" s="34"/>
      <c r="G12" s="11"/>
      <c r="H12" s="11"/>
      <c r="I12" s="11"/>
      <c r="J12" s="11"/>
      <c r="K12" s="11"/>
      <c r="L12" s="11"/>
      <c r="M12" s="11"/>
    </row>
    <row r="13" spans="1:13" ht="15.75" customHeight="1" x14ac:dyDescent="0.25">
      <c r="A13" s="11"/>
      <c r="B13" s="35"/>
      <c r="C13" s="11"/>
      <c r="D13" s="35"/>
      <c r="E13" s="11"/>
      <c r="F13" s="34"/>
      <c r="G13" s="40" t="s">
        <v>482</v>
      </c>
      <c r="H13" s="41">
        <f>SUM(H5:H11)</f>
        <v>20799177</v>
      </c>
      <c r="I13" s="40"/>
      <c r="J13" s="11"/>
      <c r="K13" s="11"/>
      <c r="L13" s="11"/>
      <c r="M13" s="11"/>
    </row>
    <row r="14" spans="1:13" ht="15.75" customHeight="1" x14ac:dyDescent="0.25">
      <c r="A14" s="11"/>
      <c r="B14" s="35"/>
      <c r="C14" s="11"/>
      <c r="D14" s="35"/>
      <c r="E14" s="11"/>
      <c r="F14" s="11" t="s">
        <v>483</v>
      </c>
      <c r="G14" s="11"/>
      <c r="H14" s="11">
        <f>SUM(G6,G8)</f>
        <v>296400</v>
      </c>
      <c r="J14" s="11"/>
      <c r="K14" s="11"/>
      <c r="L14" s="11"/>
      <c r="M14" s="11"/>
    </row>
    <row r="15" spans="1:13" ht="15.75" customHeight="1" x14ac:dyDescent="0.25">
      <c r="A15" s="11"/>
      <c r="B15" s="35"/>
      <c r="C15" s="11"/>
      <c r="D15" s="35"/>
      <c r="E15" s="11"/>
      <c r="F15" s="34"/>
      <c r="G15" s="11" t="s">
        <v>484</v>
      </c>
      <c r="H15" s="38">
        <f>H13-H14</f>
        <v>20502777</v>
      </c>
      <c r="I15" s="11"/>
      <c r="J15" s="11"/>
      <c r="K15" s="11"/>
      <c r="L15" s="11"/>
      <c r="M15" s="11"/>
    </row>
    <row r="16" spans="1:13" ht="15.75" customHeight="1" x14ac:dyDescent="0.25">
      <c r="A16" s="11"/>
      <c r="B16" s="35"/>
      <c r="C16" s="11"/>
      <c r="D16" s="35"/>
      <c r="E16" s="11"/>
      <c r="F16" s="34"/>
      <c r="G16" s="42" t="s">
        <v>485</v>
      </c>
      <c r="H16" s="11"/>
      <c r="I16" s="11"/>
      <c r="J16" s="11"/>
      <c r="K16" s="11"/>
      <c r="L16" s="11"/>
      <c r="M16" s="11"/>
    </row>
    <row r="17" spans="1:13" ht="15.75" customHeight="1" x14ac:dyDescent="0.25">
      <c r="A17" s="11"/>
      <c r="B17" s="35"/>
      <c r="C17" s="11"/>
      <c r="D17" s="11"/>
      <c r="E17" s="11"/>
      <c r="F17" s="34"/>
      <c r="G17" s="11"/>
      <c r="H17" s="43">
        <v>44614</v>
      </c>
      <c r="I17" s="11" t="s">
        <v>486</v>
      </c>
      <c r="J17" s="44" t="s">
        <v>487</v>
      </c>
      <c r="K17" s="49" t="s">
        <v>488</v>
      </c>
      <c r="L17" s="48"/>
      <c r="M17" s="11"/>
    </row>
    <row r="18" spans="1:13" ht="15.75" customHeight="1" x14ac:dyDescent="0.25">
      <c r="A18" s="11"/>
      <c r="B18" s="35"/>
      <c r="C18" s="11"/>
      <c r="D18" s="11"/>
      <c r="E18" s="11"/>
      <c r="F18" s="34"/>
      <c r="G18" s="11"/>
      <c r="H18" s="43">
        <v>44615</v>
      </c>
      <c r="I18" s="11" t="s">
        <v>489</v>
      </c>
      <c r="J18" s="44" t="s">
        <v>487</v>
      </c>
      <c r="K18" s="49" t="s">
        <v>488</v>
      </c>
      <c r="L18" s="48"/>
      <c r="M18" s="11"/>
    </row>
    <row r="19" spans="1:13" ht="15.75" customHeight="1" x14ac:dyDescent="0.25">
      <c r="A19" s="11"/>
      <c r="B19" s="35"/>
      <c r="C19" s="11"/>
      <c r="D19" s="11"/>
      <c r="E19" s="11"/>
      <c r="F19" s="34"/>
      <c r="G19" s="11"/>
      <c r="H19" s="11"/>
      <c r="I19" s="11"/>
      <c r="J19" s="11"/>
      <c r="K19" s="11"/>
      <c r="L19" s="11"/>
    </row>
    <row r="20" spans="1:13" x14ac:dyDescent="0.2">
      <c r="A20" s="45"/>
      <c r="F20" s="33"/>
    </row>
    <row r="21" spans="1:13" x14ac:dyDescent="0.2">
      <c r="F21" s="33"/>
    </row>
    <row r="22" spans="1:13" x14ac:dyDescent="0.2">
      <c r="F22" s="33"/>
      <c r="G22" s="46" t="s">
        <v>418</v>
      </c>
      <c r="H22" s="41">
        <f>H15-1000000</f>
        <v>19502777</v>
      </c>
    </row>
    <row r="23" spans="1:13" x14ac:dyDescent="0.2">
      <c r="F23" s="33"/>
    </row>
    <row r="24" spans="1:13" x14ac:dyDescent="0.2">
      <c r="F24" s="33"/>
    </row>
    <row r="25" spans="1:13" x14ac:dyDescent="0.2">
      <c r="F25" s="33"/>
    </row>
    <row r="26" spans="1:13" x14ac:dyDescent="0.2">
      <c r="F26" s="33"/>
    </row>
    <row r="27" spans="1:13" x14ac:dyDescent="0.2">
      <c r="F27" s="33"/>
    </row>
    <row r="28" spans="1:13" x14ac:dyDescent="0.2">
      <c r="F28" s="33"/>
    </row>
    <row r="29" spans="1:13" x14ac:dyDescent="0.2">
      <c r="F29" s="33"/>
    </row>
    <row r="30" spans="1:13" x14ac:dyDescent="0.2">
      <c r="F30" s="33"/>
    </row>
    <row r="31" spans="1:13" x14ac:dyDescent="0.2">
      <c r="F31" s="33"/>
    </row>
    <row r="32" spans="1:13" x14ac:dyDescent="0.2">
      <c r="F32" s="33"/>
    </row>
    <row r="33" spans="6:6" x14ac:dyDescent="0.2">
      <c r="F33" s="33"/>
    </row>
    <row r="34" spans="6:6" x14ac:dyDescent="0.2">
      <c r="F34" s="33"/>
    </row>
    <row r="35" spans="6:6" x14ac:dyDescent="0.2">
      <c r="F35" s="33"/>
    </row>
    <row r="36" spans="6:6" x14ac:dyDescent="0.2">
      <c r="F36" s="33"/>
    </row>
    <row r="37" spans="6:6" x14ac:dyDescent="0.2">
      <c r="F37" s="33"/>
    </row>
    <row r="38" spans="6:6" ht="12.75" x14ac:dyDescent="0.2">
      <c r="F38" s="33"/>
    </row>
    <row r="39" spans="6:6" ht="12.75" x14ac:dyDescent="0.2">
      <c r="F39" s="33"/>
    </row>
    <row r="40" spans="6:6" ht="12.75" x14ac:dyDescent="0.2">
      <c r="F40" s="33"/>
    </row>
    <row r="41" spans="6:6" ht="12.75" x14ac:dyDescent="0.2">
      <c r="F41" s="33"/>
    </row>
    <row r="42" spans="6:6" ht="12.75" x14ac:dyDescent="0.2">
      <c r="F42" s="33"/>
    </row>
    <row r="43" spans="6:6" ht="12.75" x14ac:dyDescent="0.2">
      <c r="F43" s="33"/>
    </row>
    <row r="44" spans="6:6" ht="12.75" x14ac:dyDescent="0.2">
      <c r="F44" s="33"/>
    </row>
    <row r="45" spans="6:6" ht="12.75" x14ac:dyDescent="0.2">
      <c r="F45" s="33"/>
    </row>
    <row r="46" spans="6:6" ht="12.75" x14ac:dyDescent="0.2">
      <c r="F46" s="33"/>
    </row>
    <row r="47" spans="6:6" ht="12.75" x14ac:dyDescent="0.2">
      <c r="F47" s="33"/>
    </row>
    <row r="48" spans="6:6" ht="12.75" x14ac:dyDescent="0.2">
      <c r="F48" s="33"/>
    </row>
    <row r="49" spans="6:6" ht="12.75" x14ac:dyDescent="0.2">
      <c r="F49" s="33"/>
    </row>
    <row r="50" spans="6:6" ht="12.75" x14ac:dyDescent="0.2">
      <c r="F50" s="33"/>
    </row>
    <row r="51" spans="6:6" ht="12.75" x14ac:dyDescent="0.2">
      <c r="F51" s="33"/>
    </row>
    <row r="52" spans="6:6" ht="12.75" x14ac:dyDescent="0.2">
      <c r="F52" s="33"/>
    </row>
    <row r="53" spans="6:6" ht="12.75" x14ac:dyDescent="0.2">
      <c r="F53" s="33"/>
    </row>
    <row r="54" spans="6:6" ht="12.75" x14ac:dyDescent="0.2">
      <c r="F54" s="33"/>
    </row>
    <row r="55" spans="6:6" ht="12.75" x14ac:dyDescent="0.2">
      <c r="F55" s="33"/>
    </row>
    <row r="56" spans="6:6" ht="12.75" x14ac:dyDescent="0.2">
      <c r="F56" s="33"/>
    </row>
    <row r="57" spans="6:6" ht="12.75" x14ac:dyDescent="0.2">
      <c r="F57" s="33"/>
    </row>
    <row r="58" spans="6:6" ht="12.75" x14ac:dyDescent="0.2">
      <c r="F58" s="33"/>
    </row>
    <row r="59" spans="6:6" ht="12.75" x14ac:dyDescent="0.2">
      <c r="F59" s="33"/>
    </row>
    <row r="60" spans="6:6" ht="12.75" x14ac:dyDescent="0.2">
      <c r="F60" s="33"/>
    </row>
    <row r="61" spans="6:6" ht="12.75" x14ac:dyDescent="0.2">
      <c r="F61" s="33"/>
    </row>
    <row r="62" spans="6:6" ht="12.75" x14ac:dyDescent="0.2">
      <c r="F62" s="33"/>
    </row>
    <row r="63" spans="6:6" ht="12.75" x14ac:dyDescent="0.2">
      <c r="F63" s="33"/>
    </row>
    <row r="64" spans="6:6" ht="12.75" x14ac:dyDescent="0.2">
      <c r="F64" s="33"/>
    </row>
    <row r="65" spans="6:6" ht="12.75" x14ac:dyDescent="0.2">
      <c r="F65" s="33"/>
    </row>
    <row r="66" spans="6:6" ht="12.75" x14ac:dyDescent="0.2">
      <c r="F66" s="33"/>
    </row>
    <row r="67" spans="6:6" ht="12.75" x14ac:dyDescent="0.2">
      <c r="F67" s="33"/>
    </row>
    <row r="68" spans="6:6" ht="12.75" x14ac:dyDescent="0.2">
      <c r="F68" s="33"/>
    </row>
    <row r="69" spans="6:6" ht="12.75" x14ac:dyDescent="0.2">
      <c r="F69" s="33"/>
    </row>
    <row r="70" spans="6:6" ht="12.75" x14ac:dyDescent="0.2">
      <c r="F70" s="33"/>
    </row>
    <row r="71" spans="6:6" ht="12.75" x14ac:dyDescent="0.2">
      <c r="F71" s="33"/>
    </row>
    <row r="72" spans="6:6" ht="12.75" x14ac:dyDescent="0.2">
      <c r="F72" s="33"/>
    </row>
    <row r="73" spans="6:6" ht="12.75" x14ac:dyDescent="0.2">
      <c r="F73" s="33"/>
    </row>
    <row r="74" spans="6:6" ht="12.75" x14ac:dyDescent="0.2">
      <c r="F74" s="33"/>
    </row>
    <row r="75" spans="6:6" ht="12.75" x14ac:dyDescent="0.2">
      <c r="F75" s="33"/>
    </row>
    <row r="76" spans="6:6" ht="12.75" x14ac:dyDescent="0.2">
      <c r="F76" s="33"/>
    </row>
    <row r="77" spans="6:6" ht="12.75" x14ac:dyDescent="0.2">
      <c r="F77" s="33"/>
    </row>
    <row r="78" spans="6:6" ht="12.75" x14ac:dyDescent="0.2">
      <c r="F78" s="33"/>
    </row>
    <row r="79" spans="6:6" ht="12.75" x14ac:dyDescent="0.2">
      <c r="F79" s="33"/>
    </row>
    <row r="80" spans="6:6" ht="12.75" x14ac:dyDescent="0.2">
      <c r="F80" s="33"/>
    </row>
    <row r="81" spans="6:6" ht="12.75" x14ac:dyDescent="0.2">
      <c r="F81" s="33"/>
    </row>
    <row r="82" spans="6:6" ht="12.75" x14ac:dyDescent="0.2">
      <c r="F82" s="33"/>
    </row>
    <row r="83" spans="6:6" ht="12.75" x14ac:dyDescent="0.2">
      <c r="F83" s="33"/>
    </row>
    <row r="84" spans="6:6" ht="12.75" x14ac:dyDescent="0.2">
      <c r="F84" s="33"/>
    </row>
    <row r="85" spans="6:6" ht="12.75" x14ac:dyDescent="0.2">
      <c r="F85" s="33"/>
    </row>
    <row r="86" spans="6:6" ht="12.75" x14ac:dyDescent="0.2">
      <c r="F86" s="33"/>
    </row>
    <row r="87" spans="6:6" ht="12.75" x14ac:dyDescent="0.2">
      <c r="F87" s="33"/>
    </row>
    <row r="88" spans="6:6" ht="12.75" x14ac:dyDescent="0.2">
      <c r="F88" s="33"/>
    </row>
    <row r="89" spans="6:6" ht="12.75" x14ac:dyDescent="0.2">
      <c r="F89" s="33"/>
    </row>
    <row r="90" spans="6:6" ht="12.75" x14ac:dyDescent="0.2">
      <c r="F90" s="33"/>
    </row>
    <row r="91" spans="6:6" ht="12.75" x14ac:dyDescent="0.2">
      <c r="F91" s="33"/>
    </row>
    <row r="92" spans="6:6" ht="12.75" x14ac:dyDescent="0.2">
      <c r="F92" s="33"/>
    </row>
    <row r="93" spans="6:6" ht="12.75" x14ac:dyDescent="0.2">
      <c r="F93" s="33"/>
    </row>
    <row r="94" spans="6:6" ht="12.75" x14ac:dyDescent="0.2">
      <c r="F94" s="33"/>
    </row>
    <row r="95" spans="6:6" ht="12.75" x14ac:dyDescent="0.2">
      <c r="F95" s="33"/>
    </row>
    <row r="96" spans="6:6" ht="12.75" x14ac:dyDescent="0.2">
      <c r="F96" s="33"/>
    </row>
    <row r="97" spans="6:6" ht="12.75" x14ac:dyDescent="0.2">
      <c r="F97" s="33"/>
    </row>
    <row r="98" spans="6:6" ht="12.75" x14ac:dyDescent="0.2">
      <c r="F98" s="33"/>
    </row>
    <row r="99" spans="6:6" ht="12.75" x14ac:dyDescent="0.2">
      <c r="F99" s="33"/>
    </row>
    <row r="100" spans="6:6" ht="12.75" x14ac:dyDescent="0.2">
      <c r="F100" s="33"/>
    </row>
    <row r="101" spans="6:6" ht="12.75" x14ac:dyDescent="0.2">
      <c r="F101" s="33"/>
    </row>
    <row r="102" spans="6:6" ht="12.75" x14ac:dyDescent="0.2">
      <c r="F102" s="33"/>
    </row>
    <row r="103" spans="6:6" ht="12.75" x14ac:dyDescent="0.2">
      <c r="F103" s="33"/>
    </row>
    <row r="104" spans="6:6" ht="12.75" x14ac:dyDescent="0.2">
      <c r="F104" s="33"/>
    </row>
    <row r="105" spans="6:6" ht="12.75" x14ac:dyDescent="0.2">
      <c r="F105" s="33"/>
    </row>
    <row r="106" spans="6:6" ht="12.75" x14ac:dyDescent="0.2">
      <c r="F106" s="33"/>
    </row>
    <row r="107" spans="6:6" ht="12.75" x14ac:dyDescent="0.2">
      <c r="F107" s="33"/>
    </row>
    <row r="108" spans="6:6" ht="12.75" x14ac:dyDescent="0.2">
      <c r="F108" s="33"/>
    </row>
    <row r="109" spans="6:6" ht="12.75" x14ac:dyDescent="0.2">
      <c r="F109" s="33"/>
    </row>
    <row r="110" spans="6:6" ht="12.75" x14ac:dyDescent="0.2">
      <c r="F110" s="33"/>
    </row>
    <row r="111" spans="6:6" ht="12.75" x14ac:dyDescent="0.2">
      <c r="F111" s="33"/>
    </row>
    <row r="112" spans="6:6" ht="12.75" x14ac:dyDescent="0.2">
      <c r="F112" s="33"/>
    </row>
    <row r="113" spans="6:6" ht="12.75" x14ac:dyDescent="0.2">
      <c r="F113" s="33"/>
    </row>
    <row r="114" spans="6:6" ht="12.75" x14ac:dyDescent="0.2">
      <c r="F114" s="33"/>
    </row>
    <row r="115" spans="6:6" ht="12.75" x14ac:dyDescent="0.2">
      <c r="F115" s="33"/>
    </row>
    <row r="116" spans="6:6" ht="12.75" x14ac:dyDescent="0.2">
      <c r="F116" s="33"/>
    </row>
    <row r="117" spans="6:6" ht="12.75" x14ac:dyDescent="0.2">
      <c r="F117" s="33"/>
    </row>
    <row r="118" spans="6:6" ht="12.75" x14ac:dyDescent="0.2">
      <c r="F118" s="33"/>
    </row>
    <row r="119" spans="6:6" ht="12.75" x14ac:dyDescent="0.2">
      <c r="F119" s="33"/>
    </row>
    <row r="120" spans="6:6" ht="12.75" x14ac:dyDescent="0.2">
      <c r="F120" s="33"/>
    </row>
    <row r="121" spans="6:6" ht="12.75" x14ac:dyDescent="0.2">
      <c r="F121" s="33"/>
    </row>
    <row r="122" spans="6:6" ht="12.75" x14ac:dyDescent="0.2">
      <c r="F122" s="33"/>
    </row>
    <row r="123" spans="6:6" ht="12.75" x14ac:dyDescent="0.2">
      <c r="F123" s="33"/>
    </row>
    <row r="124" spans="6:6" ht="12.75" x14ac:dyDescent="0.2">
      <c r="F124" s="33"/>
    </row>
    <row r="125" spans="6:6" ht="12.75" x14ac:dyDescent="0.2">
      <c r="F125" s="33"/>
    </row>
    <row r="126" spans="6:6" ht="12.75" x14ac:dyDescent="0.2">
      <c r="F126" s="33"/>
    </row>
    <row r="127" spans="6:6" ht="12.75" x14ac:dyDescent="0.2">
      <c r="F127" s="33"/>
    </row>
    <row r="128" spans="6:6" ht="12.75" x14ac:dyDescent="0.2">
      <c r="F128" s="33"/>
    </row>
    <row r="129" spans="6:6" ht="12.75" x14ac:dyDescent="0.2">
      <c r="F129" s="33"/>
    </row>
    <row r="130" spans="6:6" ht="12.75" x14ac:dyDescent="0.2">
      <c r="F130" s="33"/>
    </row>
    <row r="131" spans="6:6" ht="12.75" x14ac:dyDescent="0.2">
      <c r="F131" s="33"/>
    </row>
    <row r="132" spans="6:6" ht="12.75" x14ac:dyDescent="0.2">
      <c r="F132" s="33"/>
    </row>
    <row r="133" spans="6:6" ht="12.75" x14ac:dyDescent="0.2">
      <c r="F133" s="33"/>
    </row>
    <row r="134" spans="6:6" ht="12.75" x14ac:dyDescent="0.2">
      <c r="F134" s="33"/>
    </row>
    <row r="135" spans="6:6" ht="12.75" x14ac:dyDescent="0.2">
      <c r="F135" s="33"/>
    </row>
    <row r="136" spans="6:6" ht="12.75" x14ac:dyDescent="0.2">
      <c r="F136" s="33"/>
    </row>
    <row r="137" spans="6:6" ht="12.75" x14ac:dyDescent="0.2">
      <c r="F137" s="33"/>
    </row>
    <row r="138" spans="6:6" ht="12.75" x14ac:dyDescent="0.2">
      <c r="F138" s="33"/>
    </row>
    <row r="139" spans="6:6" ht="12.75" x14ac:dyDescent="0.2">
      <c r="F139" s="33"/>
    </row>
    <row r="140" spans="6:6" ht="12.75" x14ac:dyDescent="0.2">
      <c r="F140" s="33"/>
    </row>
    <row r="141" spans="6:6" ht="12.75" x14ac:dyDescent="0.2">
      <c r="F141" s="33"/>
    </row>
    <row r="142" spans="6:6" ht="12.75" x14ac:dyDescent="0.2">
      <c r="F142" s="33"/>
    </row>
    <row r="143" spans="6:6" ht="12.75" x14ac:dyDescent="0.2">
      <c r="F143" s="33"/>
    </row>
    <row r="144" spans="6:6" ht="12.75" x14ac:dyDescent="0.2">
      <c r="F144" s="33"/>
    </row>
    <row r="145" spans="6:6" ht="12.75" x14ac:dyDescent="0.2">
      <c r="F145" s="33"/>
    </row>
    <row r="146" spans="6:6" ht="12.75" x14ac:dyDescent="0.2">
      <c r="F146" s="33"/>
    </row>
    <row r="147" spans="6:6" ht="12.75" x14ac:dyDescent="0.2">
      <c r="F147" s="33"/>
    </row>
    <row r="148" spans="6:6" ht="12.75" x14ac:dyDescent="0.2">
      <c r="F148" s="33"/>
    </row>
    <row r="149" spans="6:6" ht="12.75" x14ac:dyDescent="0.2">
      <c r="F149" s="33"/>
    </row>
    <row r="150" spans="6:6" ht="12.75" x14ac:dyDescent="0.2">
      <c r="F150" s="33"/>
    </row>
    <row r="151" spans="6:6" ht="12.75" x14ac:dyDescent="0.2">
      <c r="F151" s="33"/>
    </row>
    <row r="152" spans="6:6" ht="12.75" x14ac:dyDescent="0.2">
      <c r="F152" s="33"/>
    </row>
    <row r="153" spans="6:6" ht="12.75" x14ac:dyDescent="0.2">
      <c r="F153" s="33"/>
    </row>
    <row r="154" spans="6:6" ht="12.75" x14ac:dyDescent="0.2">
      <c r="F154" s="33"/>
    </row>
    <row r="155" spans="6:6" ht="12.75" x14ac:dyDescent="0.2">
      <c r="F155" s="33"/>
    </row>
    <row r="156" spans="6:6" ht="12.75" x14ac:dyDescent="0.2">
      <c r="F156" s="33"/>
    </row>
    <row r="157" spans="6:6" ht="12.75" x14ac:dyDescent="0.2">
      <c r="F157" s="33"/>
    </row>
    <row r="158" spans="6:6" ht="12.75" x14ac:dyDescent="0.2">
      <c r="F158" s="33"/>
    </row>
    <row r="159" spans="6:6" ht="12.75" x14ac:dyDescent="0.2">
      <c r="F159" s="33"/>
    </row>
    <row r="160" spans="6:6" ht="12.75" x14ac:dyDescent="0.2">
      <c r="F160" s="33"/>
    </row>
    <row r="161" spans="6:6" ht="12.75" x14ac:dyDescent="0.2">
      <c r="F161" s="33"/>
    </row>
    <row r="162" spans="6:6" ht="12.75" x14ac:dyDescent="0.2">
      <c r="F162" s="33"/>
    </row>
    <row r="163" spans="6:6" ht="12.75" x14ac:dyDescent="0.2">
      <c r="F163" s="33"/>
    </row>
    <row r="164" spans="6:6" ht="12.75" x14ac:dyDescent="0.2">
      <c r="F164" s="33"/>
    </row>
    <row r="165" spans="6:6" ht="12.75" x14ac:dyDescent="0.2">
      <c r="F165" s="33"/>
    </row>
    <row r="166" spans="6:6" ht="12.75" x14ac:dyDescent="0.2">
      <c r="F166" s="33"/>
    </row>
    <row r="167" spans="6:6" ht="12.75" x14ac:dyDescent="0.2">
      <c r="F167" s="33"/>
    </row>
    <row r="168" spans="6:6" ht="12.75" x14ac:dyDescent="0.2">
      <c r="F168" s="33"/>
    </row>
    <row r="169" spans="6:6" ht="12.75" x14ac:dyDescent="0.2">
      <c r="F169" s="33"/>
    </row>
    <row r="170" spans="6:6" ht="12.75" x14ac:dyDescent="0.2">
      <c r="F170" s="33"/>
    </row>
    <row r="171" spans="6:6" ht="12.75" x14ac:dyDescent="0.2">
      <c r="F171" s="33"/>
    </row>
    <row r="172" spans="6:6" ht="12.75" x14ac:dyDescent="0.2">
      <c r="F172" s="33"/>
    </row>
    <row r="173" spans="6:6" ht="12.75" x14ac:dyDescent="0.2">
      <c r="F173" s="33"/>
    </row>
    <row r="174" spans="6:6" ht="12.75" x14ac:dyDescent="0.2">
      <c r="F174" s="33"/>
    </row>
    <row r="175" spans="6:6" ht="12.75" x14ac:dyDescent="0.2">
      <c r="F175" s="33"/>
    </row>
    <row r="176" spans="6:6" ht="12.75" x14ac:dyDescent="0.2">
      <c r="F176" s="33"/>
    </row>
    <row r="177" spans="6:6" ht="12.75" x14ac:dyDescent="0.2">
      <c r="F177" s="33"/>
    </row>
    <row r="178" spans="6:6" ht="12.75" x14ac:dyDescent="0.2">
      <c r="F178" s="33"/>
    </row>
    <row r="179" spans="6:6" ht="12.75" x14ac:dyDescent="0.2">
      <c r="F179" s="33"/>
    </row>
    <row r="180" spans="6:6" ht="12.75" x14ac:dyDescent="0.2">
      <c r="F180" s="33"/>
    </row>
    <row r="181" spans="6:6" ht="12.75" x14ac:dyDescent="0.2">
      <c r="F181" s="33"/>
    </row>
    <row r="182" spans="6:6" ht="12.75" x14ac:dyDescent="0.2">
      <c r="F182" s="33"/>
    </row>
    <row r="183" spans="6:6" ht="12.75" x14ac:dyDescent="0.2">
      <c r="F183" s="33"/>
    </row>
    <row r="184" spans="6:6" ht="12.75" x14ac:dyDescent="0.2">
      <c r="F184" s="33"/>
    </row>
    <row r="185" spans="6:6" ht="12.75" x14ac:dyDescent="0.2">
      <c r="F185" s="33"/>
    </row>
    <row r="186" spans="6:6" ht="12.75" x14ac:dyDescent="0.2">
      <c r="F186" s="33"/>
    </row>
    <row r="187" spans="6:6" ht="12.75" x14ac:dyDescent="0.2">
      <c r="F187" s="33"/>
    </row>
    <row r="188" spans="6:6" ht="12.75" x14ac:dyDescent="0.2">
      <c r="F188" s="33"/>
    </row>
    <row r="189" spans="6:6" ht="12.75" x14ac:dyDescent="0.2">
      <c r="F189" s="33"/>
    </row>
    <row r="190" spans="6:6" ht="12.75" x14ac:dyDescent="0.2">
      <c r="F190" s="33"/>
    </row>
    <row r="191" spans="6:6" ht="12.75" x14ac:dyDescent="0.2">
      <c r="F191" s="33"/>
    </row>
    <row r="192" spans="6:6" ht="12.75" x14ac:dyDescent="0.2">
      <c r="F192" s="33"/>
    </row>
    <row r="193" spans="6:6" ht="12.75" x14ac:dyDescent="0.2">
      <c r="F193" s="33"/>
    </row>
    <row r="194" spans="6:6" ht="12.75" x14ac:dyDescent="0.2">
      <c r="F194" s="33"/>
    </row>
    <row r="195" spans="6:6" ht="12.75" x14ac:dyDescent="0.2">
      <c r="F195" s="33"/>
    </row>
    <row r="196" spans="6:6" ht="12.75" x14ac:dyDescent="0.2">
      <c r="F196" s="33"/>
    </row>
    <row r="197" spans="6:6" ht="12.75" x14ac:dyDescent="0.2">
      <c r="F197" s="33"/>
    </row>
    <row r="198" spans="6:6" ht="12.75" x14ac:dyDescent="0.2">
      <c r="F198" s="33"/>
    </row>
    <row r="199" spans="6:6" ht="12.75" x14ac:dyDescent="0.2">
      <c r="F199" s="33"/>
    </row>
    <row r="200" spans="6:6" ht="12.75" x14ac:dyDescent="0.2">
      <c r="F200" s="33"/>
    </row>
    <row r="201" spans="6:6" ht="12.75" x14ac:dyDescent="0.2">
      <c r="F201" s="33"/>
    </row>
    <row r="202" spans="6:6" ht="12.75" x14ac:dyDescent="0.2">
      <c r="F202" s="33"/>
    </row>
    <row r="203" spans="6:6" ht="12.75" x14ac:dyDescent="0.2">
      <c r="F203" s="33"/>
    </row>
    <row r="204" spans="6:6" ht="12.75" x14ac:dyDescent="0.2">
      <c r="F204" s="33"/>
    </row>
    <row r="205" spans="6:6" ht="12.75" x14ac:dyDescent="0.2">
      <c r="F205" s="33"/>
    </row>
    <row r="206" spans="6:6" ht="12.75" x14ac:dyDescent="0.2">
      <c r="F206" s="33"/>
    </row>
    <row r="207" spans="6:6" ht="12.75" x14ac:dyDescent="0.2">
      <c r="F207" s="33"/>
    </row>
    <row r="208" spans="6:6" ht="12.75" x14ac:dyDescent="0.2">
      <c r="F208" s="33"/>
    </row>
    <row r="209" spans="6:6" ht="12.75" x14ac:dyDescent="0.2">
      <c r="F209" s="33"/>
    </row>
    <row r="210" spans="6:6" ht="12.75" x14ac:dyDescent="0.2">
      <c r="F210" s="33"/>
    </row>
    <row r="211" spans="6:6" ht="12.75" x14ac:dyDescent="0.2">
      <c r="F211" s="33"/>
    </row>
    <row r="212" spans="6:6" ht="12.75" x14ac:dyDescent="0.2">
      <c r="F212" s="33"/>
    </row>
    <row r="213" spans="6:6" ht="12.75" x14ac:dyDescent="0.2">
      <c r="F213" s="33"/>
    </row>
    <row r="214" spans="6:6" ht="12.75" x14ac:dyDescent="0.2">
      <c r="F214" s="33"/>
    </row>
    <row r="215" spans="6:6" ht="12.75" x14ac:dyDescent="0.2">
      <c r="F215" s="33"/>
    </row>
    <row r="216" spans="6:6" ht="12.75" x14ac:dyDescent="0.2">
      <c r="F216" s="33"/>
    </row>
    <row r="217" spans="6:6" ht="12.75" x14ac:dyDescent="0.2">
      <c r="F217" s="33"/>
    </row>
    <row r="218" spans="6:6" ht="12.75" x14ac:dyDescent="0.2">
      <c r="F218" s="33"/>
    </row>
    <row r="219" spans="6:6" ht="12.75" x14ac:dyDescent="0.2">
      <c r="F219" s="33"/>
    </row>
    <row r="220" spans="6:6" ht="12.75" x14ac:dyDescent="0.2">
      <c r="F220" s="33"/>
    </row>
    <row r="221" spans="6:6" ht="12.75" x14ac:dyDescent="0.2">
      <c r="F221" s="33"/>
    </row>
    <row r="222" spans="6:6" ht="12.75" x14ac:dyDescent="0.2">
      <c r="F222" s="33"/>
    </row>
    <row r="223" spans="6:6" ht="12.75" x14ac:dyDescent="0.2">
      <c r="F223" s="33"/>
    </row>
    <row r="224" spans="6:6" ht="12.75" x14ac:dyDescent="0.2">
      <c r="F224" s="33"/>
    </row>
    <row r="225" spans="6:6" ht="12.75" x14ac:dyDescent="0.2">
      <c r="F225" s="33"/>
    </row>
    <row r="226" spans="6:6" ht="12.75" x14ac:dyDescent="0.2">
      <c r="F226" s="33"/>
    </row>
    <row r="227" spans="6:6" ht="12.75" x14ac:dyDescent="0.2">
      <c r="F227" s="33"/>
    </row>
    <row r="228" spans="6:6" ht="12.75" x14ac:dyDescent="0.2">
      <c r="F228" s="33"/>
    </row>
    <row r="229" spans="6:6" ht="12.75" x14ac:dyDescent="0.2">
      <c r="F229" s="33"/>
    </row>
    <row r="230" spans="6:6" ht="12.75" x14ac:dyDescent="0.2">
      <c r="F230" s="33"/>
    </row>
    <row r="231" spans="6:6" ht="12.75" x14ac:dyDescent="0.2">
      <c r="F231" s="33"/>
    </row>
    <row r="232" spans="6:6" ht="12.75" x14ac:dyDescent="0.2">
      <c r="F232" s="33"/>
    </row>
    <row r="233" spans="6:6" ht="12.75" x14ac:dyDescent="0.2">
      <c r="F233" s="33"/>
    </row>
    <row r="234" spans="6:6" ht="12.75" x14ac:dyDescent="0.2">
      <c r="F234" s="33"/>
    </row>
    <row r="235" spans="6:6" ht="12.75" x14ac:dyDescent="0.2">
      <c r="F235" s="33"/>
    </row>
    <row r="236" spans="6:6" ht="12.75" x14ac:dyDescent="0.2">
      <c r="F236" s="33"/>
    </row>
    <row r="237" spans="6:6" ht="12.75" x14ac:dyDescent="0.2">
      <c r="F237" s="33"/>
    </row>
    <row r="238" spans="6:6" ht="12.75" x14ac:dyDescent="0.2">
      <c r="F238" s="33"/>
    </row>
    <row r="239" spans="6:6" ht="12.75" x14ac:dyDescent="0.2">
      <c r="F239" s="33"/>
    </row>
    <row r="240" spans="6:6" ht="12.75" x14ac:dyDescent="0.2">
      <c r="F240" s="33"/>
    </row>
    <row r="241" spans="6:6" ht="12.75" x14ac:dyDescent="0.2">
      <c r="F241" s="33"/>
    </row>
    <row r="242" spans="6:6" ht="12.75" x14ac:dyDescent="0.2">
      <c r="F242" s="33"/>
    </row>
    <row r="243" spans="6:6" ht="12.75" x14ac:dyDescent="0.2">
      <c r="F243" s="33"/>
    </row>
    <row r="244" spans="6:6" ht="12.75" x14ac:dyDescent="0.2">
      <c r="F244" s="33"/>
    </row>
    <row r="245" spans="6:6" ht="12.75" x14ac:dyDescent="0.2">
      <c r="F245" s="33"/>
    </row>
    <row r="246" spans="6:6" ht="12.75" x14ac:dyDescent="0.2">
      <c r="F246" s="33"/>
    </row>
    <row r="247" spans="6:6" ht="12.75" x14ac:dyDescent="0.2">
      <c r="F247" s="33"/>
    </row>
    <row r="248" spans="6:6" ht="12.75" x14ac:dyDescent="0.2">
      <c r="F248" s="33"/>
    </row>
    <row r="249" spans="6:6" ht="12.75" x14ac:dyDescent="0.2">
      <c r="F249" s="33"/>
    </row>
    <row r="250" spans="6:6" ht="12.75" x14ac:dyDescent="0.2">
      <c r="F250" s="33"/>
    </row>
    <row r="251" spans="6:6" ht="12.75" x14ac:dyDescent="0.2">
      <c r="F251" s="33"/>
    </row>
    <row r="252" spans="6:6" ht="12.75" x14ac:dyDescent="0.2">
      <c r="F252" s="33"/>
    </row>
    <row r="253" spans="6:6" ht="12.75" x14ac:dyDescent="0.2">
      <c r="F253" s="33"/>
    </row>
    <row r="254" spans="6:6" ht="12.75" x14ac:dyDescent="0.2">
      <c r="F254" s="33"/>
    </row>
    <row r="255" spans="6:6" ht="12.75" x14ac:dyDescent="0.2">
      <c r="F255" s="33"/>
    </row>
    <row r="256" spans="6:6" ht="12.75" x14ac:dyDescent="0.2">
      <c r="F256" s="33"/>
    </row>
    <row r="257" spans="6:6" ht="12.75" x14ac:dyDescent="0.2">
      <c r="F257" s="33"/>
    </row>
    <row r="258" spans="6:6" ht="12.75" x14ac:dyDescent="0.2">
      <c r="F258" s="33"/>
    </row>
    <row r="259" spans="6:6" ht="12.75" x14ac:dyDescent="0.2">
      <c r="F259" s="33"/>
    </row>
    <row r="260" spans="6:6" ht="12.75" x14ac:dyDescent="0.2">
      <c r="F260" s="33"/>
    </row>
    <row r="261" spans="6:6" ht="12.75" x14ac:dyDescent="0.2">
      <c r="F261" s="33"/>
    </row>
    <row r="262" spans="6:6" ht="12.75" x14ac:dyDescent="0.2">
      <c r="F262" s="33"/>
    </row>
    <row r="263" spans="6:6" ht="12.75" x14ac:dyDescent="0.2">
      <c r="F263" s="33"/>
    </row>
    <row r="264" spans="6:6" ht="12.75" x14ac:dyDescent="0.2">
      <c r="F264" s="33"/>
    </row>
    <row r="265" spans="6:6" ht="12.75" x14ac:dyDescent="0.2">
      <c r="F265" s="33"/>
    </row>
    <row r="266" spans="6:6" ht="12.75" x14ac:dyDescent="0.2">
      <c r="F266" s="33"/>
    </row>
    <row r="267" spans="6:6" ht="12.75" x14ac:dyDescent="0.2">
      <c r="F267" s="33"/>
    </row>
    <row r="268" spans="6:6" ht="12.75" x14ac:dyDescent="0.2">
      <c r="F268" s="33"/>
    </row>
    <row r="269" spans="6:6" ht="12.75" x14ac:dyDescent="0.2">
      <c r="F269" s="33"/>
    </row>
    <row r="270" spans="6:6" ht="12.75" x14ac:dyDescent="0.2">
      <c r="F270" s="33"/>
    </row>
    <row r="271" spans="6:6" ht="12.75" x14ac:dyDescent="0.2">
      <c r="F271" s="33"/>
    </row>
    <row r="272" spans="6:6" ht="12.75" x14ac:dyDescent="0.2">
      <c r="F272" s="33"/>
    </row>
    <row r="273" spans="6:6" ht="12.75" x14ac:dyDescent="0.2">
      <c r="F273" s="33"/>
    </row>
    <row r="274" spans="6:6" ht="12.75" x14ac:dyDescent="0.2">
      <c r="F274" s="33"/>
    </row>
    <row r="275" spans="6:6" ht="12.75" x14ac:dyDescent="0.2">
      <c r="F275" s="33"/>
    </row>
    <row r="276" spans="6:6" ht="12.75" x14ac:dyDescent="0.2">
      <c r="F276" s="33"/>
    </row>
    <row r="277" spans="6:6" ht="12.75" x14ac:dyDescent="0.2">
      <c r="F277" s="33"/>
    </row>
    <row r="278" spans="6:6" ht="12.75" x14ac:dyDescent="0.2">
      <c r="F278" s="33"/>
    </row>
    <row r="279" spans="6:6" ht="12.75" x14ac:dyDescent="0.2">
      <c r="F279" s="33"/>
    </row>
    <row r="280" spans="6:6" ht="12.75" x14ac:dyDescent="0.2">
      <c r="F280" s="33"/>
    </row>
    <row r="281" spans="6:6" ht="12.75" x14ac:dyDescent="0.2">
      <c r="F281" s="33"/>
    </row>
    <row r="282" spans="6:6" ht="12.75" x14ac:dyDescent="0.2">
      <c r="F282" s="33"/>
    </row>
    <row r="283" spans="6:6" ht="12.75" x14ac:dyDescent="0.2">
      <c r="F283" s="33"/>
    </row>
    <row r="284" spans="6:6" ht="12.75" x14ac:dyDescent="0.2">
      <c r="F284" s="33"/>
    </row>
    <row r="285" spans="6:6" ht="12.75" x14ac:dyDescent="0.2">
      <c r="F285" s="33"/>
    </row>
    <row r="286" spans="6:6" ht="12.75" x14ac:dyDescent="0.2">
      <c r="F286" s="33"/>
    </row>
    <row r="287" spans="6:6" ht="12.75" x14ac:dyDescent="0.2">
      <c r="F287" s="33"/>
    </row>
    <row r="288" spans="6:6" ht="12.75" x14ac:dyDescent="0.2">
      <c r="F288" s="33"/>
    </row>
    <row r="289" spans="6:6" ht="12.75" x14ac:dyDescent="0.2">
      <c r="F289" s="33"/>
    </row>
    <row r="290" spans="6:6" ht="12.75" x14ac:dyDescent="0.2">
      <c r="F290" s="33"/>
    </row>
    <row r="291" spans="6:6" ht="12.75" x14ac:dyDescent="0.2">
      <c r="F291" s="33"/>
    </row>
    <row r="292" spans="6:6" ht="12.75" x14ac:dyDescent="0.2">
      <c r="F292" s="33"/>
    </row>
    <row r="293" spans="6:6" ht="12.75" x14ac:dyDescent="0.2">
      <c r="F293" s="33"/>
    </row>
    <row r="294" spans="6:6" ht="12.75" x14ac:dyDescent="0.2">
      <c r="F294" s="33"/>
    </row>
    <row r="295" spans="6:6" ht="12.75" x14ac:dyDescent="0.2">
      <c r="F295" s="33"/>
    </row>
    <row r="296" spans="6:6" ht="12.75" x14ac:dyDescent="0.2">
      <c r="F296" s="33"/>
    </row>
    <row r="297" spans="6:6" ht="12.75" x14ac:dyDescent="0.2">
      <c r="F297" s="33"/>
    </row>
    <row r="298" spans="6:6" ht="12.75" x14ac:dyDescent="0.2">
      <c r="F298" s="33"/>
    </row>
    <row r="299" spans="6:6" ht="12.75" x14ac:dyDescent="0.2">
      <c r="F299" s="33"/>
    </row>
    <row r="300" spans="6:6" ht="12.75" x14ac:dyDescent="0.2">
      <c r="F300" s="33"/>
    </row>
    <row r="301" spans="6:6" ht="12.75" x14ac:dyDescent="0.2">
      <c r="F301" s="33"/>
    </row>
    <row r="302" spans="6:6" ht="12.75" x14ac:dyDescent="0.2">
      <c r="F302" s="33"/>
    </row>
    <row r="303" spans="6:6" ht="12.75" x14ac:dyDescent="0.2">
      <c r="F303" s="33"/>
    </row>
    <row r="304" spans="6:6" ht="12.75" x14ac:dyDescent="0.2">
      <c r="F304" s="33"/>
    </row>
    <row r="305" spans="6:6" ht="12.75" x14ac:dyDescent="0.2">
      <c r="F305" s="33"/>
    </row>
    <row r="306" spans="6:6" ht="12.75" x14ac:dyDescent="0.2">
      <c r="F306" s="33"/>
    </row>
    <row r="307" spans="6:6" ht="12.75" x14ac:dyDescent="0.2">
      <c r="F307" s="33"/>
    </row>
    <row r="308" spans="6:6" ht="12.75" x14ac:dyDescent="0.2">
      <c r="F308" s="33"/>
    </row>
    <row r="309" spans="6:6" ht="12.75" x14ac:dyDescent="0.2">
      <c r="F309" s="33"/>
    </row>
    <row r="310" spans="6:6" ht="12.75" x14ac:dyDescent="0.2">
      <c r="F310" s="33"/>
    </row>
    <row r="311" spans="6:6" ht="12.75" x14ac:dyDescent="0.2">
      <c r="F311" s="33"/>
    </row>
    <row r="312" spans="6:6" ht="12.75" x14ac:dyDescent="0.2">
      <c r="F312" s="33"/>
    </row>
    <row r="313" spans="6:6" ht="12.75" x14ac:dyDescent="0.2">
      <c r="F313" s="33"/>
    </row>
    <row r="314" spans="6:6" ht="12.75" x14ac:dyDescent="0.2">
      <c r="F314" s="33"/>
    </row>
    <row r="315" spans="6:6" ht="12.75" x14ac:dyDescent="0.2">
      <c r="F315" s="33"/>
    </row>
    <row r="316" spans="6:6" ht="12.75" x14ac:dyDescent="0.2">
      <c r="F316" s="33"/>
    </row>
    <row r="317" spans="6:6" ht="12.75" x14ac:dyDescent="0.2">
      <c r="F317" s="33"/>
    </row>
    <row r="318" spans="6:6" ht="12.75" x14ac:dyDescent="0.2">
      <c r="F318" s="33"/>
    </row>
    <row r="319" spans="6:6" ht="12.75" x14ac:dyDescent="0.2">
      <c r="F319" s="33"/>
    </row>
    <row r="320" spans="6:6" ht="12.75" x14ac:dyDescent="0.2">
      <c r="F320" s="33"/>
    </row>
    <row r="321" spans="6:6" ht="12.75" x14ac:dyDescent="0.2">
      <c r="F321" s="33"/>
    </row>
    <row r="322" spans="6:6" ht="12.75" x14ac:dyDescent="0.2">
      <c r="F322" s="33"/>
    </row>
    <row r="323" spans="6:6" ht="12.75" x14ac:dyDescent="0.2">
      <c r="F323" s="33"/>
    </row>
    <row r="324" spans="6:6" ht="12.75" x14ac:dyDescent="0.2">
      <c r="F324" s="33"/>
    </row>
    <row r="325" spans="6:6" ht="12.75" x14ac:dyDescent="0.2">
      <c r="F325" s="33"/>
    </row>
    <row r="326" spans="6:6" ht="12.75" x14ac:dyDescent="0.2">
      <c r="F326" s="33"/>
    </row>
    <row r="327" spans="6:6" ht="12.75" x14ac:dyDescent="0.2">
      <c r="F327" s="33"/>
    </row>
    <row r="328" spans="6:6" ht="12.75" x14ac:dyDescent="0.2">
      <c r="F328" s="33"/>
    </row>
    <row r="329" spans="6:6" ht="12.75" x14ac:dyDescent="0.2">
      <c r="F329" s="33"/>
    </row>
    <row r="330" spans="6:6" ht="12.75" x14ac:dyDescent="0.2">
      <c r="F330" s="33"/>
    </row>
    <row r="331" spans="6:6" ht="12.75" x14ac:dyDescent="0.2">
      <c r="F331" s="33"/>
    </row>
    <row r="332" spans="6:6" ht="12.75" x14ac:dyDescent="0.2">
      <c r="F332" s="33"/>
    </row>
    <row r="333" spans="6:6" ht="12.75" x14ac:dyDescent="0.2">
      <c r="F333" s="33"/>
    </row>
    <row r="334" spans="6:6" ht="12.75" x14ac:dyDescent="0.2">
      <c r="F334" s="33"/>
    </row>
    <row r="335" spans="6:6" ht="12.75" x14ac:dyDescent="0.2">
      <c r="F335" s="33"/>
    </row>
    <row r="336" spans="6:6" ht="12.75" x14ac:dyDescent="0.2">
      <c r="F336" s="33"/>
    </row>
    <row r="337" spans="6:6" ht="12.75" x14ac:dyDescent="0.2">
      <c r="F337" s="33"/>
    </row>
    <row r="338" spans="6:6" ht="12.75" x14ac:dyDescent="0.2">
      <c r="F338" s="33"/>
    </row>
    <row r="339" spans="6:6" ht="12.75" x14ac:dyDescent="0.2">
      <c r="F339" s="33"/>
    </row>
    <row r="340" spans="6:6" ht="12.75" x14ac:dyDescent="0.2">
      <c r="F340" s="33"/>
    </row>
    <row r="341" spans="6:6" ht="12.75" x14ac:dyDescent="0.2">
      <c r="F341" s="33"/>
    </row>
    <row r="342" spans="6:6" ht="12.75" x14ac:dyDescent="0.2">
      <c r="F342" s="33"/>
    </row>
    <row r="343" spans="6:6" ht="12.75" x14ac:dyDescent="0.2">
      <c r="F343" s="33"/>
    </row>
    <row r="344" spans="6:6" ht="12.75" x14ac:dyDescent="0.2">
      <c r="F344" s="33"/>
    </row>
    <row r="345" spans="6:6" ht="12.75" x14ac:dyDescent="0.2">
      <c r="F345" s="33"/>
    </row>
    <row r="346" spans="6:6" ht="12.75" x14ac:dyDescent="0.2">
      <c r="F346" s="33"/>
    </row>
    <row r="347" spans="6:6" ht="12.75" x14ac:dyDescent="0.2">
      <c r="F347" s="33"/>
    </row>
    <row r="348" spans="6:6" ht="12.75" x14ac:dyDescent="0.2">
      <c r="F348" s="33"/>
    </row>
    <row r="349" spans="6:6" ht="12.75" x14ac:dyDescent="0.2">
      <c r="F349" s="33"/>
    </row>
    <row r="350" spans="6:6" ht="12.75" x14ac:dyDescent="0.2">
      <c r="F350" s="33"/>
    </row>
    <row r="351" spans="6:6" ht="12.75" x14ac:dyDescent="0.2">
      <c r="F351" s="33"/>
    </row>
    <row r="352" spans="6:6" ht="12.75" x14ac:dyDescent="0.2">
      <c r="F352" s="33"/>
    </row>
    <row r="353" spans="6:6" ht="12.75" x14ac:dyDescent="0.2">
      <c r="F353" s="33"/>
    </row>
    <row r="354" spans="6:6" ht="12.75" x14ac:dyDescent="0.2">
      <c r="F354" s="33"/>
    </row>
    <row r="355" spans="6:6" ht="12.75" x14ac:dyDescent="0.2">
      <c r="F355" s="33"/>
    </row>
    <row r="356" spans="6:6" ht="12.75" x14ac:dyDescent="0.2">
      <c r="F356" s="33"/>
    </row>
    <row r="357" spans="6:6" ht="12.75" x14ac:dyDescent="0.2">
      <c r="F357" s="33"/>
    </row>
    <row r="358" spans="6:6" ht="12.75" x14ac:dyDescent="0.2">
      <c r="F358" s="33"/>
    </row>
    <row r="359" spans="6:6" ht="12.75" x14ac:dyDescent="0.2">
      <c r="F359" s="33"/>
    </row>
    <row r="360" spans="6:6" ht="12.75" x14ac:dyDescent="0.2">
      <c r="F360" s="33"/>
    </row>
    <row r="361" spans="6:6" ht="12.75" x14ac:dyDescent="0.2">
      <c r="F361" s="33"/>
    </row>
    <row r="362" spans="6:6" ht="12.75" x14ac:dyDescent="0.2">
      <c r="F362" s="33"/>
    </row>
    <row r="363" spans="6:6" ht="12.75" x14ac:dyDescent="0.2">
      <c r="F363" s="33"/>
    </row>
    <row r="364" spans="6:6" ht="12.75" x14ac:dyDescent="0.2">
      <c r="F364" s="33"/>
    </row>
    <row r="365" spans="6:6" ht="12.75" x14ac:dyDescent="0.2">
      <c r="F365" s="33"/>
    </row>
    <row r="366" spans="6:6" ht="12.75" x14ac:dyDescent="0.2">
      <c r="F366" s="33"/>
    </row>
    <row r="367" spans="6:6" ht="12.75" x14ac:dyDescent="0.2">
      <c r="F367" s="33"/>
    </row>
    <row r="368" spans="6:6" ht="12.75" x14ac:dyDescent="0.2">
      <c r="F368" s="33"/>
    </row>
    <row r="369" spans="6:6" ht="12.75" x14ac:dyDescent="0.2">
      <c r="F369" s="33"/>
    </row>
    <row r="370" spans="6:6" ht="12.75" x14ac:dyDescent="0.2">
      <c r="F370" s="33"/>
    </row>
    <row r="371" spans="6:6" ht="12.75" x14ac:dyDescent="0.2">
      <c r="F371" s="33"/>
    </row>
    <row r="372" spans="6:6" ht="12.75" x14ac:dyDescent="0.2">
      <c r="F372" s="33"/>
    </row>
    <row r="373" spans="6:6" ht="12.75" x14ac:dyDescent="0.2">
      <c r="F373" s="33"/>
    </row>
    <row r="374" spans="6:6" ht="12.75" x14ac:dyDescent="0.2">
      <c r="F374" s="33"/>
    </row>
    <row r="375" spans="6:6" ht="12.75" x14ac:dyDescent="0.2">
      <c r="F375" s="33"/>
    </row>
    <row r="376" spans="6:6" ht="12.75" x14ac:dyDescent="0.2">
      <c r="F376" s="33"/>
    </row>
    <row r="377" spans="6:6" ht="12.75" x14ac:dyDescent="0.2">
      <c r="F377" s="33"/>
    </row>
    <row r="378" spans="6:6" ht="12.75" x14ac:dyDescent="0.2">
      <c r="F378" s="33"/>
    </row>
    <row r="379" spans="6:6" ht="12.75" x14ac:dyDescent="0.2">
      <c r="F379" s="33"/>
    </row>
    <row r="380" spans="6:6" ht="12.75" x14ac:dyDescent="0.2">
      <c r="F380" s="33"/>
    </row>
    <row r="381" spans="6:6" ht="12.75" x14ac:dyDescent="0.2">
      <c r="F381" s="33"/>
    </row>
    <row r="382" spans="6:6" ht="12.75" x14ac:dyDescent="0.2">
      <c r="F382" s="33"/>
    </row>
    <row r="383" spans="6:6" ht="12.75" x14ac:dyDescent="0.2">
      <c r="F383" s="33"/>
    </row>
    <row r="384" spans="6:6" ht="12.75" x14ac:dyDescent="0.2">
      <c r="F384" s="33"/>
    </row>
    <row r="385" spans="6:6" ht="12.75" x14ac:dyDescent="0.2">
      <c r="F385" s="33"/>
    </row>
    <row r="386" spans="6:6" ht="12.75" x14ac:dyDescent="0.2">
      <c r="F386" s="33"/>
    </row>
    <row r="387" spans="6:6" ht="12.75" x14ac:dyDescent="0.2">
      <c r="F387" s="33"/>
    </row>
    <row r="388" spans="6:6" ht="12.75" x14ac:dyDescent="0.2">
      <c r="F388" s="33"/>
    </row>
    <row r="389" spans="6:6" ht="12.75" x14ac:dyDescent="0.2">
      <c r="F389" s="33"/>
    </row>
    <row r="390" spans="6:6" ht="12.75" x14ac:dyDescent="0.2">
      <c r="F390" s="33"/>
    </row>
    <row r="391" spans="6:6" ht="12.75" x14ac:dyDescent="0.2">
      <c r="F391" s="33"/>
    </row>
    <row r="392" spans="6:6" ht="12.75" x14ac:dyDescent="0.2">
      <c r="F392" s="33"/>
    </row>
    <row r="393" spans="6:6" ht="12.75" x14ac:dyDescent="0.2">
      <c r="F393" s="33"/>
    </row>
    <row r="394" spans="6:6" ht="12.75" x14ac:dyDescent="0.2">
      <c r="F394" s="33"/>
    </row>
    <row r="395" spans="6:6" ht="12.75" x14ac:dyDescent="0.2">
      <c r="F395" s="33"/>
    </row>
    <row r="396" spans="6:6" ht="12.75" x14ac:dyDescent="0.2">
      <c r="F396" s="33"/>
    </row>
    <row r="397" spans="6:6" ht="12.75" x14ac:dyDescent="0.2">
      <c r="F397" s="33"/>
    </row>
    <row r="398" spans="6:6" ht="12.75" x14ac:dyDescent="0.2">
      <c r="F398" s="33"/>
    </row>
    <row r="399" spans="6:6" ht="12.75" x14ac:dyDescent="0.2">
      <c r="F399" s="33"/>
    </row>
    <row r="400" spans="6:6" ht="12.75" x14ac:dyDescent="0.2">
      <c r="F400" s="33"/>
    </row>
    <row r="401" spans="6:6" ht="12.75" x14ac:dyDescent="0.2">
      <c r="F401" s="33"/>
    </row>
    <row r="402" spans="6:6" ht="12.75" x14ac:dyDescent="0.2">
      <c r="F402" s="33"/>
    </row>
    <row r="403" spans="6:6" ht="12.75" x14ac:dyDescent="0.2">
      <c r="F403" s="33"/>
    </row>
    <row r="404" spans="6:6" ht="12.75" x14ac:dyDescent="0.2">
      <c r="F404" s="33"/>
    </row>
    <row r="405" spans="6:6" ht="12.75" x14ac:dyDescent="0.2">
      <c r="F405" s="33"/>
    </row>
    <row r="406" spans="6:6" ht="12.75" x14ac:dyDescent="0.2">
      <c r="F406" s="33"/>
    </row>
    <row r="407" spans="6:6" ht="12.75" x14ac:dyDescent="0.2">
      <c r="F407" s="33"/>
    </row>
    <row r="408" spans="6:6" ht="12.75" x14ac:dyDescent="0.2">
      <c r="F408" s="33"/>
    </row>
    <row r="409" spans="6:6" ht="12.75" x14ac:dyDescent="0.2">
      <c r="F409" s="33"/>
    </row>
    <row r="410" spans="6:6" ht="12.75" x14ac:dyDescent="0.2">
      <c r="F410" s="33"/>
    </row>
    <row r="411" spans="6:6" ht="12.75" x14ac:dyDescent="0.2">
      <c r="F411" s="33"/>
    </row>
    <row r="412" spans="6:6" ht="12.75" x14ac:dyDescent="0.2">
      <c r="F412" s="33"/>
    </row>
    <row r="413" spans="6:6" ht="12.75" x14ac:dyDescent="0.2">
      <c r="F413" s="33"/>
    </row>
    <row r="414" spans="6:6" ht="12.75" x14ac:dyDescent="0.2">
      <c r="F414" s="33"/>
    </row>
    <row r="415" spans="6:6" ht="12.75" x14ac:dyDescent="0.2">
      <c r="F415" s="33"/>
    </row>
    <row r="416" spans="6:6" ht="12.75" x14ac:dyDescent="0.2">
      <c r="F416" s="33"/>
    </row>
    <row r="417" spans="6:6" ht="12.75" x14ac:dyDescent="0.2">
      <c r="F417" s="33"/>
    </row>
    <row r="418" spans="6:6" ht="12.75" x14ac:dyDescent="0.2">
      <c r="F418" s="33"/>
    </row>
    <row r="419" spans="6:6" ht="12.75" x14ac:dyDescent="0.2">
      <c r="F419" s="33"/>
    </row>
    <row r="420" spans="6:6" ht="12.75" x14ac:dyDescent="0.2">
      <c r="F420" s="33"/>
    </row>
    <row r="421" spans="6:6" ht="12.75" x14ac:dyDescent="0.2">
      <c r="F421" s="33"/>
    </row>
    <row r="422" spans="6:6" ht="12.75" x14ac:dyDescent="0.2">
      <c r="F422" s="33"/>
    </row>
    <row r="423" spans="6:6" ht="12.75" x14ac:dyDescent="0.2">
      <c r="F423" s="33"/>
    </row>
    <row r="424" spans="6:6" ht="12.75" x14ac:dyDescent="0.2">
      <c r="F424" s="33"/>
    </row>
    <row r="425" spans="6:6" ht="12.75" x14ac:dyDescent="0.2">
      <c r="F425" s="33"/>
    </row>
    <row r="426" spans="6:6" ht="12.75" x14ac:dyDescent="0.2">
      <c r="F426" s="33"/>
    </row>
    <row r="427" spans="6:6" ht="12.75" x14ac:dyDescent="0.2">
      <c r="F427" s="33"/>
    </row>
    <row r="428" spans="6:6" ht="12.75" x14ac:dyDescent="0.2">
      <c r="F428" s="33"/>
    </row>
    <row r="429" spans="6:6" ht="12.75" x14ac:dyDescent="0.2">
      <c r="F429" s="33"/>
    </row>
    <row r="430" spans="6:6" ht="12.75" x14ac:dyDescent="0.2">
      <c r="F430" s="33"/>
    </row>
    <row r="431" spans="6:6" ht="12.75" x14ac:dyDescent="0.2">
      <c r="F431" s="33"/>
    </row>
    <row r="432" spans="6:6" ht="12.75" x14ac:dyDescent="0.2">
      <c r="F432" s="33"/>
    </row>
    <row r="433" spans="6:6" ht="12.75" x14ac:dyDescent="0.2">
      <c r="F433" s="33"/>
    </row>
    <row r="434" spans="6:6" ht="12.75" x14ac:dyDescent="0.2">
      <c r="F434" s="33"/>
    </row>
    <row r="435" spans="6:6" ht="12.75" x14ac:dyDescent="0.2">
      <c r="F435" s="33"/>
    </row>
    <row r="436" spans="6:6" ht="12.75" x14ac:dyDescent="0.2">
      <c r="F436" s="33"/>
    </row>
    <row r="437" spans="6:6" ht="12.75" x14ac:dyDescent="0.2">
      <c r="F437" s="33"/>
    </row>
    <row r="438" spans="6:6" ht="12.75" x14ac:dyDescent="0.2">
      <c r="F438" s="33"/>
    </row>
    <row r="439" spans="6:6" ht="12.75" x14ac:dyDescent="0.2">
      <c r="F439" s="33"/>
    </row>
    <row r="440" spans="6:6" ht="12.75" x14ac:dyDescent="0.2">
      <c r="F440" s="33"/>
    </row>
    <row r="441" spans="6:6" ht="12.75" x14ac:dyDescent="0.2">
      <c r="F441" s="33"/>
    </row>
    <row r="442" spans="6:6" ht="12.75" x14ac:dyDescent="0.2">
      <c r="F442" s="33"/>
    </row>
    <row r="443" spans="6:6" ht="12.75" x14ac:dyDescent="0.2">
      <c r="F443" s="33"/>
    </row>
    <row r="444" spans="6:6" ht="12.75" x14ac:dyDescent="0.2">
      <c r="F444" s="33"/>
    </row>
    <row r="445" spans="6:6" ht="12.75" x14ac:dyDescent="0.2">
      <c r="F445" s="33"/>
    </row>
    <row r="446" spans="6:6" ht="12.75" x14ac:dyDescent="0.2">
      <c r="F446" s="33"/>
    </row>
    <row r="447" spans="6:6" ht="12.75" x14ac:dyDescent="0.2">
      <c r="F447" s="33"/>
    </row>
    <row r="448" spans="6:6" ht="12.75" x14ac:dyDescent="0.2">
      <c r="F448" s="33"/>
    </row>
    <row r="449" spans="6:6" ht="12.75" x14ac:dyDescent="0.2">
      <c r="F449" s="33"/>
    </row>
    <row r="450" spans="6:6" ht="12.75" x14ac:dyDescent="0.2">
      <c r="F450" s="33"/>
    </row>
    <row r="451" spans="6:6" ht="12.75" x14ac:dyDescent="0.2">
      <c r="F451" s="33"/>
    </row>
    <row r="452" spans="6:6" ht="12.75" x14ac:dyDescent="0.2">
      <c r="F452" s="33"/>
    </row>
    <row r="453" spans="6:6" ht="12.75" x14ac:dyDescent="0.2">
      <c r="F453" s="33"/>
    </row>
    <row r="454" spans="6:6" ht="12.75" x14ac:dyDescent="0.2">
      <c r="F454" s="33"/>
    </row>
    <row r="455" spans="6:6" ht="12.75" x14ac:dyDescent="0.2">
      <c r="F455" s="33"/>
    </row>
    <row r="456" spans="6:6" ht="12.75" x14ac:dyDescent="0.2">
      <c r="F456" s="33"/>
    </row>
    <row r="457" spans="6:6" ht="12.75" x14ac:dyDescent="0.2">
      <c r="F457" s="33"/>
    </row>
    <row r="458" spans="6:6" ht="12.75" x14ac:dyDescent="0.2">
      <c r="F458" s="33"/>
    </row>
    <row r="459" spans="6:6" ht="12.75" x14ac:dyDescent="0.2">
      <c r="F459" s="33"/>
    </row>
    <row r="460" spans="6:6" ht="12.75" x14ac:dyDescent="0.2">
      <c r="F460" s="33"/>
    </row>
    <row r="461" spans="6:6" ht="12.75" x14ac:dyDescent="0.2">
      <c r="F461" s="33"/>
    </row>
    <row r="462" spans="6:6" ht="12.75" x14ac:dyDescent="0.2">
      <c r="F462" s="33"/>
    </row>
    <row r="463" spans="6:6" ht="12.75" x14ac:dyDescent="0.2">
      <c r="F463" s="33"/>
    </row>
    <row r="464" spans="6:6" ht="12.75" x14ac:dyDescent="0.2">
      <c r="F464" s="33"/>
    </row>
    <row r="465" spans="6:6" ht="12.75" x14ac:dyDescent="0.2">
      <c r="F465" s="33"/>
    </row>
    <row r="466" spans="6:6" ht="12.75" x14ac:dyDescent="0.2">
      <c r="F466" s="33"/>
    </row>
    <row r="467" spans="6:6" ht="12.75" x14ac:dyDescent="0.2">
      <c r="F467" s="33"/>
    </row>
    <row r="468" spans="6:6" ht="12.75" x14ac:dyDescent="0.2">
      <c r="F468" s="33"/>
    </row>
    <row r="469" spans="6:6" ht="12.75" x14ac:dyDescent="0.2">
      <c r="F469" s="33"/>
    </row>
    <row r="470" spans="6:6" ht="12.75" x14ac:dyDescent="0.2">
      <c r="F470" s="33"/>
    </row>
    <row r="471" spans="6:6" ht="12.75" x14ac:dyDescent="0.2">
      <c r="F471" s="33"/>
    </row>
    <row r="472" spans="6:6" ht="12.75" x14ac:dyDescent="0.2">
      <c r="F472" s="33"/>
    </row>
    <row r="473" spans="6:6" ht="12.75" x14ac:dyDescent="0.2">
      <c r="F473" s="33"/>
    </row>
    <row r="474" spans="6:6" ht="12.75" x14ac:dyDescent="0.2">
      <c r="F474" s="33"/>
    </row>
    <row r="475" spans="6:6" ht="12.75" x14ac:dyDescent="0.2">
      <c r="F475" s="33"/>
    </row>
    <row r="476" spans="6:6" ht="12.75" x14ac:dyDescent="0.2">
      <c r="F476" s="33"/>
    </row>
    <row r="477" spans="6:6" ht="12.75" x14ac:dyDescent="0.2">
      <c r="F477" s="33"/>
    </row>
    <row r="478" spans="6:6" ht="12.75" x14ac:dyDescent="0.2">
      <c r="F478" s="33"/>
    </row>
    <row r="479" spans="6:6" ht="12.75" x14ac:dyDescent="0.2">
      <c r="F479" s="33"/>
    </row>
    <row r="480" spans="6:6" ht="12.75" x14ac:dyDescent="0.2">
      <c r="F480" s="33"/>
    </row>
    <row r="481" spans="6:6" ht="12.75" x14ac:dyDescent="0.2">
      <c r="F481" s="33"/>
    </row>
    <row r="482" spans="6:6" ht="12.75" x14ac:dyDescent="0.2">
      <c r="F482" s="33"/>
    </row>
    <row r="483" spans="6:6" ht="12.75" x14ac:dyDescent="0.2">
      <c r="F483" s="33"/>
    </row>
    <row r="484" spans="6:6" ht="12.75" x14ac:dyDescent="0.2">
      <c r="F484" s="33"/>
    </row>
    <row r="485" spans="6:6" ht="12.75" x14ac:dyDescent="0.2">
      <c r="F485" s="33"/>
    </row>
    <row r="486" spans="6:6" ht="12.75" x14ac:dyDescent="0.2">
      <c r="F486" s="33"/>
    </row>
    <row r="487" spans="6:6" ht="12.75" x14ac:dyDescent="0.2">
      <c r="F487" s="33"/>
    </row>
    <row r="488" spans="6:6" ht="12.75" x14ac:dyDescent="0.2">
      <c r="F488" s="33"/>
    </row>
    <row r="489" spans="6:6" ht="12.75" x14ac:dyDescent="0.2">
      <c r="F489" s="33"/>
    </row>
    <row r="490" spans="6:6" ht="12.75" x14ac:dyDescent="0.2">
      <c r="F490" s="33"/>
    </row>
    <row r="491" spans="6:6" ht="12.75" x14ac:dyDescent="0.2">
      <c r="F491" s="33"/>
    </row>
    <row r="492" spans="6:6" ht="12.75" x14ac:dyDescent="0.2">
      <c r="F492" s="33"/>
    </row>
    <row r="493" spans="6:6" ht="12.75" x14ac:dyDescent="0.2">
      <c r="F493" s="33"/>
    </row>
    <row r="494" spans="6:6" ht="12.75" x14ac:dyDescent="0.2">
      <c r="F494" s="33"/>
    </row>
    <row r="495" spans="6:6" ht="12.75" x14ac:dyDescent="0.2">
      <c r="F495" s="33"/>
    </row>
    <row r="496" spans="6:6" ht="12.75" x14ac:dyDescent="0.2">
      <c r="F496" s="33"/>
    </row>
    <row r="497" spans="6:6" ht="12.75" x14ac:dyDescent="0.2">
      <c r="F497" s="33"/>
    </row>
    <row r="498" spans="6:6" ht="12.75" x14ac:dyDescent="0.2">
      <c r="F498" s="33"/>
    </row>
    <row r="499" spans="6:6" ht="12.75" x14ac:dyDescent="0.2">
      <c r="F499" s="33"/>
    </row>
    <row r="500" spans="6:6" ht="12.75" x14ac:dyDescent="0.2">
      <c r="F500" s="33"/>
    </row>
    <row r="501" spans="6:6" ht="12.75" x14ac:dyDescent="0.2">
      <c r="F501" s="33"/>
    </row>
    <row r="502" spans="6:6" ht="12.75" x14ac:dyDescent="0.2">
      <c r="F502" s="33"/>
    </row>
    <row r="503" spans="6:6" ht="12.75" x14ac:dyDescent="0.2">
      <c r="F503" s="33"/>
    </row>
    <row r="504" spans="6:6" ht="12.75" x14ac:dyDescent="0.2">
      <c r="F504" s="33"/>
    </row>
    <row r="505" spans="6:6" ht="12.75" x14ac:dyDescent="0.2">
      <c r="F505" s="33"/>
    </row>
    <row r="506" spans="6:6" ht="12.75" x14ac:dyDescent="0.2">
      <c r="F506" s="33"/>
    </row>
    <row r="507" spans="6:6" ht="12.75" x14ac:dyDescent="0.2">
      <c r="F507" s="33"/>
    </row>
    <row r="508" spans="6:6" ht="12.75" x14ac:dyDescent="0.2">
      <c r="F508" s="33"/>
    </row>
    <row r="509" spans="6:6" ht="12.75" x14ac:dyDescent="0.2">
      <c r="F509" s="33"/>
    </row>
    <row r="510" spans="6:6" ht="12.75" x14ac:dyDescent="0.2">
      <c r="F510" s="33"/>
    </row>
    <row r="511" spans="6:6" ht="12.75" x14ac:dyDescent="0.2">
      <c r="F511" s="33"/>
    </row>
    <row r="512" spans="6:6" ht="12.75" x14ac:dyDescent="0.2">
      <c r="F512" s="33"/>
    </row>
    <row r="513" spans="6:6" ht="12.75" x14ac:dyDescent="0.2">
      <c r="F513" s="33"/>
    </row>
    <row r="514" spans="6:6" ht="12.75" x14ac:dyDescent="0.2">
      <c r="F514" s="33"/>
    </row>
    <row r="515" spans="6:6" ht="12.75" x14ac:dyDescent="0.2">
      <c r="F515" s="33"/>
    </row>
    <row r="516" spans="6:6" ht="12.75" x14ac:dyDescent="0.2">
      <c r="F516" s="33"/>
    </row>
    <row r="517" spans="6:6" ht="12.75" x14ac:dyDescent="0.2">
      <c r="F517" s="33"/>
    </row>
    <row r="518" spans="6:6" ht="12.75" x14ac:dyDescent="0.2">
      <c r="F518" s="33"/>
    </row>
    <row r="519" spans="6:6" ht="12.75" x14ac:dyDescent="0.2">
      <c r="F519" s="33"/>
    </row>
    <row r="520" spans="6:6" ht="12.75" x14ac:dyDescent="0.2">
      <c r="F520" s="33"/>
    </row>
    <row r="521" spans="6:6" ht="12.75" x14ac:dyDescent="0.2">
      <c r="F521" s="33"/>
    </row>
    <row r="522" spans="6:6" ht="12.75" x14ac:dyDescent="0.2">
      <c r="F522" s="33"/>
    </row>
    <row r="523" spans="6:6" ht="12.75" x14ac:dyDescent="0.2">
      <c r="F523" s="33"/>
    </row>
    <row r="524" spans="6:6" ht="12.75" x14ac:dyDescent="0.2">
      <c r="F524" s="33"/>
    </row>
    <row r="525" spans="6:6" ht="12.75" x14ac:dyDescent="0.2">
      <c r="F525" s="33"/>
    </row>
    <row r="526" spans="6:6" ht="12.75" x14ac:dyDescent="0.2">
      <c r="F526" s="33"/>
    </row>
    <row r="527" spans="6:6" ht="12.75" x14ac:dyDescent="0.2">
      <c r="F527" s="33"/>
    </row>
    <row r="528" spans="6:6" ht="12.75" x14ac:dyDescent="0.2">
      <c r="F528" s="33"/>
    </row>
    <row r="529" spans="6:6" ht="12.75" x14ac:dyDescent="0.2">
      <c r="F529" s="33"/>
    </row>
    <row r="530" spans="6:6" ht="12.75" x14ac:dyDescent="0.2">
      <c r="F530" s="33"/>
    </row>
    <row r="531" spans="6:6" ht="12.75" x14ac:dyDescent="0.2">
      <c r="F531" s="33"/>
    </row>
    <row r="532" spans="6:6" ht="12.75" x14ac:dyDescent="0.2">
      <c r="F532" s="33"/>
    </row>
    <row r="533" spans="6:6" ht="12.75" x14ac:dyDescent="0.2">
      <c r="F533" s="33"/>
    </row>
    <row r="534" spans="6:6" ht="12.75" x14ac:dyDescent="0.2">
      <c r="F534" s="33"/>
    </row>
    <row r="535" spans="6:6" ht="12.75" x14ac:dyDescent="0.2">
      <c r="F535" s="33"/>
    </row>
    <row r="536" spans="6:6" ht="12.75" x14ac:dyDescent="0.2">
      <c r="F536" s="33"/>
    </row>
    <row r="537" spans="6:6" ht="12.75" x14ac:dyDescent="0.2">
      <c r="F537" s="33"/>
    </row>
    <row r="538" spans="6:6" ht="12.75" x14ac:dyDescent="0.2">
      <c r="F538" s="33"/>
    </row>
    <row r="539" spans="6:6" ht="12.75" x14ac:dyDescent="0.2">
      <c r="F539" s="33"/>
    </row>
    <row r="540" spans="6:6" ht="12.75" x14ac:dyDescent="0.2">
      <c r="F540" s="33"/>
    </row>
    <row r="541" spans="6:6" ht="12.75" x14ac:dyDescent="0.2">
      <c r="F541" s="33"/>
    </row>
    <row r="542" spans="6:6" ht="12.75" x14ac:dyDescent="0.2">
      <c r="F542" s="33"/>
    </row>
    <row r="543" spans="6:6" ht="12.75" x14ac:dyDescent="0.2">
      <c r="F543" s="33"/>
    </row>
    <row r="544" spans="6:6" ht="12.75" x14ac:dyDescent="0.2">
      <c r="F544" s="33"/>
    </row>
    <row r="545" spans="6:6" ht="12.75" x14ac:dyDescent="0.2">
      <c r="F545" s="33"/>
    </row>
    <row r="546" spans="6:6" ht="12.75" x14ac:dyDescent="0.2">
      <c r="F546" s="33"/>
    </row>
    <row r="547" spans="6:6" ht="12.75" x14ac:dyDescent="0.2">
      <c r="F547" s="33"/>
    </row>
    <row r="548" spans="6:6" ht="12.75" x14ac:dyDescent="0.2">
      <c r="F548" s="33"/>
    </row>
    <row r="549" spans="6:6" ht="12.75" x14ac:dyDescent="0.2">
      <c r="F549" s="33"/>
    </row>
    <row r="550" spans="6:6" ht="12.75" x14ac:dyDescent="0.2">
      <c r="F550" s="33"/>
    </row>
    <row r="551" spans="6:6" ht="12.75" x14ac:dyDescent="0.2">
      <c r="F551" s="33"/>
    </row>
    <row r="552" spans="6:6" ht="12.75" x14ac:dyDescent="0.2">
      <c r="F552" s="33"/>
    </row>
    <row r="553" spans="6:6" ht="12.75" x14ac:dyDescent="0.2">
      <c r="F553" s="33"/>
    </row>
    <row r="554" spans="6:6" ht="12.75" x14ac:dyDescent="0.2">
      <c r="F554" s="33"/>
    </row>
    <row r="555" spans="6:6" ht="12.75" x14ac:dyDescent="0.2">
      <c r="F555" s="33"/>
    </row>
    <row r="556" spans="6:6" ht="12.75" x14ac:dyDescent="0.2">
      <c r="F556" s="33"/>
    </row>
    <row r="557" spans="6:6" ht="12.75" x14ac:dyDescent="0.2">
      <c r="F557" s="33"/>
    </row>
    <row r="558" spans="6:6" ht="12.75" x14ac:dyDescent="0.2">
      <c r="F558" s="33"/>
    </row>
    <row r="559" spans="6:6" ht="12.75" x14ac:dyDescent="0.2">
      <c r="F559" s="33"/>
    </row>
    <row r="560" spans="6:6" ht="12.75" x14ac:dyDescent="0.2">
      <c r="F560" s="33"/>
    </row>
    <row r="561" spans="6:6" ht="12.75" x14ac:dyDescent="0.2">
      <c r="F561" s="33"/>
    </row>
    <row r="562" spans="6:6" ht="12.75" x14ac:dyDescent="0.2">
      <c r="F562" s="33"/>
    </row>
    <row r="563" spans="6:6" ht="12.75" x14ac:dyDescent="0.2">
      <c r="F563" s="33"/>
    </row>
    <row r="564" spans="6:6" ht="12.75" x14ac:dyDescent="0.2">
      <c r="F564" s="33"/>
    </row>
    <row r="565" spans="6:6" ht="12.75" x14ac:dyDescent="0.2">
      <c r="F565" s="33"/>
    </row>
    <row r="566" spans="6:6" ht="12.75" x14ac:dyDescent="0.2">
      <c r="F566" s="33"/>
    </row>
    <row r="567" spans="6:6" ht="12.75" x14ac:dyDescent="0.2">
      <c r="F567" s="33"/>
    </row>
    <row r="568" spans="6:6" ht="12.75" x14ac:dyDescent="0.2">
      <c r="F568" s="33"/>
    </row>
    <row r="569" spans="6:6" ht="12.75" x14ac:dyDescent="0.2">
      <c r="F569" s="33"/>
    </row>
    <row r="570" spans="6:6" ht="12.75" x14ac:dyDescent="0.2">
      <c r="F570" s="33"/>
    </row>
    <row r="571" spans="6:6" ht="12.75" x14ac:dyDescent="0.2">
      <c r="F571" s="33"/>
    </row>
    <row r="572" spans="6:6" ht="12.75" x14ac:dyDescent="0.2">
      <c r="F572" s="33"/>
    </row>
    <row r="573" spans="6:6" ht="12.75" x14ac:dyDescent="0.2">
      <c r="F573" s="33"/>
    </row>
    <row r="574" spans="6:6" ht="12.75" x14ac:dyDescent="0.2">
      <c r="F574" s="33"/>
    </row>
    <row r="575" spans="6:6" ht="12.75" x14ac:dyDescent="0.2">
      <c r="F575" s="33"/>
    </row>
    <row r="576" spans="6:6" ht="12.75" x14ac:dyDescent="0.2">
      <c r="F576" s="33"/>
    </row>
    <row r="577" spans="6:6" ht="12.75" x14ac:dyDescent="0.2">
      <c r="F577" s="33"/>
    </row>
    <row r="578" spans="6:6" ht="12.75" x14ac:dyDescent="0.2">
      <c r="F578" s="33"/>
    </row>
    <row r="579" spans="6:6" ht="12.75" x14ac:dyDescent="0.2">
      <c r="F579" s="33"/>
    </row>
    <row r="580" spans="6:6" ht="12.75" x14ac:dyDescent="0.2">
      <c r="F580" s="33"/>
    </row>
    <row r="581" spans="6:6" ht="12.75" x14ac:dyDescent="0.2">
      <c r="F581" s="33"/>
    </row>
    <row r="582" spans="6:6" ht="12.75" x14ac:dyDescent="0.2">
      <c r="F582" s="33"/>
    </row>
    <row r="583" spans="6:6" ht="12.75" x14ac:dyDescent="0.2">
      <c r="F583" s="33"/>
    </row>
    <row r="584" spans="6:6" ht="12.75" x14ac:dyDescent="0.2">
      <c r="F584" s="33"/>
    </row>
    <row r="585" spans="6:6" ht="12.75" x14ac:dyDescent="0.2">
      <c r="F585" s="33"/>
    </row>
    <row r="586" spans="6:6" ht="12.75" x14ac:dyDescent="0.2">
      <c r="F586" s="33"/>
    </row>
    <row r="587" spans="6:6" ht="12.75" x14ac:dyDescent="0.2">
      <c r="F587" s="33"/>
    </row>
    <row r="588" spans="6:6" ht="12.75" x14ac:dyDescent="0.2">
      <c r="F588" s="33"/>
    </row>
    <row r="589" spans="6:6" ht="12.75" x14ac:dyDescent="0.2">
      <c r="F589" s="33"/>
    </row>
    <row r="590" spans="6:6" ht="12.75" x14ac:dyDescent="0.2">
      <c r="F590" s="33"/>
    </row>
    <row r="591" spans="6:6" ht="12.75" x14ac:dyDescent="0.2">
      <c r="F591" s="33"/>
    </row>
    <row r="592" spans="6:6" ht="12.75" x14ac:dyDescent="0.2">
      <c r="F592" s="33"/>
    </row>
    <row r="593" spans="6:6" ht="12.75" x14ac:dyDescent="0.2">
      <c r="F593" s="33"/>
    </row>
    <row r="594" spans="6:6" ht="12.75" x14ac:dyDescent="0.2">
      <c r="F594" s="33"/>
    </row>
    <row r="595" spans="6:6" ht="12.75" x14ac:dyDescent="0.2">
      <c r="F595" s="33"/>
    </row>
    <row r="596" spans="6:6" ht="12.75" x14ac:dyDescent="0.2">
      <c r="F596" s="33"/>
    </row>
    <row r="597" spans="6:6" ht="12.75" x14ac:dyDescent="0.2">
      <c r="F597" s="33"/>
    </row>
    <row r="598" spans="6:6" ht="12.75" x14ac:dyDescent="0.2">
      <c r="F598" s="33"/>
    </row>
    <row r="599" spans="6:6" ht="12.75" x14ac:dyDescent="0.2">
      <c r="F599" s="33"/>
    </row>
    <row r="600" spans="6:6" ht="12.75" x14ac:dyDescent="0.2">
      <c r="F600" s="33"/>
    </row>
    <row r="601" spans="6:6" ht="12.75" x14ac:dyDescent="0.2">
      <c r="F601" s="33"/>
    </row>
    <row r="602" spans="6:6" ht="12.75" x14ac:dyDescent="0.2">
      <c r="F602" s="33"/>
    </row>
    <row r="603" spans="6:6" ht="12.75" x14ac:dyDescent="0.2">
      <c r="F603" s="33"/>
    </row>
    <row r="604" spans="6:6" ht="12.75" x14ac:dyDescent="0.2">
      <c r="F604" s="33"/>
    </row>
    <row r="605" spans="6:6" ht="12.75" x14ac:dyDescent="0.2">
      <c r="F605" s="33"/>
    </row>
    <row r="606" spans="6:6" ht="12.75" x14ac:dyDescent="0.2">
      <c r="F606" s="33"/>
    </row>
    <row r="607" spans="6:6" ht="12.75" x14ac:dyDescent="0.2">
      <c r="F607" s="33"/>
    </row>
    <row r="608" spans="6:6" ht="12.75" x14ac:dyDescent="0.2">
      <c r="F608" s="33"/>
    </row>
    <row r="609" spans="6:6" ht="12.75" x14ac:dyDescent="0.2">
      <c r="F609" s="33"/>
    </row>
    <row r="610" spans="6:6" ht="12.75" x14ac:dyDescent="0.2">
      <c r="F610" s="33"/>
    </row>
    <row r="611" spans="6:6" ht="12.75" x14ac:dyDescent="0.2">
      <c r="F611" s="33"/>
    </row>
    <row r="612" spans="6:6" ht="12.75" x14ac:dyDescent="0.2">
      <c r="F612" s="33"/>
    </row>
    <row r="613" spans="6:6" ht="12.75" x14ac:dyDescent="0.2">
      <c r="F613" s="33"/>
    </row>
    <row r="614" spans="6:6" ht="12.75" x14ac:dyDescent="0.2">
      <c r="F614" s="33"/>
    </row>
    <row r="615" spans="6:6" ht="12.75" x14ac:dyDescent="0.2">
      <c r="F615" s="33"/>
    </row>
    <row r="616" spans="6:6" ht="12.75" x14ac:dyDescent="0.2">
      <c r="F616" s="33"/>
    </row>
    <row r="617" spans="6:6" ht="12.75" x14ac:dyDescent="0.2">
      <c r="F617" s="33"/>
    </row>
    <row r="618" spans="6:6" ht="12.75" x14ac:dyDescent="0.2">
      <c r="F618" s="33"/>
    </row>
    <row r="619" spans="6:6" ht="12.75" x14ac:dyDescent="0.2">
      <c r="F619" s="33"/>
    </row>
    <row r="620" spans="6:6" ht="12.75" x14ac:dyDescent="0.2">
      <c r="F620" s="33"/>
    </row>
    <row r="621" spans="6:6" ht="12.75" x14ac:dyDescent="0.2">
      <c r="F621" s="33"/>
    </row>
    <row r="622" spans="6:6" ht="12.75" x14ac:dyDescent="0.2">
      <c r="F622" s="33"/>
    </row>
    <row r="623" spans="6:6" ht="12.75" x14ac:dyDescent="0.2">
      <c r="F623" s="33"/>
    </row>
    <row r="624" spans="6:6" ht="12.75" x14ac:dyDescent="0.2">
      <c r="F624" s="33"/>
    </row>
    <row r="625" spans="6:6" ht="12.75" x14ac:dyDescent="0.2">
      <c r="F625" s="33"/>
    </row>
    <row r="626" spans="6:6" ht="12.75" x14ac:dyDescent="0.2">
      <c r="F626" s="33"/>
    </row>
    <row r="627" spans="6:6" ht="12.75" x14ac:dyDescent="0.2">
      <c r="F627" s="33"/>
    </row>
    <row r="628" spans="6:6" ht="12.75" x14ac:dyDescent="0.2">
      <c r="F628" s="33"/>
    </row>
    <row r="629" spans="6:6" ht="12.75" x14ac:dyDescent="0.2">
      <c r="F629" s="33"/>
    </row>
    <row r="630" spans="6:6" ht="12.75" x14ac:dyDescent="0.2">
      <c r="F630" s="33"/>
    </row>
    <row r="631" spans="6:6" ht="12.75" x14ac:dyDescent="0.2">
      <c r="F631" s="33"/>
    </row>
    <row r="632" spans="6:6" ht="12.75" x14ac:dyDescent="0.2">
      <c r="F632" s="33"/>
    </row>
    <row r="633" spans="6:6" ht="12.75" x14ac:dyDescent="0.2">
      <c r="F633" s="33"/>
    </row>
    <row r="634" spans="6:6" ht="12.75" x14ac:dyDescent="0.2">
      <c r="F634" s="33"/>
    </row>
    <row r="635" spans="6:6" ht="12.75" x14ac:dyDescent="0.2">
      <c r="F635" s="33"/>
    </row>
    <row r="636" spans="6:6" ht="12.75" x14ac:dyDescent="0.2">
      <c r="F636" s="33"/>
    </row>
    <row r="637" spans="6:6" ht="12.75" x14ac:dyDescent="0.2">
      <c r="F637" s="33"/>
    </row>
    <row r="638" spans="6:6" ht="12.75" x14ac:dyDescent="0.2">
      <c r="F638" s="33"/>
    </row>
    <row r="639" spans="6:6" ht="12.75" x14ac:dyDescent="0.2">
      <c r="F639" s="33"/>
    </row>
    <row r="640" spans="6:6" ht="12.75" x14ac:dyDescent="0.2">
      <c r="F640" s="33"/>
    </row>
    <row r="641" spans="6:6" ht="12.75" x14ac:dyDescent="0.2">
      <c r="F641" s="33"/>
    </row>
    <row r="642" spans="6:6" ht="12.75" x14ac:dyDescent="0.2">
      <c r="F642" s="33"/>
    </row>
    <row r="643" spans="6:6" ht="12.75" x14ac:dyDescent="0.2">
      <c r="F643" s="33"/>
    </row>
    <row r="644" spans="6:6" ht="12.75" x14ac:dyDescent="0.2">
      <c r="F644" s="33"/>
    </row>
    <row r="645" spans="6:6" ht="12.75" x14ac:dyDescent="0.2">
      <c r="F645" s="33"/>
    </row>
    <row r="646" spans="6:6" ht="12.75" x14ac:dyDescent="0.2">
      <c r="F646" s="33"/>
    </row>
    <row r="647" spans="6:6" ht="12.75" x14ac:dyDescent="0.2">
      <c r="F647" s="33"/>
    </row>
    <row r="648" spans="6:6" ht="12.75" x14ac:dyDescent="0.2">
      <c r="F648" s="33"/>
    </row>
    <row r="649" spans="6:6" ht="12.75" x14ac:dyDescent="0.2">
      <c r="F649" s="33"/>
    </row>
    <row r="650" spans="6:6" ht="12.75" x14ac:dyDescent="0.2">
      <c r="F650" s="33"/>
    </row>
    <row r="651" spans="6:6" ht="12.75" x14ac:dyDescent="0.2">
      <c r="F651" s="33"/>
    </row>
    <row r="652" spans="6:6" ht="12.75" x14ac:dyDescent="0.2">
      <c r="F652" s="33"/>
    </row>
    <row r="653" spans="6:6" ht="12.75" x14ac:dyDescent="0.2">
      <c r="F653" s="33"/>
    </row>
    <row r="654" spans="6:6" ht="12.75" x14ac:dyDescent="0.2">
      <c r="F654" s="33"/>
    </row>
    <row r="655" spans="6:6" ht="12.75" x14ac:dyDescent="0.2">
      <c r="F655" s="33"/>
    </row>
    <row r="656" spans="6:6" ht="12.75" x14ac:dyDescent="0.2">
      <c r="F656" s="33"/>
    </row>
    <row r="657" spans="6:6" ht="12.75" x14ac:dyDescent="0.2">
      <c r="F657" s="33"/>
    </row>
    <row r="658" spans="6:6" ht="12.75" x14ac:dyDescent="0.2">
      <c r="F658" s="33"/>
    </row>
    <row r="659" spans="6:6" ht="12.75" x14ac:dyDescent="0.2">
      <c r="F659" s="33"/>
    </row>
    <row r="660" spans="6:6" ht="12.75" x14ac:dyDescent="0.2">
      <c r="F660" s="33"/>
    </row>
    <row r="661" spans="6:6" ht="12.75" x14ac:dyDescent="0.2">
      <c r="F661" s="33"/>
    </row>
    <row r="662" spans="6:6" ht="12.75" x14ac:dyDescent="0.2">
      <c r="F662" s="33"/>
    </row>
    <row r="663" spans="6:6" ht="12.75" x14ac:dyDescent="0.2">
      <c r="F663" s="33"/>
    </row>
    <row r="664" spans="6:6" ht="12.75" x14ac:dyDescent="0.2">
      <c r="F664" s="33"/>
    </row>
    <row r="665" spans="6:6" ht="12.75" x14ac:dyDescent="0.2">
      <c r="F665" s="33"/>
    </row>
    <row r="666" spans="6:6" ht="12.75" x14ac:dyDescent="0.2">
      <c r="F666" s="33"/>
    </row>
    <row r="667" spans="6:6" ht="12.75" x14ac:dyDescent="0.2">
      <c r="F667" s="33"/>
    </row>
    <row r="668" spans="6:6" ht="12.75" x14ac:dyDescent="0.2">
      <c r="F668" s="33"/>
    </row>
    <row r="669" spans="6:6" ht="12.75" x14ac:dyDescent="0.2">
      <c r="F669" s="33"/>
    </row>
    <row r="670" spans="6:6" ht="12.75" x14ac:dyDescent="0.2">
      <c r="F670" s="33"/>
    </row>
    <row r="671" spans="6:6" ht="12.75" x14ac:dyDescent="0.2">
      <c r="F671" s="33"/>
    </row>
    <row r="672" spans="6:6" ht="12.75" x14ac:dyDescent="0.2">
      <c r="F672" s="33"/>
    </row>
    <row r="673" spans="6:6" ht="12.75" x14ac:dyDescent="0.2">
      <c r="F673" s="33"/>
    </row>
    <row r="674" spans="6:6" ht="12.75" x14ac:dyDescent="0.2">
      <c r="F674" s="33"/>
    </row>
    <row r="675" spans="6:6" ht="12.75" x14ac:dyDescent="0.2">
      <c r="F675" s="33"/>
    </row>
    <row r="676" spans="6:6" ht="12.75" x14ac:dyDescent="0.2">
      <c r="F676" s="33"/>
    </row>
    <row r="677" spans="6:6" ht="12.75" x14ac:dyDescent="0.2">
      <c r="F677" s="33"/>
    </row>
    <row r="678" spans="6:6" ht="12.75" x14ac:dyDescent="0.2">
      <c r="F678" s="33"/>
    </row>
    <row r="679" spans="6:6" ht="12.75" x14ac:dyDescent="0.2">
      <c r="F679" s="33"/>
    </row>
    <row r="680" spans="6:6" ht="12.75" x14ac:dyDescent="0.2">
      <c r="F680" s="33"/>
    </row>
    <row r="681" spans="6:6" ht="12.75" x14ac:dyDescent="0.2">
      <c r="F681" s="33"/>
    </row>
    <row r="682" spans="6:6" ht="12.75" x14ac:dyDescent="0.2">
      <c r="F682" s="33"/>
    </row>
    <row r="683" spans="6:6" ht="12.75" x14ac:dyDescent="0.2">
      <c r="F683" s="33"/>
    </row>
    <row r="684" spans="6:6" ht="12.75" x14ac:dyDescent="0.2">
      <c r="F684" s="33"/>
    </row>
    <row r="685" spans="6:6" ht="12.75" x14ac:dyDescent="0.2">
      <c r="F685" s="33"/>
    </row>
    <row r="686" spans="6:6" ht="12.75" x14ac:dyDescent="0.2">
      <c r="F686" s="33"/>
    </row>
    <row r="687" spans="6:6" ht="12.75" x14ac:dyDescent="0.2">
      <c r="F687" s="33"/>
    </row>
    <row r="688" spans="6:6" ht="12.75" x14ac:dyDescent="0.2">
      <c r="F688" s="33"/>
    </row>
    <row r="689" spans="6:6" ht="12.75" x14ac:dyDescent="0.2">
      <c r="F689" s="33"/>
    </row>
    <row r="690" spans="6:6" ht="12.75" x14ac:dyDescent="0.2">
      <c r="F690" s="33"/>
    </row>
    <row r="691" spans="6:6" ht="12.75" x14ac:dyDescent="0.2">
      <c r="F691" s="33"/>
    </row>
    <row r="692" spans="6:6" ht="12.75" x14ac:dyDescent="0.2">
      <c r="F692" s="33"/>
    </row>
    <row r="693" spans="6:6" ht="12.75" x14ac:dyDescent="0.2">
      <c r="F693" s="33"/>
    </row>
    <row r="694" spans="6:6" ht="12.75" x14ac:dyDescent="0.2">
      <c r="F694" s="33"/>
    </row>
    <row r="695" spans="6:6" ht="12.75" x14ac:dyDescent="0.2">
      <c r="F695" s="33"/>
    </row>
    <row r="696" spans="6:6" ht="12.75" x14ac:dyDescent="0.2">
      <c r="F696" s="33"/>
    </row>
    <row r="697" spans="6:6" ht="12.75" x14ac:dyDescent="0.2">
      <c r="F697" s="33"/>
    </row>
    <row r="698" spans="6:6" ht="12.75" x14ac:dyDescent="0.2">
      <c r="F698" s="33"/>
    </row>
    <row r="699" spans="6:6" ht="12.75" x14ac:dyDescent="0.2">
      <c r="F699" s="33"/>
    </row>
    <row r="700" spans="6:6" ht="12.75" x14ac:dyDescent="0.2">
      <c r="F700" s="33"/>
    </row>
    <row r="701" spans="6:6" ht="12.75" x14ac:dyDescent="0.2">
      <c r="F701" s="33"/>
    </row>
    <row r="702" spans="6:6" ht="12.75" x14ac:dyDescent="0.2">
      <c r="F702" s="33"/>
    </row>
    <row r="703" spans="6:6" ht="12.75" x14ac:dyDescent="0.2">
      <c r="F703" s="33"/>
    </row>
    <row r="704" spans="6:6" ht="12.75" x14ac:dyDescent="0.2">
      <c r="F704" s="33"/>
    </row>
    <row r="705" spans="6:6" ht="12.75" x14ac:dyDescent="0.2">
      <c r="F705" s="33"/>
    </row>
    <row r="706" spans="6:6" ht="12.75" x14ac:dyDescent="0.2">
      <c r="F706" s="33"/>
    </row>
    <row r="707" spans="6:6" ht="12.75" x14ac:dyDescent="0.2">
      <c r="F707" s="33"/>
    </row>
    <row r="708" spans="6:6" ht="12.75" x14ac:dyDescent="0.2">
      <c r="F708" s="33"/>
    </row>
    <row r="709" spans="6:6" ht="12.75" x14ac:dyDescent="0.2">
      <c r="F709" s="33"/>
    </row>
    <row r="710" spans="6:6" ht="12.75" x14ac:dyDescent="0.2">
      <c r="F710" s="33"/>
    </row>
    <row r="711" spans="6:6" ht="12.75" x14ac:dyDescent="0.2">
      <c r="F711" s="33"/>
    </row>
    <row r="712" spans="6:6" ht="12.75" x14ac:dyDescent="0.2">
      <c r="F712" s="33"/>
    </row>
    <row r="713" spans="6:6" ht="12.75" x14ac:dyDescent="0.2">
      <c r="F713" s="33"/>
    </row>
    <row r="714" spans="6:6" ht="12.75" x14ac:dyDescent="0.2">
      <c r="F714" s="33"/>
    </row>
    <row r="715" spans="6:6" ht="12.75" x14ac:dyDescent="0.2">
      <c r="F715" s="33"/>
    </row>
    <row r="716" spans="6:6" ht="12.75" x14ac:dyDescent="0.2">
      <c r="F716" s="33"/>
    </row>
    <row r="717" spans="6:6" ht="12.75" x14ac:dyDescent="0.2">
      <c r="F717" s="33"/>
    </row>
    <row r="718" spans="6:6" ht="12.75" x14ac:dyDescent="0.2">
      <c r="F718" s="33"/>
    </row>
    <row r="719" spans="6:6" ht="12.75" x14ac:dyDescent="0.2">
      <c r="F719" s="33"/>
    </row>
    <row r="720" spans="6:6" ht="12.75" x14ac:dyDescent="0.2">
      <c r="F720" s="33"/>
    </row>
    <row r="721" spans="6:6" ht="12.75" x14ac:dyDescent="0.2">
      <c r="F721" s="33"/>
    </row>
    <row r="722" spans="6:6" ht="12.75" x14ac:dyDescent="0.2">
      <c r="F722" s="33"/>
    </row>
    <row r="723" spans="6:6" ht="12.75" x14ac:dyDescent="0.2">
      <c r="F723" s="33"/>
    </row>
    <row r="724" spans="6:6" ht="12.75" x14ac:dyDescent="0.2">
      <c r="F724" s="33"/>
    </row>
    <row r="725" spans="6:6" ht="12.75" x14ac:dyDescent="0.2">
      <c r="F725" s="33"/>
    </row>
    <row r="726" spans="6:6" ht="12.75" x14ac:dyDescent="0.2">
      <c r="F726" s="33"/>
    </row>
    <row r="727" spans="6:6" ht="12.75" x14ac:dyDescent="0.2">
      <c r="F727" s="33"/>
    </row>
    <row r="728" spans="6:6" ht="12.75" x14ac:dyDescent="0.2">
      <c r="F728" s="33"/>
    </row>
    <row r="729" spans="6:6" ht="12.75" x14ac:dyDescent="0.2">
      <c r="F729" s="33"/>
    </row>
    <row r="730" spans="6:6" ht="12.75" x14ac:dyDescent="0.2">
      <c r="F730" s="33"/>
    </row>
    <row r="731" spans="6:6" ht="12.75" x14ac:dyDescent="0.2">
      <c r="F731" s="33"/>
    </row>
    <row r="732" spans="6:6" ht="12.75" x14ac:dyDescent="0.2">
      <c r="F732" s="33"/>
    </row>
    <row r="733" spans="6:6" ht="12.75" x14ac:dyDescent="0.2">
      <c r="F733" s="33"/>
    </row>
    <row r="734" spans="6:6" ht="12.75" x14ac:dyDescent="0.2">
      <c r="F734" s="33"/>
    </row>
    <row r="735" spans="6:6" ht="12.75" x14ac:dyDescent="0.2">
      <c r="F735" s="33"/>
    </row>
    <row r="736" spans="6:6" ht="12.75" x14ac:dyDescent="0.2">
      <c r="F736" s="33"/>
    </row>
    <row r="737" spans="6:6" ht="12.75" x14ac:dyDescent="0.2">
      <c r="F737" s="33"/>
    </row>
    <row r="738" spans="6:6" ht="12.75" x14ac:dyDescent="0.2">
      <c r="F738" s="33"/>
    </row>
    <row r="739" spans="6:6" ht="12.75" x14ac:dyDescent="0.2">
      <c r="F739" s="33"/>
    </row>
    <row r="740" spans="6:6" ht="12.75" x14ac:dyDescent="0.2">
      <c r="F740" s="33"/>
    </row>
    <row r="741" spans="6:6" ht="12.75" x14ac:dyDescent="0.2">
      <c r="F741" s="33"/>
    </row>
    <row r="742" spans="6:6" ht="12.75" x14ac:dyDescent="0.2">
      <c r="F742" s="33"/>
    </row>
    <row r="743" spans="6:6" ht="12.75" x14ac:dyDescent="0.2">
      <c r="F743" s="33"/>
    </row>
    <row r="744" spans="6:6" ht="12.75" x14ac:dyDescent="0.2">
      <c r="F744" s="33"/>
    </row>
    <row r="745" spans="6:6" ht="12.75" x14ac:dyDescent="0.2">
      <c r="F745" s="33"/>
    </row>
    <row r="746" spans="6:6" ht="12.75" x14ac:dyDescent="0.2">
      <c r="F746" s="33"/>
    </row>
    <row r="747" spans="6:6" ht="12.75" x14ac:dyDescent="0.2">
      <c r="F747" s="33"/>
    </row>
    <row r="748" spans="6:6" ht="12.75" x14ac:dyDescent="0.2">
      <c r="F748" s="33"/>
    </row>
    <row r="749" spans="6:6" ht="12.75" x14ac:dyDescent="0.2">
      <c r="F749" s="33"/>
    </row>
    <row r="750" spans="6:6" ht="12.75" x14ac:dyDescent="0.2">
      <c r="F750" s="33"/>
    </row>
    <row r="751" spans="6:6" ht="12.75" x14ac:dyDescent="0.2">
      <c r="F751" s="33"/>
    </row>
    <row r="752" spans="6:6" ht="12.75" x14ac:dyDescent="0.2">
      <c r="F752" s="33"/>
    </row>
    <row r="753" spans="6:6" ht="12.75" x14ac:dyDescent="0.2">
      <c r="F753" s="33"/>
    </row>
    <row r="754" spans="6:6" ht="12.75" x14ac:dyDescent="0.2">
      <c r="F754" s="33"/>
    </row>
    <row r="755" spans="6:6" ht="12.75" x14ac:dyDescent="0.2">
      <c r="F755" s="33"/>
    </row>
    <row r="756" spans="6:6" ht="12.75" x14ac:dyDescent="0.2">
      <c r="F756" s="33"/>
    </row>
    <row r="757" spans="6:6" ht="12.75" x14ac:dyDescent="0.2">
      <c r="F757" s="33"/>
    </row>
    <row r="758" spans="6:6" ht="12.75" x14ac:dyDescent="0.2">
      <c r="F758" s="33"/>
    </row>
    <row r="759" spans="6:6" ht="12.75" x14ac:dyDescent="0.2">
      <c r="F759" s="33"/>
    </row>
    <row r="760" spans="6:6" ht="12.75" x14ac:dyDescent="0.2">
      <c r="F760" s="33"/>
    </row>
    <row r="761" spans="6:6" ht="12.75" x14ac:dyDescent="0.2">
      <c r="F761" s="33"/>
    </row>
    <row r="762" spans="6:6" ht="12.75" x14ac:dyDescent="0.2">
      <c r="F762" s="33"/>
    </row>
    <row r="763" spans="6:6" ht="12.75" x14ac:dyDescent="0.2">
      <c r="F763" s="33"/>
    </row>
    <row r="764" spans="6:6" ht="12.75" x14ac:dyDescent="0.2">
      <c r="F764" s="33"/>
    </row>
    <row r="765" spans="6:6" ht="12.75" x14ac:dyDescent="0.2">
      <c r="F765" s="33"/>
    </row>
    <row r="766" spans="6:6" ht="12.75" x14ac:dyDescent="0.2">
      <c r="F766" s="33"/>
    </row>
    <row r="767" spans="6:6" ht="12.75" x14ac:dyDescent="0.2">
      <c r="F767" s="33"/>
    </row>
    <row r="768" spans="6:6" ht="12.75" x14ac:dyDescent="0.2">
      <c r="F768" s="33"/>
    </row>
    <row r="769" spans="6:6" ht="12.75" x14ac:dyDescent="0.2">
      <c r="F769" s="33"/>
    </row>
    <row r="770" spans="6:6" ht="12.75" x14ac:dyDescent="0.2">
      <c r="F770" s="33"/>
    </row>
    <row r="771" spans="6:6" ht="12.75" x14ac:dyDescent="0.2">
      <c r="F771" s="33"/>
    </row>
    <row r="772" spans="6:6" ht="12.75" x14ac:dyDescent="0.2">
      <c r="F772" s="33"/>
    </row>
    <row r="773" spans="6:6" ht="12.75" x14ac:dyDescent="0.2">
      <c r="F773" s="33"/>
    </row>
    <row r="774" spans="6:6" ht="12.75" x14ac:dyDescent="0.2">
      <c r="F774" s="33"/>
    </row>
    <row r="775" spans="6:6" ht="12.75" x14ac:dyDescent="0.2">
      <c r="F775" s="33"/>
    </row>
    <row r="776" spans="6:6" ht="12.75" x14ac:dyDescent="0.2">
      <c r="F776" s="33"/>
    </row>
    <row r="777" spans="6:6" ht="12.75" x14ac:dyDescent="0.2">
      <c r="F777" s="33"/>
    </row>
    <row r="778" spans="6:6" ht="12.75" x14ac:dyDescent="0.2">
      <c r="F778" s="33"/>
    </row>
    <row r="779" spans="6:6" ht="12.75" x14ac:dyDescent="0.2">
      <c r="F779" s="33"/>
    </row>
    <row r="780" spans="6:6" ht="12.75" x14ac:dyDescent="0.2">
      <c r="F780" s="33"/>
    </row>
    <row r="781" spans="6:6" ht="12.75" x14ac:dyDescent="0.2">
      <c r="F781" s="33"/>
    </row>
    <row r="782" spans="6:6" ht="12.75" x14ac:dyDescent="0.2">
      <c r="F782" s="33"/>
    </row>
    <row r="783" spans="6:6" ht="12.75" x14ac:dyDescent="0.2">
      <c r="F783" s="33"/>
    </row>
    <row r="784" spans="6:6" ht="12.75" x14ac:dyDescent="0.2">
      <c r="F784" s="33"/>
    </row>
    <row r="785" spans="6:6" ht="12.75" x14ac:dyDescent="0.2">
      <c r="F785" s="33"/>
    </row>
    <row r="786" spans="6:6" ht="12.75" x14ac:dyDescent="0.2">
      <c r="F786" s="33"/>
    </row>
    <row r="787" spans="6:6" ht="12.75" x14ac:dyDescent="0.2">
      <c r="F787" s="33"/>
    </row>
    <row r="788" spans="6:6" ht="12.75" x14ac:dyDescent="0.2">
      <c r="F788" s="33"/>
    </row>
    <row r="789" spans="6:6" ht="12.75" x14ac:dyDescent="0.2">
      <c r="F789" s="33"/>
    </row>
    <row r="790" spans="6:6" ht="12.75" x14ac:dyDescent="0.2">
      <c r="F790" s="33"/>
    </row>
    <row r="791" spans="6:6" ht="12.75" x14ac:dyDescent="0.2">
      <c r="F791" s="33"/>
    </row>
    <row r="792" spans="6:6" ht="12.75" x14ac:dyDescent="0.2">
      <c r="F792" s="33"/>
    </row>
    <row r="793" spans="6:6" ht="12.75" x14ac:dyDescent="0.2">
      <c r="F793" s="33"/>
    </row>
    <row r="794" spans="6:6" ht="12.75" x14ac:dyDescent="0.2">
      <c r="F794" s="33"/>
    </row>
    <row r="795" spans="6:6" ht="12.75" x14ac:dyDescent="0.2">
      <c r="F795" s="33"/>
    </row>
    <row r="796" spans="6:6" ht="12.75" x14ac:dyDescent="0.2">
      <c r="F796" s="33"/>
    </row>
    <row r="797" spans="6:6" ht="12.75" x14ac:dyDescent="0.2">
      <c r="F797" s="33"/>
    </row>
    <row r="798" spans="6:6" ht="12.75" x14ac:dyDescent="0.2">
      <c r="F798" s="33"/>
    </row>
    <row r="799" spans="6:6" ht="12.75" x14ac:dyDescent="0.2">
      <c r="F799" s="33"/>
    </row>
    <row r="800" spans="6:6" ht="12.75" x14ac:dyDescent="0.2">
      <c r="F800" s="33"/>
    </row>
    <row r="801" spans="6:6" ht="12.75" x14ac:dyDescent="0.2">
      <c r="F801" s="33"/>
    </row>
    <row r="802" spans="6:6" ht="12.75" x14ac:dyDescent="0.2">
      <c r="F802" s="33"/>
    </row>
    <row r="803" spans="6:6" ht="12.75" x14ac:dyDescent="0.2">
      <c r="F803" s="33"/>
    </row>
    <row r="804" spans="6:6" ht="12.75" x14ac:dyDescent="0.2">
      <c r="F804" s="33"/>
    </row>
    <row r="805" spans="6:6" ht="12.75" x14ac:dyDescent="0.2">
      <c r="F805" s="33"/>
    </row>
    <row r="806" spans="6:6" ht="12.75" x14ac:dyDescent="0.2">
      <c r="F806" s="33"/>
    </row>
    <row r="807" spans="6:6" ht="12.75" x14ac:dyDescent="0.2">
      <c r="F807" s="33"/>
    </row>
    <row r="808" spans="6:6" ht="12.75" x14ac:dyDescent="0.2">
      <c r="F808" s="33"/>
    </row>
    <row r="809" spans="6:6" ht="12.75" x14ac:dyDescent="0.2">
      <c r="F809" s="33"/>
    </row>
    <row r="810" spans="6:6" ht="12.75" x14ac:dyDescent="0.2">
      <c r="F810" s="33"/>
    </row>
    <row r="811" spans="6:6" ht="12.75" x14ac:dyDescent="0.2">
      <c r="F811" s="33"/>
    </row>
    <row r="812" spans="6:6" ht="12.75" x14ac:dyDescent="0.2">
      <c r="F812" s="33"/>
    </row>
    <row r="813" spans="6:6" ht="12.75" x14ac:dyDescent="0.2">
      <c r="F813" s="33"/>
    </row>
    <row r="814" spans="6:6" ht="12.75" x14ac:dyDescent="0.2">
      <c r="F814" s="33"/>
    </row>
    <row r="815" spans="6:6" ht="12.75" x14ac:dyDescent="0.2">
      <c r="F815" s="33"/>
    </row>
    <row r="816" spans="6:6" ht="12.75" x14ac:dyDescent="0.2">
      <c r="F816" s="33"/>
    </row>
    <row r="817" spans="6:6" ht="12.75" x14ac:dyDescent="0.2">
      <c r="F817" s="33"/>
    </row>
    <row r="818" spans="6:6" ht="12.75" x14ac:dyDescent="0.2">
      <c r="F818" s="33"/>
    </row>
    <row r="819" spans="6:6" ht="12.75" x14ac:dyDescent="0.2">
      <c r="F819" s="33"/>
    </row>
    <row r="820" spans="6:6" ht="12.75" x14ac:dyDescent="0.2">
      <c r="F820" s="33"/>
    </row>
    <row r="821" spans="6:6" ht="12.75" x14ac:dyDescent="0.2">
      <c r="F821" s="33"/>
    </row>
    <row r="822" spans="6:6" ht="12.75" x14ac:dyDescent="0.2">
      <c r="F822" s="33"/>
    </row>
    <row r="823" spans="6:6" ht="12.75" x14ac:dyDescent="0.2">
      <c r="F823" s="33"/>
    </row>
    <row r="824" spans="6:6" ht="12.75" x14ac:dyDescent="0.2">
      <c r="F824" s="33"/>
    </row>
    <row r="825" spans="6:6" ht="12.75" x14ac:dyDescent="0.2">
      <c r="F825" s="33"/>
    </row>
    <row r="826" spans="6:6" ht="12.75" x14ac:dyDescent="0.2">
      <c r="F826" s="33"/>
    </row>
    <row r="827" spans="6:6" ht="12.75" x14ac:dyDescent="0.2">
      <c r="F827" s="33"/>
    </row>
    <row r="828" spans="6:6" ht="12.75" x14ac:dyDescent="0.2">
      <c r="F828" s="33"/>
    </row>
    <row r="829" spans="6:6" ht="12.75" x14ac:dyDescent="0.2">
      <c r="F829" s="33"/>
    </row>
    <row r="830" spans="6:6" ht="12.75" x14ac:dyDescent="0.2">
      <c r="F830" s="33"/>
    </row>
    <row r="831" spans="6:6" ht="12.75" x14ac:dyDescent="0.2">
      <c r="F831" s="33"/>
    </row>
    <row r="832" spans="6:6" ht="12.75" x14ac:dyDescent="0.2">
      <c r="F832" s="33"/>
    </row>
    <row r="833" spans="6:6" ht="12.75" x14ac:dyDescent="0.2">
      <c r="F833" s="33"/>
    </row>
    <row r="834" spans="6:6" ht="12.75" x14ac:dyDescent="0.2">
      <c r="F834" s="33"/>
    </row>
    <row r="835" spans="6:6" ht="12.75" x14ac:dyDescent="0.2">
      <c r="F835" s="33"/>
    </row>
    <row r="836" spans="6:6" ht="12.75" x14ac:dyDescent="0.2">
      <c r="F836" s="33"/>
    </row>
    <row r="837" spans="6:6" ht="12.75" x14ac:dyDescent="0.2">
      <c r="F837" s="33"/>
    </row>
    <row r="838" spans="6:6" ht="12.75" x14ac:dyDescent="0.2">
      <c r="F838" s="33"/>
    </row>
    <row r="839" spans="6:6" ht="12.75" x14ac:dyDescent="0.2">
      <c r="F839" s="33"/>
    </row>
    <row r="840" spans="6:6" ht="12.75" x14ac:dyDescent="0.2">
      <c r="F840" s="33"/>
    </row>
    <row r="841" spans="6:6" ht="12.75" x14ac:dyDescent="0.2">
      <c r="F841" s="33"/>
    </row>
    <row r="842" spans="6:6" ht="12.75" x14ac:dyDescent="0.2">
      <c r="F842" s="33"/>
    </row>
    <row r="843" spans="6:6" ht="12.75" x14ac:dyDescent="0.2">
      <c r="F843" s="33"/>
    </row>
    <row r="844" spans="6:6" ht="12.75" x14ac:dyDescent="0.2">
      <c r="F844" s="33"/>
    </row>
    <row r="845" spans="6:6" ht="12.75" x14ac:dyDescent="0.2">
      <c r="F845" s="33"/>
    </row>
    <row r="846" spans="6:6" ht="12.75" x14ac:dyDescent="0.2">
      <c r="F846" s="33"/>
    </row>
    <row r="847" spans="6:6" ht="12.75" x14ac:dyDescent="0.2">
      <c r="F847" s="33"/>
    </row>
    <row r="848" spans="6:6" ht="12.75" x14ac:dyDescent="0.2">
      <c r="F848" s="33"/>
    </row>
    <row r="849" spans="6:6" ht="12.75" x14ac:dyDescent="0.2">
      <c r="F849" s="33"/>
    </row>
    <row r="850" spans="6:6" ht="12.75" x14ac:dyDescent="0.2">
      <c r="F850" s="33"/>
    </row>
    <row r="851" spans="6:6" ht="12.75" x14ac:dyDescent="0.2">
      <c r="F851" s="33"/>
    </row>
    <row r="852" spans="6:6" ht="12.75" x14ac:dyDescent="0.2">
      <c r="F852" s="33"/>
    </row>
    <row r="853" spans="6:6" ht="12.75" x14ac:dyDescent="0.2">
      <c r="F853" s="33"/>
    </row>
    <row r="854" spans="6:6" ht="12.75" x14ac:dyDescent="0.2">
      <c r="F854" s="33"/>
    </row>
    <row r="855" spans="6:6" ht="12.75" x14ac:dyDescent="0.2">
      <c r="F855" s="33"/>
    </row>
    <row r="856" spans="6:6" ht="12.75" x14ac:dyDescent="0.2">
      <c r="F856" s="33"/>
    </row>
    <row r="857" spans="6:6" ht="12.75" x14ac:dyDescent="0.2">
      <c r="F857" s="33"/>
    </row>
    <row r="858" spans="6:6" ht="12.75" x14ac:dyDescent="0.2">
      <c r="F858" s="33"/>
    </row>
    <row r="859" spans="6:6" ht="12.75" x14ac:dyDescent="0.2">
      <c r="F859" s="33"/>
    </row>
    <row r="860" spans="6:6" ht="12.75" x14ac:dyDescent="0.2">
      <c r="F860" s="33"/>
    </row>
    <row r="861" spans="6:6" ht="12.75" x14ac:dyDescent="0.2">
      <c r="F861" s="33"/>
    </row>
    <row r="862" spans="6:6" ht="12.75" x14ac:dyDescent="0.2">
      <c r="F862" s="33"/>
    </row>
    <row r="863" spans="6:6" ht="12.75" x14ac:dyDescent="0.2">
      <c r="F863" s="33"/>
    </row>
    <row r="864" spans="6:6" ht="12.75" x14ac:dyDescent="0.2">
      <c r="F864" s="33"/>
    </row>
    <row r="865" spans="6:6" ht="12.75" x14ac:dyDescent="0.2">
      <c r="F865" s="33"/>
    </row>
    <row r="866" spans="6:6" ht="12.75" x14ac:dyDescent="0.2">
      <c r="F866" s="33"/>
    </row>
    <row r="867" spans="6:6" ht="12.75" x14ac:dyDescent="0.2">
      <c r="F867" s="33"/>
    </row>
    <row r="868" spans="6:6" ht="12.75" x14ac:dyDescent="0.2">
      <c r="F868" s="33"/>
    </row>
    <row r="869" spans="6:6" ht="12.75" x14ac:dyDescent="0.2">
      <c r="F869" s="33"/>
    </row>
    <row r="870" spans="6:6" ht="12.75" x14ac:dyDescent="0.2">
      <c r="F870" s="33"/>
    </row>
    <row r="871" spans="6:6" ht="12.75" x14ac:dyDescent="0.2">
      <c r="F871" s="33"/>
    </row>
    <row r="872" spans="6:6" ht="12.75" x14ac:dyDescent="0.2">
      <c r="F872" s="33"/>
    </row>
    <row r="873" spans="6:6" ht="12.75" x14ac:dyDescent="0.2">
      <c r="F873" s="33"/>
    </row>
    <row r="874" spans="6:6" ht="12.75" x14ac:dyDescent="0.2">
      <c r="F874" s="33"/>
    </row>
    <row r="875" spans="6:6" ht="12.75" x14ac:dyDescent="0.2">
      <c r="F875" s="33"/>
    </row>
    <row r="876" spans="6:6" ht="12.75" x14ac:dyDescent="0.2">
      <c r="F876" s="33"/>
    </row>
    <row r="877" spans="6:6" ht="12.75" x14ac:dyDescent="0.2">
      <c r="F877" s="33"/>
    </row>
    <row r="878" spans="6:6" ht="12.75" x14ac:dyDescent="0.2">
      <c r="F878" s="33"/>
    </row>
    <row r="879" spans="6:6" ht="12.75" x14ac:dyDescent="0.2">
      <c r="F879" s="33"/>
    </row>
    <row r="880" spans="6:6" ht="12.75" x14ac:dyDescent="0.2">
      <c r="F880" s="33"/>
    </row>
    <row r="881" spans="6:6" ht="12.75" x14ac:dyDescent="0.2">
      <c r="F881" s="33"/>
    </row>
    <row r="882" spans="6:6" ht="12.75" x14ac:dyDescent="0.2">
      <c r="F882" s="33"/>
    </row>
    <row r="883" spans="6:6" ht="12.75" x14ac:dyDescent="0.2">
      <c r="F883" s="33"/>
    </row>
    <row r="884" spans="6:6" ht="12.75" x14ac:dyDescent="0.2">
      <c r="F884" s="33"/>
    </row>
    <row r="885" spans="6:6" ht="12.75" x14ac:dyDescent="0.2">
      <c r="F885" s="33"/>
    </row>
    <row r="886" spans="6:6" ht="12.75" x14ac:dyDescent="0.2">
      <c r="F886" s="33"/>
    </row>
    <row r="887" spans="6:6" ht="12.75" x14ac:dyDescent="0.2">
      <c r="F887" s="33"/>
    </row>
    <row r="888" spans="6:6" ht="12.75" x14ac:dyDescent="0.2">
      <c r="F888" s="33"/>
    </row>
    <row r="889" spans="6:6" ht="12.75" x14ac:dyDescent="0.2">
      <c r="F889" s="33"/>
    </row>
    <row r="890" spans="6:6" ht="12.75" x14ac:dyDescent="0.2">
      <c r="F890" s="33"/>
    </row>
    <row r="891" spans="6:6" ht="12.75" x14ac:dyDescent="0.2">
      <c r="F891" s="33"/>
    </row>
    <row r="892" spans="6:6" ht="12.75" x14ac:dyDescent="0.2">
      <c r="F892" s="33"/>
    </row>
    <row r="893" spans="6:6" ht="12.75" x14ac:dyDescent="0.2">
      <c r="F893" s="33"/>
    </row>
    <row r="894" spans="6:6" ht="12.75" x14ac:dyDescent="0.2">
      <c r="F894" s="33"/>
    </row>
    <row r="895" spans="6:6" ht="12.75" x14ac:dyDescent="0.2">
      <c r="F895" s="33"/>
    </row>
    <row r="896" spans="6:6" ht="12.75" x14ac:dyDescent="0.2">
      <c r="F896" s="33"/>
    </row>
    <row r="897" spans="6:6" ht="12.75" x14ac:dyDescent="0.2">
      <c r="F897" s="33"/>
    </row>
    <row r="898" spans="6:6" ht="12.75" x14ac:dyDescent="0.2">
      <c r="F898" s="33"/>
    </row>
    <row r="899" spans="6:6" ht="12.75" x14ac:dyDescent="0.2">
      <c r="F899" s="33"/>
    </row>
    <row r="900" spans="6:6" ht="12.75" x14ac:dyDescent="0.2">
      <c r="F900" s="33"/>
    </row>
    <row r="901" spans="6:6" ht="12.75" x14ac:dyDescent="0.2">
      <c r="F901" s="33"/>
    </row>
    <row r="902" spans="6:6" ht="12.75" x14ac:dyDescent="0.2">
      <c r="F902" s="33"/>
    </row>
    <row r="903" spans="6:6" ht="12.75" x14ac:dyDescent="0.2">
      <c r="F903" s="33"/>
    </row>
    <row r="904" spans="6:6" ht="12.75" x14ac:dyDescent="0.2">
      <c r="F904" s="33"/>
    </row>
    <row r="905" spans="6:6" ht="12.75" x14ac:dyDescent="0.2">
      <c r="F905" s="33"/>
    </row>
    <row r="906" spans="6:6" ht="12.75" x14ac:dyDescent="0.2">
      <c r="F906" s="33"/>
    </row>
    <row r="907" spans="6:6" ht="12.75" x14ac:dyDescent="0.2">
      <c r="F907" s="33"/>
    </row>
    <row r="908" spans="6:6" ht="12.75" x14ac:dyDescent="0.2">
      <c r="F908" s="33"/>
    </row>
    <row r="909" spans="6:6" ht="12.75" x14ac:dyDescent="0.2">
      <c r="F909" s="33"/>
    </row>
    <row r="910" spans="6:6" ht="12.75" x14ac:dyDescent="0.2">
      <c r="F910" s="33"/>
    </row>
    <row r="911" spans="6:6" ht="12.75" x14ac:dyDescent="0.2">
      <c r="F911" s="33"/>
    </row>
    <row r="912" spans="6:6" ht="12.75" x14ac:dyDescent="0.2">
      <c r="F912" s="33"/>
    </row>
    <row r="913" spans="6:6" ht="12.75" x14ac:dyDescent="0.2">
      <c r="F913" s="33"/>
    </row>
    <row r="914" spans="6:6" ht="12.75" x14ac:dyDescent="0.2">
      <c r="F914" s="33"/>
    </row>
    <row r="915" spans="6:6" ht="12.75" x14ac:dyDescent="0.2">
      <c r="F915" s="33"/>
    </row>
    <row r="916" spans="6:6" ht="12.75" x14ac:dyDescent="0.2">
      <c r="F916" s="33"/>
    </row>
    <row r="917" spans="6:6" ht="12.75" x14ac:dyDescent="0.2">
      <c r="F917" s="33"/>
    </row>
    <row r="918" spans="6:6" ht="12.75" x14ac:dyDescent="0.2">
      <c r="F918" s="33"/>
    </row>
    <row r="919" spans="6:6" ht="12.75" x14ac:dyDescent="0.2">
      <c r="F919" s="33"/>
    </row>
    <row r="920" spans="6:6" ht="12.75" x14ac:dyDescent="0.2">
      <c r="F920" s="33"/>
    </row>
    <row r="921" spans="6:6" ht="12.75" x14ac:dyDescent="0.2">
      <c r="F921" s="33"/>
    </row>
    <row r="922" spans="6:6" ht="12.75" x14ac:dyDescent="0.2">
      <c r="F922" s="33"/>
    </row>
    <row r="923" spans="6:6" ht="12.75" x14ac:dyDescent="0.2">
      <c r="F923" s="33"/>
    </row>
    <row r="924" spans="6:6" ht="12.75" x14ac:dyDescent="0.2">
      <c r="F924" s="33"/>
    </row>
    <row r="925" spans="6:6" ht="12.75" x14ac:dyDescent="0.2">
      <c r="F925" s="33"/>
    </row>
    <row r="926" spans="6:6" ht="12.75" x14ac:dyDescent="0.2">
      <c r="F926" s="33"/>
    </row>
    <row r="927" spans="6:6" ht="12.75" x14ac:dyDescent="0.2">
      <c r="F927" s="33"/>
    </row>
    <row r="928" spans="6:6" ht="12.75" x14ac:dyDescent="0.2">
      <c r="F928" s="33"/>
    </row>
    <row r="929" spans="6:6" ht="12.75" x14ac:dyDescent="0.2">
      <c r="F929" s="33"/>
    </row>
    <row r="930" spans="6:6" ht="12.75" x14ac:dyDescent="0.2">
      <c r="F930" s="33"/>
    </row>
    <row r="931" spans="6:6" ht="12.75" x14ac:dyDescent="0.2">
      <c r="F931" s="33"/>
    </row>
    <row r="932" spans="6:6" ht="12.75" x14ac:dyDescent="0.2">
      <c r="F932" s="33"/>
    </row>
    <row r="933" spans="6:6" ht="12.75" x14ac:dyDescent="0.2">
      <c r="F933" s="33"/>
    </row>
    <row r="934" spans="6:6" ht="12.75" x14ac:dyDescent="0.2">
      <c r="F934" s="33"/>
    </row>
    <row r="935" spans="6:6" ht="12.75" x14ac:dyDescent="0.2">
      <c r="F935" s="33"/>
    </row>
    <row r="936" spans="6:6" ht="12.75" x14ac:dyDescent="0.2">
      <c r="F936" s="33"/>
    </row>
    <row r="937" spans="6:6" ht="12.75" x14ac:dyDescent="0.2">
      <c r="F937" s="33"/>
    </row>
    <row r="938" spans="6:6" ht="12.75" x14ac:dyDescent="0.2">
      <c r="F938" s="33"/>
    </row>
    <row r="939" spans="6:6" ht="12.75" x14ac:dyDescent="0.2">
      <c r="F939" s="33"/>
    </row>
    <row r="940" spans="6:6" ht="12.75" x14ac:dyDescent="0.2">
      <c r="F940" s="33"/>
    </row>
    <row r="941" spans="6:6" ht="12.75" x14ac:dyDescent="0.2">
      <c r="F941" s="33"/>
    </row>
    <row r="942" spans="6:6" ht="12.75" x14ac:dyDescent="0.2">
      <c r="F942" s="33"/>
    </row>
    <row r="943" spans="6:6" ht="12.75" x14ac:dyDescent="0.2">
      <c r="F943" s="33"/>
    </row>
    <row r="944" spans="6:6" ht="12.75" x14ac:dyDescent="0.2">
      <c r="F944" s="33"/>
    </row>
    <row r="945" spans="6:6" ht="12.75" x14ac:dyDescent="0.2">
      <c r="F945" s="33"/>
    </row>
    <row r="946" spans="6:6" ht="12.75" x14ac:dyDescent="0.2">
      <c r="F946" s="33"/>
    </row>
    <row r="947" spans="6:6" ht="12.75" x14ac:dyDescent="0.2">
      <c r="F947" s="33"/>
    </row>
    <row r="948" spans="6:6" ht="12.75" x14ac:dyDescent="0.2">
      <c r="F948" s="33"/>
    </row>
    <row r="949" spans="6:6" ht="12.75" x14ac:dyDescent="0.2">
      <c r="F949" s="33"/>
    </row>
    <row r="950" spans="6:6" ht="12.75" x14ac:dyDescent="0.2">
      <c r="F950" s="33"/>
    </row>
    <row r="951" spans="6:6" ht="12.75" x14ac:dyDescent="0.2">
      <c r="F951" s="33"/>
    </row>
    <row r="952" spans="6:6" ht="12.75" x14ac:dyDescent="0.2">
      <c r="F952" s="33"/>
    </row>
    <row r="953" spans="6:6" ht="12.75" x14ac:dyDescent="0.2">
      <c r="F953" s="33"/>
    </row>
    <row r="954" spans="6:6" ht="12.75" x14ac:dyDescent="0.2">
      <c r="F954" s="33"/>
    </row>
    <row r="955" spans="6:6" ht="12.75" x14ac:dyDescent="0.2">
      <c r="F955" s="33"/>
    </row>
    <row r="956" spans="6:6" ht="12.75" x14ac:dyDescent="0.2">
      <c r="F956" s="33"/>
    </row>
    <row r="957" spans="6:6" ht="12.75" x14ac:dyDescent="0.2">
      <c r="F957" s="33"/>
    </row>
    <row r="958" spans="6:6" ht="12.75" x14ac:dyDescent="0.2">
      <c r="F958" s="33"/>
    </row>
    <row r="959" spans="6:6" ht="12.75" x14ac:dyDescent="0.2">
      <c r="F959" s="33"/>
    </row>
    <row r="960" spans="6:6" ht="12.75" x14ac:dyDescent="0.2">
      <c r="F960" s="33"/>
    </row>
    <row r="961" spans="6:6" ht="12.75" x14ac:dyDescent="0.2">
      <c r="F961" s="33"/>
    </row>
    <row r="962" spans="6:6" ht="12.75" x14ac:dyDescent="0.2">
      <c r="F962" s="33"/>
    </row>
    <row r="963" spans="6:6" ht="12.75" x14ac:dyDescent="0.2">
      <c r="F963" s="33"/>
    </row>
    <row r="964" spans="6:6" ht="12.75" x14ac:dyDescent="0.2">
      <c r="F964" s="33"/>
    </row>
    <row r="965" spans="6:6" ht="12.75" x14ac:dyDescent="0.2">
      <c r="F965" s="33"/>
    </row>
    <row r="966" spans="6:6" ht="12.75" x14ac:dyDescent="0.2">
      <c r="F966" s="33"/>
    </row>
    <row r="967" spans="6:6" ht="12.75" x14ac:dyDescent="0.2">
      <c r="F967" s="33"/>
    </row>
    <row r="968" spans="6:6" ht="12.75" x14ac:dyDescent="0.2">
      <c r="F968" s="33"/>
    </row>
    <row r="969" spans="6:6" ht="12.75" x14ac:dyDescent="0.2">
      <c r="F969" s="33"/>
    </row>
    <row r="970" spans="6:6" ht="12.75" x14ac:dyDescent="0.2">
      <c r="F970" s="33"/>
    </row>
    <row r="971" spans="6:6" ht="12.75" x14ac:dyDescent="0.2">
      <c r="F971" s="33"/>
    </row>
    <row r="972" spans="6:6" ht="12.75" x14ac:dyDescent="0.2">
      <c r="F972" s="33"/>
    </row>
    <row r="973" spans="6:6" ht="12.75" x14ac:dyDescent="0.2">
      <c r="F973" s="33"/>
    </row>
    <row r="974" spans="6:6" ht="12.75" x14ac:dyDescent="0.2">
      <c r="F974" s="33"/>
    </row>
    <row r="975" spans="6:6" ht="12.75" x14ac:dyDescent="0.2">
      <c r="F975" s="33"/>
    </row>
    <row r="976" spans="6:6" ht="12.75" x14ac:dyDescent="0.2">
      <c r="F976" s="33"/>
    </row>
    <row r="977" spans="6:6" ht="12.75" x14ac:dyDescent="0.2">
      <c r="F977" s="33"/>
    </row>
    <row r="978" spans="6:6" ht="12.75" x14ac:dyDescent="0.2">
      <c r="F978" s="33"/>
    </row>
    <row r="979" spans="6:6" ht="12.75" x14ac:dyDescent="0.2">
      <c r="F979" s="33"/>
    </row>
    <row r="980" spans="6:6" ht="12.75" x14ac:dyDescent="0.2">
      <c r="F980" s="33"/>
    </row>
    <row r="981" spans="6:6" ht="12.75" x14ac:dyDescent="0.2">
      <c r="F981" s="33"/>
    </row>
    <row r="982" spans="6:6" ht="12.75" x14ac:dyDescent="0.2">
      <c r="F982" s="33"/>
    </row>
    <row r="983" spans="6:6" ht="12.75" x14ac:dyDescent="0.2">
      <c r="F983" s="33"/>
    </row>
    <row r="984" spans="6:6" ht="12.75" x14ac:dyDescent="0.2">
      <c r="F984" s="33"/>
    </row>
    <row r="985" spans="6:6" ht="12.75" x14ac:dyDescent="0.2">
      <c r="F985" s="33"/>
    </row>
    <row r="986" spans="6:6" ht="12.75" x14ac:dyDescent="0.2">
      <c r="F986" s="33"/>
    </row>
    <row r="987" spans="6:6" ht="12.75" x14ac:dyDescent="0.2">
      <c r="F987" s="33"/>
    </row>
    <row r="988" spans="6:6" ht="12.75" x14ac:dyDescent="0.2">
      <c r="F988" s="33"/>
    </row>
    <row r="989" spans="6:6" ht="12.75" x14ac:dyDescent="0.2">
      <c r="F989" s="33"/>
    </row>
    <row r="990" spans="6:6" ht="12.75" x14ac:dyDescent="0.2">
      <c r="F990" s="33"/>
    </row>
    <row r="991" spans="6:6" ht="12.75" x14ac:dyDescent="0.2">
      <c r="F991" s="33"/>
    </row>
    <row r="992" spans="6:6" ht="12.75" x14ac:dyDescent="0.2">
      <c r="F992" s="33"/>
    </row>
    <row r="993" spans="6:6" ht="12.75" x14ac:dyDescent="0.2">
      <c r="F993" s="33"/>
    </row>
    <row r="994" spans="6:6" ht="12.75" x14ac:dyDescent="0.2">
      <c r="F994" s="33"/>
    </row>
    <row r="995" spans="6:6" ht="12.75" x14ac:dyDescent="0.2">
      <c r="F995" s="33"/>
    </row>
    <row r="996" spans="6:6" ht="12.75" x14ac:dyDescent="0.2">
      <c r="F996" s="33"/>
    </row>
    <row r="997" spans="6:6" ht="12.75" x14ac:dyDescent="0.2">
      <c r="F997" s="33"/>
    </row>
    <row r="998" spans="6:6" ht="12.75" x14ac:dyDescent="0.2">
      <c r="F998" s="33"/>
    </row>
    <row r="999" spans="6:6" ht="12.75" x14ac:dyDescent="0.2">
      <c r="F999" s="33"/>
    </row>
    <row r="1000" spans="6:6" ht="12.75" x14ac:dyDescent="0.2">
      <c r="F1000" s="33"/>
    </row>
  </sheetData>
  <mergeCells count="3">
    <mergeCell ref="A2:D2"/>
    <mergeCell ref="K17:L17"/>
    <mergeCell ref="K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Invitados</vt:lpstr>
      <vt:lpstr>Mesas</vt:lpstr>
      <vt:lpstr>lista</vt:lpstr>
      <vt:lpstr>pendientes</vt:lpstr>
      <vt:lpstr>Presupuesto</vt:lpstr>
      <vt:lpstr>Hoja 5</vt:lpstr>
      <vt:lpstr>Hoja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 morales</cp:lastModifiedBy>
  <dcterms:modified xsi:type="dcterms:W3CDTF">2022-12-15T02:18:00Z</dcterms:modified>
</cp:coreProperties>
</file>