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bpe\OneDrive\Escritorio\Carlos3_universidad\Cuarto\Primer_cuatrimestre\Heurística_optimización\Práctica1\"/>
    </mc:Choice>
  </mc:AlternateContent>
  <xr:revisionPtr revIDLastSave="0" documentId="13_ncr:1_{A9E7F49C-5AA7-4587-AFD8-DA0E6EB6D28E}" xr6:coauthVersionLast="47" xr6:coauthVersionMax="47" xr10:uidLastSave="{00000000-0000-0000-0000-000000000000}"/>
  <bookViews>
    <workbookView xWindow="-108" yWindow="-108" windowWidth="23256" windowHeight="12456" xr2:uid="{A91FB467-AC3C-4B68-A8F3-9507961EF67F}"/>
  </bookViews>
  <sheets>
    <sheet name="LIMPIO" sheetId="2" r:id="rId1"/>
  </sheets>
  <definedNames>
    <definedName name="solver_adj" localSheetId="0" hidden="1">LIMPIO!$J$10:$N$14,LIMPIO!$J$20:$N$24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LIMPIO!$F$34</definedName>
    <definedName name="solver_lhs2" localSheetId="0" hidden="1">LIMPIO!$F$36:$F$60</definedName>
    <definedName name="solver_lhs3" localSheetId="0" hidden="1">LIMPIO!$J$10:$N$14</definedName>
    <definedName name="solver_lhs4" localSheetId="0" hidden="1">LIMPIO!$J$20:$N$24</definedName>
    <definedName name="solver_lhs5" localSheetId="0" hidden="1">LIMPIO!$M$34:$M$43</definedName>
    <definedName name="solver_lhs6" localSheetId="0" hidden="1">LIMPIO!$M$44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LIMPIO!$R$11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5</definedName>
    <definedName name="solver_rel4" localSheetId="0" hidden="1">4</definedName>
    <definedName name="solver_rel5" localSheetId="0" hidden="1">2</definedName>
    <definedName name="solver_rel6" localSheetId="0" hidden="1">2</definedName>
    <definedName name="solver_rhs1" localSheetId="0" hidden="1">LIMPIO!$G$34</definedName>
    <definedName name="solver_rhs2" localSheetId="0" hidden="1">LIMPIO!$G$36:$G$60</definedName>
    <definedName name="solver_rhs3" localSheetId="0" hidden="1">"binario"</definedName>
    <definedName name="solver_rhs4" localSheetId="0" hidden="1">"entero"</definedName>
    <definedName name="solver_rhs5" localSheetId="0" hidden="1">LIMPIO!$N$34:$N$43</definedName>
    <definedName name="solver_rhs6" localSheetId="0" hidden="1">LIMPIO!$N$44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3" i="2" l="1"/>
  <c r="M42" i="2"/>
  <c r="M41" i="2"/>
  <c r="N43" i="2"/>
  <c r="N42" i="2"/>
  <c r="N41" i="2"/>
  <c r="M37" i="2"/>
  <c r="M34" i="2"/>
  <c r="M38" i="2"/>
  <c r="M39" i="2"/>
  <c r="R9" i="2"/>
  <c r="R11" i="2"/>
  <c r="R10" i="2"/>
  <c r="M36" i="2"/>
  <c r="M35" i="2"/>
  <c r="N40" i="2"/>
  <c r="M40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G34" i="2"/>
  <c r="F34" i="2"/>
</calcChain>
</file>

<file path=xl/sharedStrings.xml><?xml version="1.0" encoding="utf-8"?>
<sst xmlns="http://schemas.openxmlformats.org/spreadsheetml/2006/main" count="93" uniqueCount="61">
  <si>
    <t>s1</t>
  </si>
  <si>
    <t>parking</t>
  </si>
  <si>
    <t>s2</t>
  </si>
  <si>
    <t>s3</t>
  </si>
  <si>
    <t>colegio</t>
  </si>
  <si>
    <t>Función</t>
  </si>
  <si>
    <t>Valor</t>
  </si>
  <si>
    <t>Salen el mismo núero de rutas que llegan</t>
  </si>
  <si>
    <t>El flujo de alumnos que entran y salen de s1 es el mismo</t>
  </si>
  <si>
    <t>El flujo de alumnos que entran y salen de s2 es el mismo</t>
  </si>
  <si>
    <t>El flujo de alumnos que entran y salen de s3 es el mismo</t>
  </si>
  <si>
    <t>DATOS</t>
  </si>
  <si>
    <t>Capacidad máxima del autobus</t>
  </si>
  <si>
    <t>MATRICES DE VARIABLES</t>
  </si>
  <si>
    <t>OBJETIVO</t>
  </si>
  <si>
    <t>RESTRICCIONES</t>
  </si>
  <si>
    <t>RESTRICCIONES &lt;=</t>
  </si>
  <si>
    <t>RESTRICCIONES ==</t>
  </si>
  <si>
    <t>Número de rutas</t>
  </si>
  <si>
    <t>nº alumnos</t>
  </si>
  <si>
    <t>No salen más rutas de las posibles</t>
  </si>
  <si>
    <t>No se supera la capacidad máxima del autobús</t>
  </si>
  <si>
    <t>MATRIZ DE FLUJO DE ALUMNOS (Y)</t>
  </si>
  <si>
    <t>VECTOR DE ALUMNOS (A)</t>
  </si>
  <si>
    <t>MATRIZ DE RUTAS (X)</t>
  </si>
  <si>
    <t>MATRIZ DE COSTES (C)</t>
  </si>
  <si>
    <t xml:space="preserve">     - Y11</t>
  </si>
  <si>
    <t xml:space="preserve">     - Y12</t>
  </si>
  <si>
    <t xml:space="preserve">     - Y13</t>
  </si>
  <si>
    <t xml:space="preserve">     - Y14</t>
  </si>
  <si>
    <t xml:space="preserve">     - Y15</t>
  </si>
  <si>
    <t xml:space="preserve">     - Y21</t>
  </si>
  <si>
    <t xml:space="preserve">     - Y22</t>
  </si>
  <si>
    <t xml:space="preserve">     - Y23</t>
  </si>
  <si>
    <t xml:space="preserve">     - Y24</t>
  </si>
  <si>
    <t xml:space="preserve">     - Y25</t>
  </si>
  <si>
    <t xml:space="preserve">     - Y31</t>
  </si>
  <si>
    <t xml:space="preserve">     - Y32</t>
  </si>
  <si>
    <t xml:space="preserve">     - Y33</t>
  </si>
  <si>
    <t xml:space="preserve">     - Y34</t>
  </si>
  <si>
    <t xml:space="preserve">     - Y35</t>
  </si>
  <si>
    <t xml:space="preserve">     - Y41</t>
  </si>
  <si>
    <t xml:space="preserve">     - Y42</t>
  </si>
  <si>
    <t xml:space="preserve">     - Y43</t>
  </si>
  <si>
    <t xml:space="preserve">     - Y44</t>
  </si>
  <si>
    <t xml:space="preserve">     - Y45</t>
  </si>
  <si>
    <t xml:space="preserve">     - Y51</t>
  </si>
  <si>
    <t xml:space="preserve">     - Y52</t>
  </si>
  <si>
    <t xml:space="preserve">     - Y53</t>
  </si>
  <si>
    <t xml:space="preserve">     - Y54</t>
  </si>
  <si>
    <t xml:space="preserve">     - Y55</t>
  </si>
  <si>
    <t>De s1 solo sale una ruta</t>
  </si>
  <si>
    <t>A s1 solo llega una ruta</t>
  </si>
  <si>
    <t>A s2 solo llega una ruta</t>
  </si>
  <si>
    <t>A s3 solo llega una ruta</t>
  </si>
  <si>
    <t>De s2 solo sale una ruta</t>
  </si>
  <si>
    <t>De s3 solo sale una ruta</t>
  </si>
  <si>
    <t>Resultado</t>
  </si>
  <si>
    <t>Costes fijos por autobuses</t>
  </si>
  <si>
    <t>Costes variables por km</t>
  </si>
  <si>
    <t>MINIMIZACIÓN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</si>
</sst>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€-2]\ * #,##0.00_-;\-[$€-2]\ * #,##0.00_-;_-[$€-2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4" borderId="4" xfId="0" applyFill="1" applyBorder="1"/>
    <xf numFmtId="0" fontId="0" fillId="4" borderId="6" xfId="0" applyFill="1" applyBorder="1"/>
    <xf numFmtId="0" fontId="0" fillId="4" borderId="3" xfId="0" applyFill="1" applyBorder="1"/>
    <xf numFmtId="0" fontId="0" fillId="0" borderId="1" xfId="0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3" xfId="0" applyFill="1" applyBorder="1"/>
    <xf numFmtId="0" fontId="0" fillId="4" borderId="12" xfId="0" applyFill="1" applyBorder="1"/>
    <xf numFmtId="0" fontId="0" fillId="4" borderId="1" xfId="0" applyFill="1" applyBorder="1"/>
    <xf numFmtId="0" fontId="0" fillId="0" borderId="9" xfId="0" applyBorder="1"/>
    <xf numFmtId="0" fontId="0" fillId="0" borderId="10" xfId="0" applyBorder="1"/>
    <xf numFmtId="0" fontId="0" fillId="0" borderId="8" xfId="0" applyBorder="1"/>
    <xf numFmtId="0" fontId="0" fillId="0" borderId="13" xfId="0" applyBorder="1"/>
    <xf numFmtId="0" fontId="0" fillId="4" borderId="2" xfId="0" applyFill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289560</xdr:colOff>
      <xdr:row>13</xdr:row>
      <xdr:rowOff>118110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F081DB3-5C50-2CF3-B9AC-6993FCDF5128}"/>
            </a:ext>
          </a:extLst>
        </xdr:cNvPr>
        <xdr:cNvSpPr txBox="1"/>
      </xdr:nvSpPr>
      <xdr:spPr>
        <a:xfrm>
          <a:off x="6629400" y="2495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8</xdr:col>
      <xdr:colOff>289560</xdr:colOff>
      <xdr:row>13</xdr:row>
      <xdr:rowOff>118110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C8BC4A0-1551-6C98-7FC9-D541356ABC69}"/>
            </a:ext>
          </a:extLst>
        </xdr:cNvPr>
        <xdr:cNvSpPr txBox="1"/>
      </xdr:nvSpPr>
      <xdr:spPr>
        <a:xfrm>
          <a:off x="6629400" y="2495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C404-1BB5-42B4-8EC2-37D61B778D82}">
  <dimension ref="B3:R60"/>
  <sheetViews>
    <sheetView tabSelected="1" topLeftCell="B20" workbookViewId="0">
      <selection activeCell="M44" sqref="M44"/>
    </sheetView>
  </sheetViews>
  <sheetFormatPr baseColWidth="10" defaultRowHeight="14.4" x14ac:dyDescent="0.3"/>
  <sheetData>
    <row r="3" spans="2:18" ht="14.4" customHeight="1" x14ac:dyDescent="0.3">
      <c r="B3" s="26" t="s">
        <v>11</v>
      </c>
      <c r="C3" s="26"/>
      <c r="D3" s="26"/>
      <c r="E3" s="26"/>
      <c r="F3" s="26"/>
      <c r="G3" s="26"/>
      <c r="I3" s="26" t="s">
        <v>13</v>
      </c>
      <c r="J3" s="26"/>
      <c r="K3" s="26"/>
      <c r="L3" s="26"/>
      <c r="M3" s="26"/>
      <c r="N3" s="26"/>
      <c r="P3" s="26" t="s">
        <v>14</v>
      </c>
      <c r="Q3" s="26"/>
      <c r="R3" s="26"/>
    </row>
    <row r="4" spans="2:18" ht="14.4" customHeight="1" x14ac:dyDescent="0.3">
      <c r="B4" s="26"/>
      <c r="C4" s="26"/>
      <c r="D4" s="26"/>
      <c r="E4" s="26"/>
      <c r="F4" s="26"/>
      <c r="G4" s="26"/>
      <c r="I4" s="26"/>
      <c r="J4" s="26"/>
      <c r="K4" s="26"/>
      <c r="L4" s="26"/>
      <c r="M4" s="26"/>
      <c r="N4" s="26"/>
      <c r="P4" s="26"/>
      <c r="Q4" s="26"/>
      <c r="R4" s="26"/>
    </row>
    <row r="6" spans="2:18" x14ac:dyDescent="0.3">
      <c r="B6" s="28" t="s">
        <v>25</v>
      </c>
      <c r="C6" s="28"/>
      <c r="D6" s="28"/>
      <c r="E6" s="28"/>
      <c r="F6" s="28"/>
      <c r="G6" s="28"/>
      <c r="I6" s="28" t="s">
        <v>24</v>
      </c>
      <c r="J6" s="28"/>
      <c r="K6" s="28"/>
      <c r="L6" s="28"/>
      <c r="M6" s="28"/>
      <c r="N6" s="28"/>
      <c r="P6" s="28" t="s">
        <v>60</v>
      </c>
      <c r="Q6" s="28"/>
      <c r="R6" s="28"/>
    </row>
    <row r="7" spans="2:18" x14ac:dyDescent="0.3">
      <c r="B7" s="28"/>
      <c r="C7" s="28"/>
      <c r="D7" s="28"/>
      <c r="E7" s="28"/>
      <c r="F7" s="28"/>
      <c r="G7" s="28"/>
      <c r="I7" s="28"/>
      <c r="J7" s="28"/>
      <c r="K7" s="28"/>
      <c r="L7" s="28"/>
      <c r="M7" s="28"/>
      <c r="N7" s="28"/>
      <c r="P7" s="28"/>
      <c r="Q7" s="28"/>
      <c r="R7" s="28"/>
    </row>
    <row r="9" spans="2:18" x14ac:dyDescent="0.3">
      <c r="B9" s="3"/>
      <c r="C9" s="14" t="s">
        <v>1</v>
      </c>
      <c r="D9" s="14" t="s">
        <v>0</v>
      </c>
      <c r="E9" s="14" t="s">
        <v>2</v>
      </c>
      <c r="F9" s="13" t="s">
        <v>3</v>
      </c>
      <c r="G9" s="12" t="s">
        <v>4</v>
      </c>
      <c r="J9" s="8" t="s">
        <v>1</v>
      </c>
      <c r="K9" s="8" t="s">
        <v>0</v>
      </c>
      <c r="L9" s="8" t="s">
        <v>2</v>
      </c>
      <c r="M9" s="8" t="s">
        <v>3</v>
      </c>
      <c r="N9" s="6" t="s">
        <v>4</v>
      </c>
      <c r="P9" s="25" t="s">
        <v>58</v>
      </c>
      <c r="Q9" s="25"/>
      <c r="R9" s="20">
        <f>120*SUM(J10:N10)</f>
        <v>240</v>
      </c>
    </row>
    <row r="10" spans="2:18" x14ac:dyDescent="0.3">
      <c r="B10" s="8" t="s">
        <v>1</v>
      </c>
      <c r="C10" s="15">
        <v>10000</v>
      </c>
      <c r="D10" s="15">
        <v>8</v>
      </c>
      <c r="E10" s="15">
        <v>10</v>
      </c>
      <c r="F10" s="17">
        <v>10</v>
      </c>
      <c r="G10" s="2">
        <v>10000</v>
      </c>
      <c r="I10" s="19" t="s">
        <v>1</v>
      </c>
      <c r="J10" s="17">
        <v>0</v>
      </c>
      <c r="K10" s="17">
        <v>1</v>
      </c>
      <c r="L10" s="17">
        <v>0</v>
      </c>
      <c r="M10" s="17">
        <v>1</v>
      </c>
      <c r="N10" s="1">
        <v>0</v>
      </c>
      <c r="P10" s="25" t="s">
        <v>59</v>
      </c>
      <c r="Q10" s="25"/>
      <c r="R10" s="21">
        <f>5*SUMPRODUCT(C10:G14,J10:N14)</f>
        <v>160</v>
      </c>
    </row>
    <row r="11" spans="2:18" x14ac:dyDescent="0.3">
      <c r="B11" s="9" t="s">
        <v>0</v>
      </c>
      <c r="C11" s="15">
        <v>10000</v>
      </c>
      <c r="D11" s="15">
        <v>10000</v>
      </c>
      <c r="E11" s="15">
        <v>3</v>
      </c>
      <c r="F11" s="15">
        <v>7</v>
      </c>
      <c r="G11" s="2">
        <v>6</v>
      </c>
      <c r="I11" s="4" t="s">
        <v>0</v>
      </c>
      <c r="J11" s="15">
        <v>0</v>
      </c>
      <c r="K11" s="15">
        <v>0</v>
      </c>
      <c r="L11" s="15">
        <v>1</v>
      </c>
      <c r="M11" s="15">
        <v>0</v>
      </c>
      <c r="N11" s="2">
        <v>0</v>
      </c>
      <c r="P11" s="25" t="s">
        <v>57</v>
      </c>
      <c r="Q11" s="25"/>
      <c r="R11" s="21">
        <f>120*SUM(J10:N10) + 5*SUMPRODUCT(C10:G14,J10:N14)</f>
        <v>400</v>
      </c>
    </row>
    <row r="12" spans="2:18" x14ac:dyDescent="0.3">
      <c r="B12" s="9" t="s">
        <v>2</v>
      </c>
      <c r="C12" s="15">
        <v>10000</v>
      </c>
      <c r="D12" s="15">
        <v>3</v>
      </c>
      <c r="E12" s="15">
        <v>10000</v>
      </c>
      <c r="F12" s="15">
        <v>5</v>
      </c>
      <c r="G12" s="2">
        <v>7</v>
      </c>
      <c r="I12" s="4" t="s">
        <v>2</v>
      </c>
      <c r="J12" s="15">
        <v>0</v>
      </c>
      <c r="K12" s="15">
        <v>0</v>
      </c>
      <c r="L12" s="15">
        <v>0</v>
      </c>
      <c r="M12" s="15">
        <v>0</v>
      </c>
      <c r="N12" s="2">
        <v>1</v>
      </c>
    </row>
    <row r="13" spans="2:18" x14ac:dyDescent="0.3">
      <c r="B13" s="9" t="s">
        <v>3</v>
      </c>
      <c r="C13" s="15">
        <v>10000</v>
      </c>
      <c r="D13" s="15">
        <v>7</v>
      </c>
      <c r="E13" s="15">
        <v>5</v>
      </c>
      <c r="F13" s="15">
        <v>10000</v>
      </c>
      <c r="G13" s="2">
        <v>4</v>
      </c>
      <c r="I13" s="4" t="s">
        <v>3</v>
      </c>
      <c r="J13" s="15">
        <v>0</v>
      </c>
      <c r="K13" s="15">
        <v>0</v>
      </c>
      <c r="L13" s="15">
        <v>0</v>
      </c>
      <c r="M13" s="15">
        <v>0</v>
      </c>
      <c r="N13" s="2">
        <v>1</v>
      </c>
    </row>
    <row r="14" spans="2:18" x14ac:dyDescent="0.3">
      <c r="B14" s="10" t="s">
        <v>4</v>
      </c>
      <c r="C14" s="16">
        <v>10000</v>
      </c>
      <c r="D14" s="16">
        <v>10000</v>
      </c>
      <c r="E14" s="16">
        <v>10000</v>
      </c>
      <c r="F14" s="16">
        <v>10000</v>
      </c>
      <c r="G14" s="3">
        <v>10000</v>
      </c>
      <c r="I14" s="5" t="s">
        <v>4</v>
      </c>
      <c r="J14" s="16">
        <v>0</v>
      </c>
      <c r="K14" s="16">
        <v>0</v>
      </c>
      <c r="L14" s="16">
        <v>0</v>
      </c>
      <c r="M14" s="16">
        <v>0</v>
      </c>
      <c r="N14" s="3">
        <v>0</v>
      </c>
    </row>
    <row r="16" spans="2:18" x14ac:dyDescent="0.3">
      <c r="B16" s="28" t="s">
        <v>23</v>
      </c>
      <c r="C16" s="29"/>
      <c r="D16" s="29"/>
      <c r="E16" s="29"/>
      <c r="F16" s="29"/>
      <c r="G16" s="29"/>
      <c r="I16" s="28" t="s">
        <v>22</v>
      </c>
      <c r="J16" s="28"/>
      <c r="K16" s="28"/>
      <c r="L16" s="28"/>
      <c r="M16" s="28"/>
      <c r="N16" s="28"/>
    </row>
    <row r="17" spans="2:14" x14ac:dyDescent="0.3">
      <c r="B17" s="29"/>
      <c r="C17" s="29"/>
      <c r="D17" s="29"/>
      <c r="E17" s="29"/>
      <c r="F17" s="29"/>
      <c r="G17" s="29"/>
      <c r="I17" s="28"/>
      <c r="J17" s="28"/>
      <c r="K17" s="28"/>
      <c r="L17" s="28"/>
      <c r="M17" s="28"/>
      <c r="N17" s="28"/>
    </row>
    <row r="19" spans="2:14" x14ac:dyDescent="0.3">
      <c r="C19" s="8" t="s">
        <v>1</v>
      </c>
      <c r="D19" s="8" t="s">
        <v>0</v>
      </c>
      <c r="E19" s="8" t="s">
        <v>2</v>
      </c>
      <c r="F19" s="8" t="s">
        <v>3</v>
      </c>
      <c r="G19" s="6" t="s">
        <v>4</v>
      </c>
      <c r="J19" s="8" t="s">
        <v>1</v>
      </c>
      <c r="K19" s="8" t="s">
        <v>0</v>
      </c>
      <c r="L19" s="8" t="s">
        <v>2</v>
      </c>
      <c r="M19" s="8" t="s">
        <v>3</v>
      </c>
      <c r="N19" s="6" t="s">
        <v>4</v>
      </c>
    </row>
    <row r="20" spans="2:14" x14ac:dyDescent="0.3">
      <c r="B20" s="11" t="s">
        <v>19</v>
      </c>
      <c r="C20" s="7">
        <v>0</v>
      </c>
      <c r="D20" s="7">
        <v>15</v>
      </c>
      <c r="E20" s="7">
        <v>5</v>
      </c>
      <c r="F20" s="7">
        <v>10</v>
      </c>
      <c r="G20" s="18">
        <v>0</v>
      </c>
      <c r="I20" s="19" t="s">
        <v>1</v>
      </c>
      <c r="J20" s="17">
        <v>0</v>
      </c>
      <c r="K20" s="17">
        <v>0</v>
      </c>
      <c r="L20" s="17">
        <v>0</v>
      </c>
      <c r="M20" s="17">
        <v>0</v>
      </c>
      <c r="N20" s="1">
        <v>0</v>
      </c>
    </row>
    <row r="21" spans="2:14" x14ac:dyDescent="0.3">
      <c r="I21" s="4" t="s">
        <v>0</v>
      </c>
      <c r="J21" s="15">
        <v>0</v>
      </c>
      <c r="K21" s="15">
        <v>0</v>
      </c>
      <c r="L21" s="15">
        <v>15</v>
      </c>
      <c r="M21" s="15">
        <v>0</v>
      </c>
      <c r="N21" s="2">
        <v>0</v>
      </c>
    </row>
    <row r="22" spans="2:14" x14ac:dyDescent="0.3">
      <c r="I22" s="4" t="s">
        <v>2</v>
      </c>
      <c r="J22" s="15">
        <v>0</v>
      </c>
      <c r="K22" s="15">
        <v>0</v>
      </c>
      <c r="L22" s="15">
        <v>0</v>
      </c>
      <c r="M22" s="15">
        <v>0</v>
      </c>
      <c r="N22" s="2">
        <v>20</v>
      </c>
    </row>
    <row r="23" spans="2:14" x14ac:dyDescent="0.3">
      <c r="B23" s="27" t="s">
        <v>18</v>
      </c>
      <c r="C23" s="27"/>
      <c r="D23" s="27"/>
      <c r="E23" s="27"/>
      <c r="F23" s="27"/>
      <c r="G23" s="7">
        <v>3</v>
      </c>
      <c r="I23" s="4" t="s">
        <v>3</v>
      </c>
      <c r="J23" s="15">
        <v>0</v>
      </c>
      <c r="K23" s="15">
        <v>0</v>
      </c>
      <c r="L23" s="15">
        <v>0</v>
      </c>
      <c r="M23" s="15">
        <v>0</v>
      </c>
      <c r="N23" s="2">
        <v>10</v>
      </c>
    </row>
    <row r="24" spans="2:14" x14ac:dyDescent="0.3">
      <c r="B24" s="27" t="s">
        <v>12</v>
      </c>
      <c r="C24" s="27"/>
      <c r="D24" s="27"/>
      <c r="E24" s="27"/>
      <c r="F24" s="27"/>
      <c r="G24" s="7">
        <v>20</v>
      </c>
      <c r="I24" s="5" t="s">
        <v>4</v>
      </c>
      <c r="J24" s="16">
        <v>0</v>
      </c>
      <c r="K24" s="16">
        <v>0</v>
      </c>
      <c r="L24" s="16">
        <v>0</v>
      </c>
      <c r="M24" s="16">
        <v>0</v>
      </c>
      <c r="N24" s="3">
        <v>0</v>
      </c>
    </row>
    <row r="27" spans="2:14" x14ac:dyDescent="0.3">
      <c r="B27" s="26" t="s">
        <v>15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28" spans="2:14" x14ac:dyDescent="0.3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</row>
    <row r="30" spans="2:14" x14ac:dyDescent="0.3">
      <c r="B30" s="28" t="s">
        <v>16</v>
      </c>
      <c r="C30" s="28"/>
      <c r="D30" s="28"/>
      <c r="E30" s="28"/>
      <c r="F30" s="28"/>
      <c r="G30" s="28"/>
      <c r="I30" s="28" t="s">
        <v>17</v>
      </c>
      <c r="J30" s="28"/>
      <c r="K30" s="28"/>
      <c r="L30" s="28"/>
      <c r="M30" s="28"/>
      <c r="N30" s="28"/>
    </row>
    <row r="31" spans="2:14" x14ac:dyDescent="0.3">
      <c r="B31" s="28"/>
      <c r="C31" s="28"/>
      <c r="D31" s="28"/>
      <c r="E31" s="28"/>
      <c r="F31" s="28"/>
      <c r="G31" s="28"/>
      <c r="I31" s="28"/>
      <c r="J31" s="28"/>
      <c r="K31" s="28"/>
      <c r="L31" s="28"/>
      <c r="M31" s="28"/>
      <c r="N31" s="28"/>
    </row>
    <row r="33" spans="2:14" x14ac:dyDescent="0.3">
      <c r="F33" s="14" t="s">
        <v>5</v>
      </c>
      <c r="G33" s="12" t="s">
        <v>6</v>
      </c>
      <c r="M33" s="14" t="s">
        <v>5</v>
      </c>
      <c r="N33" s="14" t="s">
        <v>6</v>
      </c>
    </row>
    <row r="34" spans="2:14" x14ac:dyDescent="0.3">
      <c r="B34" s="22" t="s">
        <v>20</v>
      </c>
      <c r="C34" s="23"/>
      <c r="D34" s="23"/>
      <c r="E34" s="23"/>
      <c r="F34" s="7">
        <f>SUM(J10:N10)</f>
        <v>2</v>
      </c>
      <c r="G34" s="18">
        <f>G23</f>
        <v>3</v>
      </c>
      <c r="I34" s="25" t="s">
        <v>52</v>
      </c>
      <c r="J34" s="25"/>
      <c r="K34" s="25"/>
      <c r="L34" s="25"/>
      <c r="M34" s="7">
        <f>SUM(K10:K14)</f>
        <v>1</v>
      </c>
      <c r="N34" s="7">
        <v>1</v>
      </c>
    </row>
    <row r="35" spans="2:14" x14ac:dyDescent="0.3">
      <c r="B35" s="22" t="s">
        <v>21</v>
      </c>
      <c r="C35" s="23"/>
      <c r="D35" s="23"/>
      <c r="E35" s="23"/>
      <c r="F35" s="23"/>
      <c r="G35" s="24"/>
      <c r="I35" s="25" t="s">
        <v>53</v>
      </c>
      <c r="J35" s="25"/>
      <c r="K35" s="25"/>
      <c r="L35" s="25"/>
      <c r="M35" s="7">
        <f>SUM(L10:L14)</f>
        <v>1</v>
      </c>
      <c r="N35" s="7">
        <v>1</v>
      </c>
    </row>
    <row r="36" spans="2:14" x14ac:dyDescent="0.3">
      <c r="B36" s="22" t="s">
        <v>26</v>
      </c>
      <c r="C36" s="23"/>
      <c r="D36" s="23"/>
      <c r="E36" s="24"/>
      <c r="F36" s="7">
        <f>J20</f>
        <v>0</v>
      </c>
      <c r="G36" s="18">
        <f>$G$24*J10</f>
        <v>0</v>
      </c>
      <c r="I36" s="25" t="s">
        <v>54</v>
      </c>
      <c r="J36" s="25"/>
      <c r="K36" s="25"/>
      <c r="L36" s="25"/>
      <c r="M36" s="7">
        <f>SUM(M10:M14)</f>
        <v>1</v>
      </c>
      <c r="N36" s="7">
        <v>1</v>
      </c>
    </row>
    <row r="37" spans="2:14" x14ac:dyDescent="0.3">
      <c r="B37" s="22" t="s">
        <v>27</v>
      </c>
      <c r="C37" s="23"/>
      <c r="D37" s="23"/>
      <c r="E37" s="24"/>
      <c r="F37" s="7">
        <f>K20</f>
        <v>0</v>
      </c>
      <c r="G37" s="18">
        <f>$G$24*K10</f>
        <v>20</v>
      </c>
      <c r="I37" s="25" t="s">
        <v>51</v>
      </c>
      <c r="J37" s="25"/>
      <c r="K37" s="25"/>
      <c r="L37" s="25"/>
      <c r="M37" s="7">
        <f>SUM(J11:N11)</f>
        <v>1</v>
      </c>
      <c r="N37" s="7">
        <v>1</v>
      </c>
    </row>
    <row r="38" spans="2:14" x14ac:dyDescent="0.3">
      <c r="B38" s="22" t="s">
        <v>28</v>
      </c>
      <c r="C38" s="23"/>
      <c r="D38" s="23"/>
      <c r="E38" s="24"/>
      <c r="F38" s="7">
        <f>L20</f>
        <v>0</v>
      </c>
      <c r="G38" s="18">
        <f>$G$24*L10</f>
        <v>0</v>
      </c>
      <c r="I38" s="25" t="s">
        <v>55</v>
      </c>
      <c r="J38" s="25"/>
      <c r="K38" s="25"/>
      <c r="L38" s="25"/>
      <c r="M38" s="7">
        <f>SUM(J12:N12)</f>
        <v>1</v>
      </c>
      <c r="N38" s="7">
        <v>1</v>
      </c>
    </row>
    <row r="39" spans="2:14" x14ac:dyDescent="0.3">
      <c r="B39" s="22" t="s">
        <v>29</v>
      </c>
      <c r="C39" s="23"/>
      <c r="D39" s="23"/>
      <c r="E39" s="24"/>
      <c r="F39" s="7">
        <f>M20</f>
        <v>0</v>
      </c>
      <c r="G39" s="18">
        <f>$G$24*M10</f>
        <v>20</v>
      </c>
      <c r="I39" s="25" t="s">
        <v>56</v>
      </c>
      <c r="J39" s="25"/>
      <c r="K39" s="25"/>
      <c r="L39" s="25"/>
      <c r="M39" s="7">
        <f>SUM(J13:N13)</f>
        <v>1</v>
      </c>
      <c r="N39" s="7">
        <v>1</v>
      </c>
    </row>
    <row r="40" spans="2:14" x14ac:dyDescent="0.3">
      <c r="B40" s="22" t="s">
        <v>30</v>
      </c>
      <c r="C40" s="23"/>
      <c r="D40" s="23"/>
      <c r="E40" s="24"/>
      <c r="F40" s="7">
        <f>N20</f>
        <v>0</v>
      </c>
      <c r="G40" s="18">
        <f>$G$24*N10</f>
        <v>0</v>
      </c>
      <c r="I40" s="25" t="s">
        <v>7</v>
      </c>
      <c r="J40" s="25"/>
      <c r="K40" s="25"/>
      <c r="L40" s="25"/>
      <c r="M40" s="7">
        <f>SUM(J10:N10)</f>
        <v>2</v>
      </c>
      <c r="N40" s="7">
        <f>SUM(N10:N14)</f>
        <v>2</v>
      </c>
    </row>
    <row r="41" spans="2:14" x14ac:dyDescent="0.3">
      <c r="B41" s="22" t="s">
        <v>31</v>
      </c>
      <c r="C41" s="23"/>
      <c r="D41" s="23"/>
      <c r="E41" s="24"/>
      <c r="F41" s="7">
        <f>J21</f>
        <v>0</v>
      </c>
      <c r="G41" s="18">
        <f>$G$24*J11</f>
        <v>0</v>
      </c>
      <c r="I41" s="25" t="s">
        <v>8</v>
      </c>
      <c r="J41" s="25"/>
      <c r="K41" s="25"/>
      <c r="L41" s="25"/>
      <c r="M41" s="7">
        <f>SUM(J21:N21)</f>
        <v>15</v>
      </c>
      <c r="N41" s="7">
        <f>SUM(K21:K23)+D20</f>
        <v>15</v>
      </c>
    </row>
    <row r="42" spans="2:14" x14ac:dyDescent="0.3">
      <c r="B42" s="22" t="s">
        <v>32</v>
      </c>
      <c r="C42" s="23"/>
      <c r="D42" s="23"/>
      <c r="E42" s="24"/>
      <c r="F42" s="7">
        <f>K21</f>
        <v>0</v>
      </c>
      <c r="G42" s="18">
        <f>$G$24*K11</f>
        <v>0</v>
      </c>
      <c r="I42" s="25" t="s">
        <v>9</v>
      </c>
      <c r="J42" s="25"/>
      <c r="K42" s="25"/>
      <c r="L42" s="25"/>
      <c r="M42" s="7">
        <f>SUM(J22:N22)</f>
        <v>20</v>
      </c>
      <c r="N42" s="7">
        <f>SUM(L21:L23)+E20</f>
        <v>20</v>
      </c>
    </row>
    <row r="43" spans="2:14" x14ac:dyDescent="0.3">
      <c r="B43" s="22" t="s">
        <v>33</v>
      </c>
      <c r="C43" s="23"/>
      <c r="D43" s="23"/>
      <c r="E43" s="24"/>
      <c r="F43" s="7">
        <f>L21</f>
        <v>15</v>
      </c>
      <c r="G43" s="18">
        <f>$G$24*L11</f>
        <v>20</v>
      </c>
      <c r="I43" s="25" t="s">
        <v>10</v>
      </c>
      <c r="J43" s="25"/>
      <c r="K43" s="25"/>
      <c r="L43" s="25"/>
      <c r="M43" s="7">
        <f>SUM(J23:N23)</f>
        <v>10</v>
      </c>
      <c r="N43" s="7">
        <f>SUM(M21:M23)+F20</f>
        <v>10</v>
      </c>
    </row>
    <row r="44" spans="2:14" x14ac:dyDescent="0.3">
      <c r="B44" s="22" t="s">
        <v>34</v>
      </c>
      <c r="C44" s="23"/>
      <c r="D44" s="23"/>
      <c r="E44" s="24"/>
      <c r="F44" s="7">
        <f>M21</f>
        <v>0</v>
      </c>
      <c r="G44" s="18">
        <f>$G$24*M11</f>
        <v>0</v>
      </c>
    </row>
    <row r="45" spans="2:14" x14ac:dyDescent="0.3">
      <c r="B45" s="22" t="s">
        <v>35</v>
      </c>
      <c r="C45" s="23"/>
      <c r="D45" s="23"/>
      <c r="E45" s="24"/>
      <c r="F45" s="7">
        <f>N21</f>
        <v>0</v>
      </c>
      <c r="G45" s="18">
        <f>$G$24*N11</f>
        <v>0</v>
      </c>
    </row>
    <row r="46" spans="2:14" x14ac:dyDescent="0.3">
      <c r="B46" s="22" t="s">
        <v>36</v>
      </c>
      <c r="C46" s="23"/>
      <c r="D46" s="23"/>
      <c r="E46" s="24"/>
      <c r="F46" s="7">
        <f>J22</f>
        <v>0</v>
      </c>
      <c r="G46" s="18">
        <f>$G$24*J12</f>
        <v>0</v>
      </c>
    </row>
    <row r="47" spans="2:14" x14ac:dyDescent="0.3">
      <c r="B47" s="22" t="s">
        <v>37</v>
      </c>
      <c r="C47" s="23"/>
      <c r="D47" s="23"/>
      <c r="E47" s="24"/>
      <c r="F47" s="7">
        <f>K22</f>
        <v>0</v>
      </c>
      <c r="G47" s="18">
        <f>$G$24*K12</f>
        <v>0</v>
      </c>
    </row>
    <row r="48" spans="2:14" x14ac:dyDescent="0.3">
      <c r="B48" s="22" t="s">
        <v>38</v>
      </c>
      <c r="C48" s="23"/>
      <c r="D48" s="23"/>
      <c r="E48" s="24"/>
      <c r="F48" s="7">
        <f>L22</f>
        <v>0</v>
      </c>
      <c r="G48" s="18">
        <f>$G$24*L12</f>
        <v>0</v>
      </c>
    </row>
    <row r="49" spans="2:7" x14ac:dyDescent="0.3">
      <c r="B49" s="22" t="s">
        <v>39</v>
      </c>
      <c r="C49" s="23"/>
      <c r="D49" s="23"/>
      <c r="E49" s="24"/>
      <c r="F49" s="7">
        <f>M22</f>
        <v>0</v>
      </c>
      <c r="G49" s="18">
        <f>$G$24*M12</f>
        <v>0</v>
      </c>
    </row>
    <row r="50" spans="2:7" x14ac:dyDescent="0.3">
      <c r="B50" s="22" t="s">
        <v>40</v>
      </c>
      <c r="C50" s="23"/>
      <c r="D50" s="23"/>
      <c r="E50" s="24"/>
      <c r="F50" s="7">
        <f>N22</f>
        <v>20</v>
      </c>
      <c r="G50" s="18">
        <f>$G$24*N12</f>
        <v>20</v>
      </c>
    </row>
    <row r="51" spans="2:7" x14ac:dyDescent="0.3">
      <c r="B51" s="22" t="s">
        <v>41</v>
      </c>
      <c r="C51" s="23"/>
      <c r="D51" s="23"/>
      <c r="E51" s="24"/>
      <c r="F51" s="7">
        <f>J23</f>
        <v>0</v>
      </c>
      <c r="G51" s="18">
        <f>$G$24*J13</f>
        <v>0</v>
      </c>
    </row>
    <row r="52" spans="2:7" x14ac:dyDescent="0.3">
      <c r="B52" s="22" t="s">
        <v>42</v>
      </c>
      <c r="C52" s="23"/>
      <c r="D52" s="23"/>
      <c r="E52" s="24"/>
      <c r="F52" s="7">
        <f>K23</f>
        <v>0</v>
      </c>
      <c r="G52" s="18">
        <f>$G$24*K13</f>
        <v>0</v>
      </c>
    </row>
    <row r="53" spans="2:7" x14ac:dyDescent="0.3">
      <c r="B53" s="22" t="s">
        <v>43</v>
      </c>
      <c r="C53" s="23"/>
      <c r="D53" s="23"/>
      <c r="E53" s="24"/>
      <c r="F53" s="7">
        <f>L23</f>
        <v>0</v>
      </c>
      <c r="G53" s="18">
        <f>$G$24*L13</f>
        <v>0</v>
      </c>
    </row>
    <row r="54" spans="2:7" x14ac:dyDescent="0.3">
      <c r="B54" s="22" t="s">
        <v>44</v>
      </c>
      <c r="C54" s="23"/>
      <c r="D54" s="23"/>
      <c r="E54" s="24"/>
      <c r="F54" s="7">
        <f>M23</f>
        <v>0</v>
      </c>
      <c r="G54" s="18">
        <f>$G$24*M13</f>
        <v>0</v>
      </c>
    </row>
    <row r="55" spans="2:7" x14ac:dyDescent="0.3">
      <c r="B55" s="22" t="s">
        <v>45</v>
      </c>
      <c r="C55" s="23"/>
      <c r="D55" s="23"/>
      <c r="E55" s="24"/>
      <c r="F55" s="7">
        <f>N23</f>
        <v>10</v>
      </c>
      <c r="G55" s="18">
        <f>$G$24*N13</f>
        <v>20</v>
      </c>
    </row>
    <row r="56" spans="2:7" x14ac:dyDescent="0.3">
      <c r="B56" s="22" t="s">
        <v>46</v>
      </c>
      <c r="C56" s="23"/>
      <c r="D56" s="23"/>
      <c r="E56" s="24"/>
      <c r="F56" s="7">
        <f>J24</f>
        <v>0</v>
      </c>
      <c r="G56" s="18">
        <f>$G$24*J14</f>
        <v>0</v>
      </c>
    </row>
    <row r="57" spans="2:7" x14ac:dyDescent="0.3">
      <c r="B57" s="22" t="s">
        <v>47</v>
      </c>
      <c r="C57" s="23"/>
      <c r="D57" s="23"/>
      <c r="E57" s="24"/>
      <c r="F57" s="7">
        <f>K24</f>
        <v>0</v>
      </c>
      <c r="G57" s="18">
        <f>$G$24*K14</f>
        <v>0</v>
      </c>
    </row>
    <row r="58" spans="2:7" x14ac:dyDescent="0.3">
      <c r="B58" s="22" t="s">
        <v>48</v>
      </c>
      <c r="C58" s="23"/>
      <c r="D58" s="23"/>
      <c r="E58" s="24"/>
      <c r="F58" s="7">
        <f>L24</f>
        <v>0</v>
      </c>
      <c r="G58" s="18">
        <f>$G$24*L14</f>
        <v>0</v>
      </c>
    </row>
    <row r="59" spans="2:7" x14ac:dyDescent="0.3">
      <c r="B59" s="22" t="s">
        <v>49</v>
      </c>
      <c r="C59" s="23"/>
      <c r="D59" s="23"/>
      <c r="E59" s="24"/>
      <c r="F59" s="7">
        <f>M24</f>
        <v>0</v>
      </c>
      <c r="G59" s="18">
        <f>$G$24*M14</f>
        <v>0</v>
      </c>
    </row>
    <row r="60" spans="2:7" x14ac:dyDescent="0.3">
      <c r="B60" s="22" t="s">
        <v>50</v>
      </c>
      <c r="C60" s="23"/>
      <c r="D60" s="23"/>
      <c r="E60" s="24"/>
      <c r="F60" s="7">
        <f>N24</f>
        <v>0</v>
      </c>
      <c r="G60" s="18">
        <f>$G$24*N14</f>
        <v>0</v>
      </c>
    </row>
  </sheetData>
  <mergeCells count="53">
    <mergeCell ref="P3:R4"/>
    <mergeCell ref="P11:Q11"/>
    <mergeCell ref="P9:Q9"/>
    <mergeCell ref="P10:Q10"/>
    <mergeCell ref="P6:R7"/>
    <mergeCell ref="B56:E56"/>
    <mergeCell ref="B57:E57"/>
    <mergeCell ref="B58:E58"/>
    <mergeCell ref="B59:E59"/>
    <mergeCell ref="B60:E60"/>
    <mergeCell ref="I43:L43"/>
    <mergeCell ref="B35:G35"/>
    <mergeCell ref="B50:E50"/>
    <mergeCell ref="B51:E51"/>
    <mergeCell ref="B52:E52"/>
    <mergeCell ref="B38:E38"/>
    <mergeCell ref="B39:E39"/>
    <mergeCell ref="B40:E40"/>
    <mergeCell ref="B41:E41"/>
    <mergeCell ref="B42:E42"/>
    <mergeCell ref="B43:E43"/>
    <mergeCell ref="I38:L38"/>
    <mergeCell ref="I39:L39"/>
    <mergeCell ref="I40:L40"/>
    <mergeCell ref="I41:L41"/>
    <mergeCell ref="I42:L42"/>
    <mergeCell ref="B54:E54"/>
    <mergeCell ref="B55:E55"/>
    <mergeCell ref="B44:E44"/>
    <mergeCell ref="B45:E45"/>
    <mergeCell ref="B46:E46"/>
    <mergeCell ref="B47:E47"/>
    <mergeCell ref="B48:E48"/>
    <mergeCell ref="B49:E49"/>
    <mergeCell ref="B53:E53"/>
    <mergeCell ref="B3:G4"/>
    <mergeCell ref="B6:G7"/>
    <mergeCell ref="B16:G17"/>
    <mergeCell ref="I6:N7"/>
    <mergeCell ref="I16:N17"/>
    <mergeCell ref="I3:N4"/>
    <mergeCell ref="B27:N28"/>
    <mergeCell ref="B24:F24"/>
    <mergeCell ref="B23:F23"/>
    <mergeCell ref="B30:G31"/>
    <mergeCell ref="I30:N31"/>
    <mergeCell ref="B34:E34"/>
    <mergeCell ref="B36:E36"/>
    <mergeCell ref="B37:E37"/>
    <mergeCell ref="I34:L34"/>
    <mergeCell ref="I35:L35"/>
    <mergeCell ref="I36:L36"/>
    <mergeCell ref="I37:L37"/>
  </mergeCells>
  <phoneticPr fontId="5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LIMPIO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 Marin de la B. F.</dc:creator>
  <cp:lastModifiedBy>Nacho Marin de la B. F.</cp:lastModifiedBy>
  <dcterms:created xsi:type="dcterms:W3CDTF">2022-10-22T07:12:58Z</dcterms:created>
  <dcterms:modified xsi:type="dcterms:W3CDTF">2022-10-27T16:48:08Z</dcterms:modified>
</cp:coreProperties>
</file>