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jlv1JT+tBlNUxwmOtiotCGhQGtzg=="/>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51">
      <text>
        <t xml:space="preserve">======
ID#AAAAGQ51fY4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9">
      <text>
        <t xml:space="preserve">======
ID#AAAAGQ51fZU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85">
      <text>
        <t xml:space="preserve">======
ID#AAAAGQ51fY8
turnen    (2019-12-27 13:12:29)
Users are able to easily recover (i.e. not have to start again) from errors (Medium importance)
For example, users might be able to re-edit and resubmit a form or enter a different value.</t>
      </text>
    </comment>
    <comment authorId="0" ref="B105">
      <text>
        <t xml:space="preserve">======
ID#AAAAGQ51fZY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25">
      <text>
        <t xml:space="preserve">======
ID#AAAAGQ51fZM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59">
      <text>
        <t xml:space="preserve">======
ID#AAAAGQ51fa4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01">
      <text>
        <t xml:space="preserve">======
ID#AAAAGQ51fbU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81">
      <text>
        <t xml:space="preserve">======
ID#AAAAGQ51fas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29">
      <text>
        <t xml:space="preserve">======
ID#AAAAGQ51fY0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41">
      <text>
        <t xml:space="preserve">======
ID#AAAAGQ51fZQ
turnen    (2019-12-27 13:12:29)
The current location is clearly indicated (e.g. breadcrumb, highlighted menu item) (Low importance)
Users should always know where they are in the site or application.</t>
      </text>
    </comment>
    <comment authorId="0" ref="B17">
      <text>
        <t xml:space="preserve">======
ID#AAAAGQ51fa8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
ID#AAAAGQ51fbY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91">
      <text>
        <t xml:space="preserve">======
ID#AAAAGQ51faw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13">
      <text>
        <t xml:space="preserve">======
ID#AAAAGQ51fZE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3">
      <text>
        <t xml:space="preserve">======
ID#AAAAGQ51fbM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07">
      <text>
        <t xml:space="preserve">======
ID#AAAAGQ51fak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45">
      <text>
        <t xml:space="preserve">======
ID#AAAAGQ51fZI
turnen    (2019-12-27 13:12:29)
A clear and well structure site map or index is provided (where necessary) (Low importance)
The sitemap might be part of the header or footer and should ideally be available from every page on the site.</t>
      </text>
    </comment>
    <comment authorId="0" ref="B33">
      <text>
        <t xml:space="preserve">======
ID#AAAAGQ51fa0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73">
      <text>
        <t xml:space="preserve">======
ID#AAAAGQ51fbQ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69">
      <text>
        <t xml:space="preserve">======
ID#AAAAGQ51fao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35">
      <text>
        <t xml:space="preserve">======
ID#AAAAGQ51fbE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23">
      <text>
        <t xml:space="preserve">======
ID#AAAAGQ51fac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11">
      <text>
        <t xml:space="preserve">======
ID#AAAAGQ51fZA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37">
      <text>
        <t xml:space="preserve">======
ID#AAAAGQ51fbI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53">
      <text>
        <t xml:space="preserve">======
ID#AAAAGQ51fag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89">
      <text>
        <t xml:space="preserve">======
ID#AAAAGQ51fZs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1">
      <text>
        <t xml:space="preserve">======
ID#AAAAGQ51faY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55">
      <text>
        <t xml:space="preserve">======
ID#AAAAGQ51fZ4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103">
      <text>
        <t xml:space="preserve">======
ID#AAAAGQ51fZw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9">
      <text>
        <t xml:space="preserve">======
ID#AAAAGQ51fbA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49">
      <text>
        <t xml:space="preserve">======
ID#AAAAGQ51fZ8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39">
      <text>
        <t xml:space="preserve">======
ID#AAAAGQ51fZk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67">
      <text>
        <t xml:space="preserve">======
ID#AAAAGQ51faQ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95">
      <text>
        <t xml:space="preserve">======
ID#AAAAGQ51fZo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113">
      <text>
        <t xml:space="preserve">======
ID#AAAAGQ51faU
turnen    (2019-12-27 13:12:29)
Errors and reliability issues don't inhibit the user experience (High importance)
Sites and applications should be free of bugs and shouldn't have any broken links.</t>
      </text>
    </comment>
    <comment authorId="0" ref="B31">
      <text>
        <t xml:space="preserve">======
ID#AAAAGQ51fZ0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43">
      <text>
        <t xml:space="preserve">======
ID#AAAAGQ51fZc
turnen    (2019-12-27 13:12:29)
Users can easily get back to the homepage or a relevant start point (Low importance)
For example, a homepage link might be part of the breadcrumb or a home link might be available as part of the header.</t>
      </text>
    </comment>
    <comment authorId="0" ref="B93">
      <text>
        <t xml:space="preserve">======
ID#AAAAGQ51fbk
turnen    (2019-12-27 13:12:29)
Language, terminology and tone used is appropriate and readily understood by the target audience (High importance)
Jargon should be kept to a minimum and plain language should be used where ever possible.</t>
      </text>
    </comment>
    <comment authorId="0" ref="B115">
      <text>
        <t xml:space="preserve">======
ID#AAAAGQ51faI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5">
      <text>
        <t xml:space="preserve">======
ID#AAAAGQ51fZg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15">
      <text>
        <t xml:space="preserve">======
ID#AAAAGQ51faM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63">
      <text>
        <t xml:space="preserve">======
ID#AAAAGQ51fbc
turnen    (2019-12-27 13:12:29)
Users can easily give feedback (Very low importance)
For example, via email or an online feedback / contact us form. There should be an indication of how long users can expect to wait for a response if a query has been made.</t>
      </text>
    </comment>
    <comment authorId="0" ref="B97">
      <text>
        <t xml:space="preserve">======
ID#AAAAGQ51faA
turnen    (2019-12-27 13:12:29)
Text and content is legible and scanable, with good typography and visual contrast (Medium importance)
Users should be able to quickly scan headers and body text, in order to get an overview of what's available.</t>
      </text>
    </comment>
    <comment authorId="0" ref="B71">
      <text>
        <t xml:space="preserve">======
ID#AAAAGQ51fbg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61">
      <text>
        <t xml:space="preserve">======
ID#AAAAGQ51faE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List>
  <extLst>
    <ext uri="GoogleSheetsCustomDataVersion1">
      <go:sheetsCustomData xmlns:go="http://customooxmlschemas.google.com/" r:id="rId1" roundtripDataSignature="AMtx7mj2P5ZyxW6nua0qMpEtoxXvgg67FQ=="/>
    </ext>
  </extLst>
</comments>
</file>

<file path=xl/sharedStrings.xml><?xml version="1.0" encoding="utf-8"?>
<sst xmlns="http://schemas.openxmlformats.org/spreadsheetml/2006/main" count="408" uniqueCount="229">
  <si>
    <t>Usability review (Español)</t>
  </si>
  <si>
    <t>Enter score</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</si>
  <si>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</si>
  <si>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</si>
  <si>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</si>
  <si>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</si>
  <si>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</si>
  <si>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</si>
  <si>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</si>
  <si>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</si>
  <si>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</si>
  <si>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</si>
  <si>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</si>
  <si>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</si>
  <si>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</si>
  <si>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</si>
  <si>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</si>
  <si>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</si>
  <si>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</si>
  <si>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</si>
  <si>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Los objetivos que persigue el usuario se cumplen además tiene muchas funcionalidades de las que se espera el usuario.</t>
  </si>
  <si>
    <t>Usability review</t>
  </si>
  <si>
    <t>Las características y la funcionalidad son compatibles con los flujos de trabajo deseados por los usuarios.</t>
  </si>
  <si>
    <t>Estan bien definidos los pasos, pero me falta fijar la fecha o periodos de tiempo, no se si este paso viene despues de realizar el pago</t>
  </si>
  <si>
    <t>Las tareas de uso frecuente están fácilmente disponibles (por ejemplo, fácilmente accesibles desde la página de inicio) y están bien soportadas (por ejemplo, los accesos directos están disponibles).</t>
  </si>
  <si>
    <t>Las tareas como en nuestro caso podemos ver facilmente sin tener que estar registrado viendo los comentarios o chats que registrandote puedes intervenir en la conversación.</t>
  </si>
  <si>
    <t>Los usuarios reciben un apoyo adecuado según su nivel de experiencia (por ejemplo, atajos para usuarios expertos, ayuda e instrucciones para usuarios novatos).</t>
  </si>
  <si>
    <t>La página es bastante intuitiva por lo que no hay problema a la hora de usarla y en referencia al  usuario experto no he visto que se den atajos.</t>
  </si>
  <si>
    <t>Las llamadas a las acciones (por ejemplo, registrarse, agregar a la cesta, enviar) son claras, están bien etiquetadas y aparecen como cliqueables.</t>
  </si>
  <si>
    <t>Lo que son todas las etiquetas están bien etiquetadas y aparecen como cliqueables .Hay una que debido al color que tiene de fondo parece que no es cliqueables.</t>
  </si>
  <si>
    <t>Homepage / starting page</t>
  </si>
  <si>
    <t>La página de inicio proporciona una instantánea clara y una descripción general del contenido, las características y la funcionalidad disponible.</t>
  </si>
  <si>
    <t>Muestra información clara aunque es bastante redundante.</t>
  </si>
  <si>
    <t>La página de inicio es eficaz para orientar y dirigir a los usuarios a la información y las tareas deseadas.</t>
  </si>
  <si>
    <t>Está bastante bien pero los lugares donde se ha puesto como que no es cómodo a la vista y algunas se repiten algunas veces()</t>
  </si>
  <si>
    <t>El diseño de la página de inicio es clara y ordenada con suficiente "espacio en blanco".</t>
  </si>
  <si>
    <t>Hay partes que están como desencajadas ocupando los dos fondos que hay en mitad.</t>
  </si>
  <si>
    <t>Navigation</t>
  </si>
  <si>
    <t>Los usuarios pueden acceder fácilmente al sitio o la aplicación (por ejemplo, la URL es predecible y es devuelta por los motores de búsqueda).</t>
  </si>
  <si>
    <t>La página se accede facilmente pero como la web en si tiene más funcionalidades pues tiene que redirigirte a ella. Es como un apartado de las otras actividades colaborativas que tiene.</t>
  </si>
  <si>
    <t>El esquema de navegación (por ejemplo, el menú) es fácil de encontrar, intuitivo y consistente.</t>
  </si>
  <si>
    <r>
      <rPr>
        <rFont val="Arial"/>
        <i/>
        <color rgb="FF000000"/>
        <sz val="8.0"/>
      </rPr>
      <t xml:space="preserve">La parte del menú es fácil de encontrar y ya te vienen predefinidos los apartados más </t>
    </r>
    <r>
      <rPr>
        <rFont val="Arial"/>
        <i/>
        <color rgb="FF000000"/>
        <sz val="8.0"/>
        <u/>
      </rPr>
      <t>importantes</t>
    </r>
    <r>
      <rPr>
        <rFont val="Arial"/>
        <i/>
        <color rgb="FF000000"/>
        <sz val="8.0"/>
      </rPr>
      <t>.</t>
    </r>
  </si>
  <si>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</si>
  <si>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</si>
  <si>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</si>
  <si>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</si>
  <si>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</si>
  <si>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</si>
  <si>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</si>
  <si>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</si>
  <si>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</si>
  <si>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</si>
  <si>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</si>
  <si>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</si>
  <si>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</si>
  <si>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</si>
  <si>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</si>
  <si>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</si>
  <si>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</si>
  <si>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</si>
  <si>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</si>
  <si>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Usability guidelines</t>
  </si>
  <si>
    <t>Importance</t>
  </si>
  <si>
    <r>
      <rPr>
        <rFont val="Arial"/>
        <b/>
        <color rgb="FF000000"/>
        <sz val="10.0"/>
      </rPr>
      <t xml:space="preserve">Features and functionality meet common user goals and objectives
</t>
    </r>
    <r>
      <rPr>
        <rFont val="Arial"/>
        <sz val="10.0"/>
      </rPr>
      <t>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</si>
  <si>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</si>
  <si>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rgb="FF000000"/>
        <sz val="10.0"/>
      </rPr>
      <t xml:space="preserve">Features and functionality support users desired workflows
</t>
    </r>
    <r>
      <rPr>
        <rFont val="Arial"/>
        <sz val="10.0"/>
      </rPr>
      <t xml:space="preserve">The site or application should support or at least be compatible with the way that users wish to work. For example, users might want to be able to carry out bulk transactions or be able to save and return to their work. </t>
    </r>
  </si>
  <si>
    <r>
      <rPr>
        <rFont val="Arial"/>
        <b/>
        <color rgb="FF000000"/>
        <sz val="10.0"/>
      </rPr>
      <t xml:space="preserve">Frequently-used tasks are readily available (e.g. easily accessible from the homepage) and well supported
</t>
    </r>
    <r>
      <rPr>
        <rFont val="Arial"/>
        <sz val="10.0"/>
      </rPr>
      <t>For example short cuts and a login to retrieve details might be provided to speed up the completion of frequently carried out tasks.</t>
    </r>
  </si>
  <si>
    <t>High</t>
  </si>
  <si>
    <r>
      <rPr>
        <rFont val="Arial"/>
        <b/>
        <color rgb="FF000000"/>
        <sz val="10.0"/>
      </rPr>
      <t xml:space="preserve">Users are adequately supported according to their level of expertise
</t>
    </r>
    <r>
      <rPr>
        <rFont val="Arial"/>
        <sz val="10.0"/>
      </rPr>
      <t>For example, novice users are given help and instructions and features are progressively disclosed (e.g. advanced features not being shown by default).</t>
    </r>
  </si>
  <si>
    <t>Medium</t>
  </si>
  <si>
    <r>
      <rPr>
        <rFont val="Arial"/>
        <b/>
        <color rgb="FF000000"/>
        <sz val="10.0"/>
      </rPr>
      <t xml:space="preserve">Calls to action (e.g. register, add to basket, submit) are clear, well labelled and appear clickable
</t>
    </r>
    <r>
      <rPr>
        <rFont val="Arial"/>
        <sz val="10.0"/>
      </rPr>
      <t>Possible actions should always be clear and the primary call to action (i.e. the most common or desirable user action) should stand out on the page or screen.</t>
    </r>
  </si>
  <si>
    <r>
      <rPr>
        <rFont val="Arial"/>
        <b/>
        <color rgb="FF000000"/>
        <sz val="10.0"/>
      </rPr>
      <t xml:space="preserve">The Homepage / starting page provides a clear snapshot and overview of the content, features and functionality available
</t>
    </r>
    <r>
      <rPr>
        <rFont val="Arial"/>
        <sz val="10.0"/>
      </rPr>
      <t>For example, an introduction and overview of the site is provided together with section snapshots and example content.</t>
    </r>
  </si>
  <si>
    <r>
      <rPr>
        <rFont val="Arial"/>
        <b/>
        <color rgb="FF000000"/>
        <sz val="10.0"/>
      </rPr>
      <t xml:space="preserve">The homepage / starting page is effective in orienting and directing users to their desired information and tasks
</t>
    </r>
    <r>
      <rPr>
        <rFont val="Arial"/>
        <sz val="10.0"/>
      </rPr>
      <t>Users should be able to work out where they need to go to complete a given task (e.g. carry out some research, complete a transaction).</t>
    </r>
  </si>
  <si>
    <r>
      <rPr>
        <rFont val="Arial"/>
        <b/>
        <color rgb="FF000000"/>
        <sz val="10.0"/>
      </rPr>
      <t xml:space="preserve">The homepage / starting page layout is clear and uncluttered with sufficient 'white space'
</t>
    </r>
    <r>
      <rPr>
        <rFont val="Arial"/>
        <sz val="10.0"/>
      </rPr>
      <t>Users should be able to quickly scan the homepage and make sense of both the content available and of how the site is structured.</t>
    </r>
  </si>
  <si>
    <r>
      <rPr>
        <rFont val="Arial"/>
        <b/>
        <color rgb="FF000000"/>
        <sz val="10.0"/>
      </rPr>
      <t xml:space="preserve">Users can easily access the site or application
</t>
    </r>
    <r>
      <rPr>
        <rFont val="Arial"/>
        <sz val="10.0"/>
      </rPr>
      <t>For example, the URL is predictable and is returned by search engines. If a user attempts to find the site via a search engine, it should ideally be returned on the first page of search results for likely queries.</t>
    </r>
  </si>
  <si>
    <t>Low</t>
  </si>
  <si>
    <r>
      <rPr>
        <rFont val="Arial"/>
        <b/>
        <color rgb="FF000000"/>
        <sz val="10.0"/>
      </rPr>
      <t xml:space="preserve">The navigational scheme is easy to find, intuitive and consistent
</t>
    </r>
    <r>
      <rPr>
        <rFont val="Arial"/>
        <sz val="10.0"/>
      </rPr>
      <t>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</si>
  <si>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rgb="FF000000"/>
        <sz val="10.0"/>
      </rPr>
      <t xml:space="preserve">The navigation has sufficient flexibility to allow users to navigate by their desired means
</t>
    </r>
    <r>
      <rPr>
        <rFont val="Arial"/>
        <sz val="10.0"/>
      </rPr>
      <t>For example a user might want to be able to search for an item or browse by size, name or type. Although not all user preferences can or indeed should be addressed, the most useful and common navigational means should be supported.</t>
    </r>
  </si>
  <si>
    <r>
      <rPr>
        <rFont val="Arial"/>
        <b/>
        <color rgb="FF000000"/>
        <sz val="10.0"/>
      </rPr>
      <t xml:space="preserve">The site or application structure is clear, easily understood and addresses common user goals
</t>
    </r>
    <r>
      <rPr>
        <rFont val="Arial"/>
        <sz val="10.0"/>
      </rPr>
      <t>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</si>
  <si>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rgb="FF000000"/>
        <sz val="10.0"/>
      </rPr>
      <t xml:space="preserve">Links are clear, descriptive and well labelled
</t>
    </r>
    <r>
      <rPr>
        <rFont val="Arial"/>
        <sz val="10.0"/>
      </rPr>
      <t>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</si>
  <si>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rgb="FF000000"/>
        <sz val="10.0"/>
      </rPr>
      <t xml:space="preserve">Browser standard functions (e.g. 'back', 'forward', 'bookmark') are supported
</t>
    </r>
    <r>
      <rPr>
        <rFont val="Arial"/>
        <sz val="10.0"/>
      </rPr>
      <t xml:space="preserve">Users should be able to bookmark a page (or be presented with a URL to use) and go back and forth without breaking the site or losing any information they have entered.  </t>
    </r>
  </si>
  <si>
    <r>
      <rPr>
        <rFont val="Arial"/>
        <b/>
        <color rgb="FF000000"/>
        <sz val="10.0"/>
      </rPr>
      <t xml:space="preserve">The current location is clearly indicated (e.g. breadcrumb, highlighted menu item)
</t>
    </r>
    <r>
      <rPr>
        <rFont val="Arial"/>
        <sz val="10.0"/>
      </rPr>
      <t>Users should always know where they are in the site or application.</t>
    </r>
  </si>
  <si>
    <r>
      <rPr>
        <rFont val="Arial"/>
        <b/>
        <color rgb="FF000000"/>
        <sz val="10.0"/>
      </rPr>
      <t xml:space="preserve">Users can easily get back to the homepage or a relevant start point
</t>
    </r>
    <r>
      <rPr>
        <rFont val="Arial"/>
        <sz val="10.0"/>
      </rPr>
      <t>For example, a homepage link might be part of the breadcrumb or a home link might be available as part of the header.</t>
    </r>
  </si>
  <si>
    <r>
      <rPr>
        <rFont val="Arial"/>
        <b/>
        <color rgb="FF000000"/>
        <sz val="10.0"/>
      </rPr>
      <t xml:space="preserve">A clear and well structure site map or index is provided (where necessary)
</t>
    </r>
    <r>
      <rPr>
        <rFont val="Arial"/>
        <sz val="10.0"/>
      </rPr>
      <t>The sitemap might be part of the header or footer and should ideally be available from every page on the site.</t>
    </r>
  </si>
  <si>
    <t>Very low</t>
  </si>
  <si>
    <r>
      <rPr>
        <rFont val="Arial"/>
        <b/>
        <color rgb="FF000000"/>
        <sz val="10.0"/>
      </rPr>
      <t xml:space="preserve">A consistent, easy to find and easy to use search function is available throughout
</t>
    </r>
    <r>
      <rPr>
        <rFont val="Arial"/>
        <sz val="10.0"/>
      </rPr>
      <t>The search function (where required) should be directly available from most pages on the site or application and should be consistently positioned (e.g. top left, top right or top centre).</t>
    </r>
  </si>
  <si>
    <r>
      <rPr>
        <rFont val="Arial"/>
        <b/>
        <color rgb="FF000000"/>
        <sz val="10.0"/>
      </rPr>
      <t xml:space="preserve">The search interface is appropriate to meet user goals
</t>
    </r>
    <r>
      <rPr>
        <rFont val="Arial"/>
        <sz val="10.0"/>
      </rPr>
      <t>For example users are able to filter search results, an advanced search is available (if necessary) and common search conventions such as quotation marks (") and natural language searches are handled.</t>
    </r>
  </si>
  <si>
    <r>
      <rPr>
        <rFont val="Arial"/>
        <b/>
        <color rgb="FF000000"/>
        <sz val="10.0"/>
      </rPr>
      <t xml:space="preserve">The search facility deals well with common searches, misspellings and abbreviations
</t>
    </r>
    <r>
      <rPr>
        <rFont val="Arial"/>
        <sz val="10.0"/>
      </rPr>
      <t>Ideally synonyms (e.g. 'coat' should also match 'jacket') should mean that logical and appropriate search results are returned for common user queries. Popular search results (e.g. top matches) should also be identified for common queries.</t>
    </r>
  </si>
  <si>
    <r>
      <rPr>
        <rFont val="Arial"/>
        <b/>
        <color rgb="FF000000"/>
        <sz val="10.0"/>
      </rPr>
      <t xml:space="preserve">Search results are relevant, comprehensive, precise, and well displayed
</t>
    </r>
    <r>
      <rPr>
        <rFont val="Arial"/>
        <sz val="10.0"/>
      </rPr>
      <t>It should be easy for users to see what has been returned, to work out why something has been returned and to determine how many results there are.</t>
    </r>
  </si>
  <si>
    <t>Control &amp; feedback</t>
  </si>
  <si>
    <r>
      <rPr>
        <rFont val="Arial"/>
        <b/>
        <color rgb="FF000000"/>
        <sz val="10.0"/>
      </rPr>
      <t xml:space="preserve">Prompt and  appropriate feedback is given
</t>
    </r>
    <r>
      <rPr>
        <rFont val="Arial"/>
        <sz val="10.0"/>
      </rPr>
      <t>For example, a confirmation message is shown following a successful transaction, input errors are promptly highlighted and it's made clear to users when a page has been updated.</t>
    </r>
  </si>
  <si>
    <r>
      <rPr>
        <rFont val="Arial"/>
        <b/>
        <color rgb="FF000000"/>
        <sz val="10.0"/>
      </rPr>
      <t xml:space="preserve">Users can easily undo, go back and change, or cancel actions
</t>
    </r>
    <r>
      <rPr>
        <rFont val="Arial"/>
        <sz val="10.0"/>
      </rPr>
      <t>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</si>
  <si>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rgb="FF000000"/>
        <sz val="10.0"/>
      </rPr>
      <t xml:space="preserve">Users can easily give feedback
</t>
    </r>
    <r>
      <rPr>
        <rFont val="Arial"/>
        <sz val="10.0"/>
      </rPr>
      <t>For example, via email or an online feedback / contact us form. There should be an indication of how long users can expect to wait for a response if a query has been made.</t>
    </r>
  </si>
  <si>
    <t>Forms</t>
  </si>
  <si>
    <r>
      <rPr>
        <rFont val="Arial"/>
        <b/>
        <color rgb="FF000000"/>
        <sz val="10.0"/>
      </rPr>
      <t xml:space="preserve">Complex forms and processes are broken up into readily understood steps and sections
</t>
    </r>
    <r>
      <rPr>
        <rFont val="Arial"/>
        <sz val="10.0"/>
      </rPr>
      <t>For example, a checkout process might be broken up in to 'address', 'delivery options', 'payment' and 'confirmation'. Where a process is used a progress indicator is present with clear numbers or named stages.</t>
    </r>
  </si>
  <si>
    <r>
      <rPr>
        <rFont val="Arial"/>
        <b/>
        <color rgb="FF000000"/>
        <sz val="10.0"/>
      </rPr>
      <t xml:space="preserve">A minimal amount of information is requested and where necessary justification is given for asking for information
</t>
    </r>
    <r>
      <rPr>
        <rFont val="Arial"/>
        <sz val="10.0"/>
      </rPr>
      <t>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</si>
  <si>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rgb="FF000000"/>
        <sz val="10.0"/>
      </rPr>
      <t xml:space="preserve">Required and optional form fields are clearly indicated (e.g. using text or '*')
</t>
    </r>
    <r>
      <rPr>
        <rFont val="Arial"/>
        <sz val="10.0"/>
      </rPr>
      <t>Where most fields are required the optional fields should be identified and when most fields are optional the required fields should be identified.</t>
    </r>
  </si>
  <si>
    <r>
      <rPr>
        <rFont val="Arial"/>
        <b/>
        <color rgb="FF000000"/>
        <sz val="10.0"/>
      </rPr>
      <t xml:space="preserve">Appropriate input fields are used and required formats are indicated
</t>
    </r>
    <r>
      <rPr>
        <rFont val="Arial"/>
        <sz val="10.0"/>
      </rPr>
      <t>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</si>
  <si>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rgb="FF000000"/>
        <sz val="10.0"/>
      </rPr>
      <t xml:space="preserve">Help and instructions (e.g. examples, information required) are provided where necessary
</t>
    </r>
    <r>
      <rPr>
        <rFont val="Arial"/>
        <sz val="10.0"/>
      </rPr>
      <t>Where input is non trivial or is likely to require some explanation this should be provided. Where a-lot of explanation is necessary a link to a page outlining what is required should be provided.</t>
    </r>
  </si>
  <si>
    <t>Errors</t>
  </si>
  <si>
    <r>
      <rPr>
        <rFont val="Arial"/>
        <b/>
        <color rgb="FF000000"/>
        <sz val="10.0"/>
      </rPr>
      <t xml:space="preserve">Errors are clear, easily identified and appear in appropriate locations
</t>
    </r>
    <r>
      <rPr>
        <rFont val="Arial"/>
        <sz val="10.0"/>
      </rPr>
      <t>Errors should be immediately apparent to users and ideally be located close to the offending input or function (e.g. adjacent to an input entry field). Inputs causing an error should be highlighted, together with an explanation for the error.</t>
    </r>
  </si>
  <si>
    <r>
      <rPr>
        <rFont val="Arial"/>
        <b/>
        <color rgb="FF000000"/>
        <sz val="10.0"/>
      </rPr>
      <t xml:space="preserve">Error messages are concise, written in easy to understand language and describe what's occurred and what action is necessary
</t>
    </r>
    <r>
      <rPr>
        <rFont val="Arial"/>
        <sz val="10.0"/>
      </rPr>
      <t>Errors should avoid using very technical terms or jargon and should be written from the user's perspective.</t>
    </r>
  </si>
  <si>
    <r>
      <rPr>
        <rFont val="Arial"/>
        <b/>
        <color rgb="FF000000"/>
        <sz val="10.0"/>
      </rPr>
      <t xml:space="preserve">Common user errors have been taken into consideration and where possible prevented
</t>
    </r>
    <r>
      <rPr>
        <rFont val="Arial"/>
        <sz val="10.0"/>
      </rPr>
      <t>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</si>
  <si>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rgb="FF000000"/>
        <sz val="10.0"/>
      </rPr>
      <t xml:space="preserve">Users are able to easily recover (i.e. not have to start again) from errors
</t>
    </r>
    <r>
      <rPr>
        <rFont val="Arial"/>
        <sz val="10.0"/>
      </rPr>
      <t>For example, users might be able to re-edit and resubmit a form or enter a different value.</t>
    </r>
  </si>
  <si>
    <t>Content &amp; text</t>
  </si>
  <si>
    <r>
      <rPr>
        <rFont val="Arial"/>
        <b/>
        <color rgb="FF000000"/>
        <sz val="10.0"/>
      </rPr>
      <t xml:space="preserve">Content available (e.g. text, images, video, audio) is appropriate and sufficiently relevant, and detailed to meet user goals
</t>
    </r>
    <r>
      <rPr>
        <rFont val="Arial"/>
        <sz val="10.0"/>
      </rPr>
      <t>Content should also be appropriately formatted, so for example videos and audio should be directly playable (i.e. shouldn't need to be downloaded to be played) and images should be of a sufficient quality.</t>
    </r>
  </si>
  <si>
    <r>
      <rPr>
        <rFont val="Arial"/>
        <b/>
        <color rgb="FF000000"/>
        <sz val="10.0"/>
      </rPr>
      <t xml:space="preserve">Links to other useful and relevant content (e.g. related pages, external websites or documents) are available and shown in context
</t>
    </r>
    <r>
      <rPr>
        <rFont val="Arial"/>
        <sz val="10.0"/>
      </rPr>
      <t>For example there might be links from an article to related articles, related content or related external websites.</t>
    </r>
  </si>
  <si>
    <r>
      <rPr>
        <rFont val="Arial"/>
        <b/>
        <color rgb="FF000000"/>
        <sz val="10.0"/>
      </rPr>
      <t xml:space="preserve">Language, terminology and tone used is appropriate and readily understood by the target audience
</t>
    </r>
    <r>
      <rPr>
        <rFont val="Arial"/>
        <sz val="10.0"/>
      </rPr>
      <t>Jargon should be kept to a minimum and plain language should be used where ever possible.</t>
    </r>
  </si>
  <si>
    <r>
      <rPr>
        <rFont val="Arial"/>
        <b/>
        <color rgb="FF000000"/>
        <sz val="10.0"/>
      </rPr>
      <t xml:space="preserve">Terms, language and tone used are consistent (e.g. the same term is used throughout)
</t>
    </r>
    <r>
      <rPr>
        <rFont val="Arial"/>
        <sz val="10.0"/>
      </rPr>
      <t>Capitalisation (e.g. 'Main title'; 'Main Title'; 'MAIN TITLE') and grammar should be consistent, together with the use of formal or informal terms (e.g. could not vs couldn't; what's vs what is etc...).</t>
    </r>
  </si>
  <si>
    <r>
      <rPr>
        <rFont val="Arial"/>
        <b/>
        <color rgb="FF000000"/>
        <sz val="10.0"/>
      </rPr>
      <t xml:space="preserve">Text and content is legible and scanable, with good typography and visual contrast
</t>
    </r>
    <r>
      <rPr>
        <rFont val="Arial"/>
        <sz val="10.0"/>
      </rPr>
      <t>Users should be able to quickly scan headers and body text, in order to get an overview of what's available.</t>
    </r>
  </si>
  <si>
    <t>Help</t>
  </si>
  <si>
    <r>
      <rPr>
        <rFont val="Arial"/>
        <b/>
        <color rgb="FF000000"/>
        <sz val="10.0"/>
      </rPr>
      <t xml:space="preserve">Online help is provided and is suitable for the user base
</t>
    </r>
    <r>
      <rPr>
        <rFont val="Arial"/>
        <sz val="10.0"/>
      </rPr>
      <t>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</si>
  <si>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rgb="FF000000"/>
        <sz val="10.0"/>
      </rPr>
      <t xml:space="preserve">Online help is concise, easy to read and written in easy to understand language
</t>
    </r>
    <r>
      <rPr>
        <rFont val="Arial"/>
        <sz val="10.0"/>
      </rPr>
      <t>Help should cover the essentials without providing excessive detail and shouldn't use jargon or technical terminology that isn't likely to be understood by users.</t>
    </r>
  </si>
  <si>
    <r>
      <rPr>
        <rFont val="Arial"/>
        <b/>
        <color rgb="FF000000"/>
        <sz val="10.0"/>
      </rPr>
      <t xml:space="preserve">Accessing online help does not impede users
</t>
    </r>
    <r>
      <rPr>
        <rFont val="Arial"/>
        <sz val="10.0"/>
      </rPr>
      <t>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</si>
  <si>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rgb="FF000000"/>
        <sz val="10.0"/>
      </rPr>
      <t xml:space="preserve">Users can easily get further help (e.g. telephone or email address)
</t>
    </r>
    <r>
      <rPr>
        <rFont val="Arial"/>
        <sz val="10.0"/>
      </rPr>
      <t>If a telephone help number is provided the hours of operation should be shown. If an email address or online form is provided, an indication should be given of how long a response is likely to take (e.g. within the next 24 hrs).</t>
    </r>
  </si>
  <si>
    <t>Performance</t>
  </si>
  <si>
    <r>
      <rPr>
        <rFont val="Arial"/>
        <b/>
        <color rgb="FF000000"/>
        <sz val="10.0"/>
      </rPr>
      <t xml:space="preserve">Site or application performance doesn't inhibit the user experience (e.g. slow page downloads, long delays)
</t>
    </r>
    <r>
      <rPr>
        <rFont val="Arial"/>
        <sz val="10.0"/>
      </rPr>
      <t>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</si>
  <si>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rgb="FF000000"/>
        <sz val="10.0"/>
      </rPr>
      <t xml:space="preserve">Errors and reliability issues don't inhibit the user experience
</t>
    </r>
    <r>
      <rPr>
        <rFont val="Arial"/>
        <sz val="10.0"/>
      </rPr>
      <t>Sites and applications should be free of bugs and shouldn't have any broken links.</t>
    </r>
  </si>
  <si>
    <r>
      <rPr>
        <rFont val="Arial"/>
        <b/>
        <color rgb="FF000000"/>
        <sz val="10.0"/>
      </rPr>
      <t xml:space="preserve">Possible user configurations (e.g. browsers, resolutions, computer specs) are supported
</t>
    </r>
    <r>
      <rPr>
        <rFont val="Arial"/>
        <sz val="10.0"/>
      </rPr>
      <t>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</si>
  <si>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</si>
  <si>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</si>
  <si>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</si>
  <si>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</si>
  <si>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</si>
  <si>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</si>
  <si>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</si>
  <si>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</si>
  <si>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La navegación tiene la flexibilidad suficiente para permitir que los usuarios naveguen por los medios deseados (por ejemplo, búsqueda, navegación por tipo, navegación por nombre, más reciente, etc.).</t>
  </si>
  <si>
    <t>La navegación contiene los más tipicos ademas de navegación por ciudad y distancia a la que te encuentras.</t>
  </si>
  <si>
    <t>La estructura del sitio o la aplicación es clara, fácil de entender y aborda objetivos comunes del usuario.</t>
  </si>
  <si>
    <t>Toda la información es clara aunque la estructura es mejorable.</t>
  </si>
  <si>
    <t>Rating below</t>
  </si>
  <si>
    <t>Rating</t>
  </si>
  <si>
    <t>Rating ranges</t>
  </si>
  <si>
    <t>Very Poor</t>
  </si>
  <si>
    <t>less than</t>
  </si>
  <si>
    <t>between</t>
  </si>
  <si>
    <t>and</t>
  </si>
  <si>
    <t>more than</t>
  </si>
  <si>
    <t>Los enlaces son claros, descriptivos y están bien etiquetados.</t>
  </si>
  <si>
    <t>Debido al fondo de la página no se nota muy bien el etiquetado.</t>
  </si>
  <si>
    <t>Las funciones estándar del navegador (por ejemplo, 'atrás', 'adelante', 'marcador') son compatibles.</t>
  </si>
  <si>
    <t>En algunas cuando retrocedes no te lleva a ningún sitio la página.</t>
  </si>
  <si>
    <t>La ubicación actual está claramente indicada (por ejemplo, ruta de navegación, elemento de menú resaltado).</t>
  </si>
  <si>
    <t>La ruta de navegación no está clara cuando hace uso de los filtros para restringir la información.</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</si>
  <si>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</si>
  <si>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</si>
  <si>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</si>
  <si>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</si>
  <si>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</si>
  <si>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</si>
  <si>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</si>
  <si>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</si>
  <si>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</si>
  <si>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</si>
  <si>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</si>
  <si>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</si>
  <si>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</si>
  <si>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</si>
  <si>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</si>
  <si>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</si>
  <si>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</si>
  <si>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</si>
  <si>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</si>
  <si>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</si>
  <si>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Los usuarios pueden volver fácilmente a la página de inicio o a un punto de inicio relevante.</t>
  </si>
  <si>
    <t>Los usuarios pueden volver a la página principal pinchando en el logotipo en cualquier momento.</t>
  </si>
  <si>
    <t>Se proporciona un mapa del sitio o índice claro y bien estructurado (cuando sea necesario)</t>
  </si>
  <si>
    <t>Muestra un mapa de donde se hace el evento de forma clara.</t>
  </si>
  <si>
    <t>Una función de búsqueda consistente, fácil de encontrar y fácil de usar está disponible en todas partes (cuando sea conveniente)</t>
  </si>
  <si>
    <t xml:space="preserve">La función de búsqueda es fácil de encontrar y reconocible al entorno. </t>
  </si>
  <si>
    <t>La interfaz de búsqueda es adecuada para cumplir los objetivos del usuario (por ejemplo, parámetros múltiples, resultados priorizados, filtrado de resultados de búsqueda)</t>
  </si>
  <si>
    <t>La interfaz de búsqueda  acepta muy pocos parámetros múltiples.</t>
  </si>
  <si>
    <t>El servicio de búsqueda se ocupa de las búsquedas comunes (por ejemplo, muestra la mayoría de resultados populares), faltas de ortografía y abreviaturas.</t>
  </si>
  <si>
    <t>El servicio de búsqueda muestra resultados predefinidos y no los más populares.</t>
  </si>
  <si>
    <t>Los resultados de búsqueda son relevantes, exhaustivos, precisos y se muestran bien</t>
  </si>
  <si>
    <t>La información que se muestra es relevante  y precisa</t>
  </si>
  <si>
    <t xml:space="preserve">Se proporciona una respuesta rápida y apropiada (por ejemplo, después de una acción exitosa o no exitosa).
</t>
  </si>
  <si>
    <t>Se ve claramente que estamos en otro paso, por lo que se entiende que el anterior paso está bien</t>
  </si>
  <si>
    <t>Los usuarios pueden fácilmente deshacer, volver atrás y cambiar o cancelar acciones; o al menos tienen la oportunidad de confirmar una acción antes de cometer (por ejemplo, antes de realizar un pedido)</t>
  </si>
  <si>
    <t xml:space="preserve">En algunas ocasiones cuando se ha vuelto atras cuando se estaba creando un evento y la página no mostraba nada.
</t>
  </si>
  <si>
    <t>Los usuarios pueden enviar comentarios (por ejemplo, por correo electrónico o mediante un formulario de comentarios / contacto en línea)</t>
  </si>
  <si>
    <t>No dan ningún correo electrónico ni ningún formulario de comantarios.Existe un chats e ayuda como servicio tecnico.</t>
  </si>
  <si>
    <t>Los formularios y los procesos complejos se dividen en pasos y secciones fácilmente comprensibles. Cuando se utiliza un proceso, hay un indicador de progreso con números claros o etapas con nombre.</t>
  </si>
  <si>
    <t xml:space="preserve"> El formulario que hemos creado de prueba se dividia en varias secciones faciles y bastantes intuitivas.</t>
  </si>
  <si>
    <t>Se solicita una cantidad mínima de información y, cuando se proporciona la justificación necesaria para solicitar información (por ejemplo, fecha de nacimiento, número de teléfono)</t>
  </si>
  <si>
    <t xml:space="preserve">
</t>
  </si>
  <si>
    <t>En ningún momento se ha podido solicitar información(Esa opción no se encuentra disponible).</t>
  </si>
  <si>
    <t>Los campos de formulario requeridos y opcionales están claramente indicados</t>
  </si>
  <si>
    <t>Los campos de los formularios para el registro de la página están claramente indicados.</t>
  </si>
  <si>
    <t>Se utilizan los campos de entrada apropiados (por ejemplo, el calendario para la selección de la fecha, el menú desplegable para la selección) y se indican los formatos requeridos</t>
  </si>
  <si>
    <t>Te permite sellecionar a traves de un buscador los temas, pero esto no permite explorar todas las posibilidades existentes</t>
  </si>
  <si>
    <t xml:space="preserve">Se proporcionan ayuda e instrucciones (como ejemplos, información requerida) donde sea necesario. </t>
  </si>
  <si>
    <t>En algunos apartados te ponen un ejemplo de referencia</t>
  </si>
  <si>
    <t>Los errores son claros, fácilmente identificables y aparecen en la ubicación apropiada (por ejemplo, adyacente al campo de entrada de datos, adyacente al formulario, etc.).</t>
  </si>
  <si>
    <t>Cuando creas una quedada, no te suelen salir mensajes de error, mas bien lo que hacen es no dejarte pasar al siguiente paso, pero en algunos casisos si te da mas información</t>
  </si>
  <si>
    <t>Los mensajes de error son concisos, están escritos en un lenguaje fácil de entender y describen qué ocurrió y qué acción es necesaria</t>
  </si>
  <si>
    <t>Los que he visualidado si han sido bastante especificos y he podido continuar con mi experiencia</t>
  </si>
  <si>
    <t>Los errores de usuario comunes (por ejemplo, campos faltantes, formatos no válidos, selecciones no válidas) se han tenido en cuenta y, en la medida de lo posible, se han prevenido.</t>
  </si>
  <si>
    <t xml:space="preserve">Te senñalan los campos importantes y obligatorios a escribir, y por ejemplo a la hora de crear un evento te da a eleguir entre distintas disciplinas y actividades para poder clasificar la actividad </t>
  </si>
  <si>
    <t>Los usuarios pueden recuperarse fácilmente (es decir, no tienen que comenzar de nuevo) de los errores</t>
  </si>
  <si>
    <t>Creando uno de los eventos, se me ha salido y se te guarda el evento, en tu perfil para continuarlo mas tarde, y te recuerda constamente que termines tu evento  y te sale una pestaña en la parte superior que te lleva directamente al paso en el que te quedastes ( llega a ser unpoco pesado estos mensajes si no quieres continuar con el evento en ese momento).</t>
  </si>
  <si>
    <t>El contenido disponible (por ejemplo, texto, imágenes, video) es apropiado y suficientemente relevante, y detallado para cumplir con los objetivos del usuario</t>
  </si>
  <si>
    <t>Todo el contenido que muestra es relevante y se encuentra en el context de la página.</t>
  </si>
  <si>
    <t>Los enlaces a otros contenidos útiles y relevantes (por ejemplo, páginas relacionadas o sitios web externos) están disponibles y se muestran en contexto</t>
  </si>
  <si>
    <t>No muestra enlaces a otros contenidos ni relevantes.</t>
  </si>
  <si>
    <t>El lenguaje, la terminología y el tono utilizados son apropiados y son fácilmente comprensibles para el público objetivo</t>
  </si>
  <si>
    <t xml:space="preserve">El lenguajes usado en la página son comprensible y el tono usado es apropiado.  </t>
  </si>
  <si>
    <t>Los términos, el idioma y el tono utilizados son consistentes (por ejemplo, el mismo término se usa en todo)</t>
  </si>
  <si>
    <t>El idioma en el que se está usando (Castellano) el tono usado es consistente.</t>
  </si>
  <si>
    <t>El texto y el contenido son legibles y escaneables, con buena tipografía y contraste visual</t>
  </si>
  <si>
    <t xml:space="preserve">El contraste visual de la pagina es mejorable ya que no usan buenos colores para ello. </t>
  </si>
  <si>
    <t xml:space="preserve">Se proporciona ayuda en línea y contextual y es adecuada para la base de usuarios (por ejemplo, está escrita en un lenguaje fácil de entender y solo usa términos reconocidos). </t>
  </si>
  <si>
    <t>La ayuda que se da es bastante pobre y además da problemas a la hora de cambiar el idioma.</t>
  </si>
  <si>
    <t>La ayuda en línea es concisa, fácil de leer y escrita en un lenguaje fácil de entender</t>
  </si>
  <si>
    <t>La ayuda es bastante imprecisa.</t>
  </si>
  <si>
    <t>El acceso a la ayuda en línea no impide a los usuarios (es decir, pueden reanudar el trabajo donde lo dejaron después de acceder a la ayuda)</t>
  </si>
  <si>
    <t>Cuando haces una consulta a la ayuda puedes volver al trabajo que estabas haciendo.</t>
  </si>
  <si>
    <t>Los usuarios pueden obtener más ayuda fácilmente (por ejemplo, teléfono o dirección de correo electrónico)</t>
  </si>
  <si>
    <t>No da ninguna dirección de correo ni tampoco ninguna ayuda pero continiene un chat de asistente de ayuda.</t>
  </si>
  <si>
    <t>El rendimiento del sitio o la aplicación no inhibe la experiencia del usuario (por ejemplo, descargas lentas de páginas, retrasos prolongados)</t>
  </si>
  <si>
    <t>El tiempo de respuesta de la página es es bastante bueno y muestra y buen rendimiento.</t>
  </si>
  <si>
    <t>Los errores y problemas de confiabilidad no inhiben la experiencia del usuario</t>
  </si>
  <si>
    <t>Cuando hemos creado un evento y queriamos volver atras no funcionaba y daba error.Como experiencia de usuario no ha sido muy buena.</t>
  </si>
  <si>
    <t>Se admiten posibles configuraciones de usuario (por ejemplo, navegadores, resoluciones, especificaciones de computadora)</t>
  </si>
  <si>
    <t>No muestra estos aspectos en la página. Tampoco se puede cambiar la resolución.</t>
  </si>
  <si>
    <t>Plantilla extraida del artículo: A guide to carrying out usability reviews</t>
  </si>
  <si>
    <t>http://www.uxforthemasses.com/usability-reviews/</t>
  </si>
  <si>
    <t>http://www.uxforthemasses.com/wp-content/uploads/2011/02/Usability-review-template.xls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</si>
</sst>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
    <numFmt numFmtId="165" formatCode="0.0"/>
  </numFmts>
  <fonts count="32">
    <font>
      <sz val="10.0"/>
      <color rgb="FF000000"/>
      <name val="Arial"/>
    </font>
    <font>
      <sz val="18.0"/>
      <color rgb="FFFFFFFF"/>
      <name val="Arial"/>
    </font>
    <font/>
    <font>
      <sz val="10.0"/>
      <color rgb="FFC0C0C0"/>
      <name val="Arial"/>
    </font>
    <font>
      <b/>
      <sz val="10.0"/>
      <color theme="1"/>
      <name val="Arial"/>
    </font>
    <font>
      <b/>
      <sz val="10.0"/>
      <color rgb="FF000000"/>
      <name val="Arial"/>
    </font>
    <font>
      <sz val="10.0"/>
      <color rgb="FFFFFFFF"/>
      <name val="Arial"/>
    </font>
    <font>
      <sz val="10.0"/>
      <color rgb="FF333333"/>
      <name val="Arial"/>
    </font>
    <font>
      <sz val="10.0"/>
      <color rgb="FF000080"/>
      <name val="Bliss 2 regular"/>
    </font>
    <font>
      <sz val="8.0"/>
      <color rgb="FF000000"/>
      <name val="Arial"/>
    </font>
    <font>
      <b/>
      <sz val="16.0"/>
      <color rgb="FF808080"/>
      <name val="Arial"/>
    </font>
    <font>
      <b/>
      <sz val="16.0"/>
      <color rgb="FF000080"/>
      <name val="Arial"/>
    </font>
    <font>
      <sz val="11.0"/>
      <color rgb="FF000000"/>
      <name val="Calibri"/>
    </font>
    <font>
      <sz val="8.0"/>
      <color rgb="FF000080"/>
      <name val="Arial"/>
    </font>
    <font>
      <b/>
      <sz val="12.0"/>
      <color rgb="FF808080"/>
      <name val="Arial"/>
    </font>
    <font>
      <sz val="10.0"/>
      <color rgb="FF000000"/>
      <name val="Bliss 2 medium"/>
    </font>
    <font>
      <b/>
      <sz val="10.0"/>
      <color rgb="FF000080"/>
      <name val="Arial"/>
    </font>
    <font>
      <sz val="10.0"/>
      <color rgb="FF808080"/>
      <name val="Arial"/>
    </font>
    <font>
      <sz val="10.0"/>
      <color theme="1"/>
      <name val="Arial"/>
    </font>
    <font>
      <i/>
      <sz val="8.0"/>
      <color rgb="FF000000"/>
      <name val="Arial"/>
    </font>
    <font>
      <b/>
      <sz val="10.0"/>
      <color rgb="FF000000"/>
      <name val="Bliss 2 medium"/>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sz val="11.0"/>
      <color theme="1"/>
      <name val="Cambria"/>
    </font>
    <font>
      <u/>
      <sz val="11.0"/>
      <color rgb="FF0000FF"/>
      <name val="Cambria"/>
    </font>
    <font>
      <u/>
      <sz val="10.0"/>
      <color rgb="FF0000FF"/>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thin">
        <color rgb="FFC0C0C0"/>
      </left>
      <right style="thin">
        <color rgb="FFC0C0C0"/>
      </right>
      <top style="thin">
        <color rgb="FFC0C0C0"/>
      </top>
      <bottom style="thin">
        <color rgb="FFC0C0C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5" numFmtId="0" xfId="0" applyAlignment="1" applyFont="1">
      <alignment horizontal="left" shrinkToFit="0" vertical="center" wrapText="0"/>
    </xf>
    <xf borderId="0" fillId="0" fontId="0"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0" numFmtId="0" xfId="0" applyAlignment="1" applyFont="1">
      <alignment horizontal="left" shrinkToFit="0" vertical="bottom" wrapText="0"/>
    </xf>
    <xf borderId="0" fillId="0" fontId="9" numFmtId="0" xfId="0" applyAlignment="1" applyFont="1">
      <alignment horizontal="left" shrinkToFit="0" vertical="top" wrapText="0"/>
    </xf>
    <xf borderId="0" fillId="0" fontId="0" numFmtId="0" xfId="0" applyAlignment="1" applyFont="1">
      <alignment horizontal="right" shrinkToFit="0" vertical="bottom" wrapText="0"/>
    </xf>
    <xf borderId="0" fillId="0" fontId="0"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0"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Alignment="1" applyFont="1">
      <alignment shrinkToFit="0" vertical="bottom" wrapText="0"/>
    </xf>
    <xf borderId="0" fillId="0" fontId="9" numFmtId="0" xfId="0" applyAlignment="1" applyFont="1">
      <alignment shrinkToFit="0" vertical="center" wrapText="1"/>
    </xf>
    <xf borderId="0" fillId="0" fontId="0"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0" numFmtId="0" xfId="0" applyAlignment="1" applyFont="1">
      <alignment horizontal="left" shrinkToFit="0" vertical="top" wrapText="0"/>
    </xf>
    <xf borderId="0" fillId="0" fontId="17" numFmtId="0" xfId="0" applyAlignment="1" applyFont="1">
      <alignment horizontal="left" shrinkToFit="0" vertical="top" wrapText="0"/>
    </xf>
    <xf borderId="0" fillId="0" fontId="18" numFmtId="0" xfId="0" applyAlignment="1" applyFont="1">
      <alignment shrinkToFit="0" vertical="top" wrapText="1"/>
    </xf>
    <xf borderId="4" fillId="0" fontId="5" numFmtId="0" xfId="0" applyAlignment="1" applyBorder="1" applyFont="1">
      <alignment horizontal="center" readingOrder="0" shrinkToFit="0" vertical="center" wrapText="0"/>
    </xf>
    <xf borderId="4" fillId="0" fontId="19" numFmtId="0" xfId="0" applyAlignment="1" applyBorder="1" applyFont="1">
      <alignment horizontal="left" shrinkToFit="0" vertical="top" wrapText="1"/>
    </xf>
    <xf borderId="0" fillId="0" fontId="3" numFmtId="0" xfId="0" applyAlignment="1" applyFont="1">
      <alignment horizontal="right" shrinkToFit="0" vertical="bottom" wrapText="0"/>
    </xf>
    <xf borderId="0" fillId="0" fontId="3" numFmtId="164" xfId="0" applyAlignment="1" applyFont="1" applyNumberFormat="1">
      <alignment horizontal="right" shrinkToFit="0" vertical="bottom" wrapText="0"/>
    </xf>
    <xf borderId="0" fillId="0" fontId="3" numFmtId="0" xfId="0" applyAlignment="1" applyFont="1">
      <alignment shrinkToFit="0" vertical="bottom" wrapText="0"/>
    </xf>
    <xf borderId="0" fillId="0" fontId="0" numFmtId="0" xfId="0" applyAlignment="1" applyFont="1">
      <alignment shrinkToFit="0" vertical="top" wrapText="1"/>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4" fillId="0" fontId="20" numFmtId="0" xfId="0" applyAlignment="1" applyBorder="1" applyFont="1">
      <alignment horizontal="center" shrinkToFit="0" vertical="center" wrapText="0"/>
    </xf>
    <xf borderId="4" fillId="0" fontId="19" numFmtId="0" xfId="0" applyAlignment="1" applyBorder="1" applyFont="1">
      <alignment horizontal="left" readingOrder="0" shrinkToFit="0" vertical="top" wrapText="1"/>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164" xfId="0" applyAlignment="1" applyFont="1" applyNumberFormat="1">
      <alignment horizontal="right" shrinkToFit="0" vertical="bottom" wrapText="1"/>
    </xf>
    <xf borderId="0" fillId="0" fontId="3" numFmtId="0" xfId="0" applyAlignment="1" applyFont="1">
      <alignment shrinkToFit="0" vertical="bottom" wrapText="1"/>
    </xf>
    <xf borderId="0" fillId="0" fontId="0"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21" numFmtId="0" xfId="0" applyAlignment="1" applyFont="1">
      <alignment horizontal="center" shrinkToFit="0" vertical="center" wrapText="0"/>
    </xf>
    <xf borderId="0" fillId="0" fontId="3" numFmtId="0" xfId="0" applyAlignment="1" applyFont="1">
      <alignment horizontal="left" shrinkToFit="0" vertical="top" wrapText="1"/>
    </xf>
    <xf borderId="0" fillId="0" fontId="5" numFmtId="0" xfId="0" applyAlignment="1" applyFont="1">
      <alignment horizontal="left" shrinkToFit="0" vertical="center" wrapText="1"/>
    </xf>
    <xf borderId="0" fillId="0" fontId="18" numFmtId="0" xfId="0" applyAlignment="1" applyFont="1">
      <alignment shrinkToFit="0" vertical="center" wrapText="1"/>
    </xf>
    <xf borderId="0" fillId="0" fontId="0" numFmtId="0" xfId="0" applyAlignment="1" applyFont="1">
      <alignment shrinkToFit="0" vertical="bottom" wrapText="1"/>
    </xf>
    <xf borderId="0" fillId="0" fontId="14" numFmtId="0" xfId="0" applyAlignment="1" applyFont="1">
      <alignment shrinkToFit="0" vertical="top" wrapText="0"/>
    </xf>
    <xf borderId="5" fillId="0" fontId="17" numFmtId="0" xfId="0" applyAlignment="1" applyBorder="1" applyFont="1">
      <alignment horizontal="left" shrinkToFit="0" vertical="top" wrapText="0"/>
    </xf>
    <xf borderId="5" fillId="0" fontId="5" numFmtId="0" xfId="0" applyAlignment="1" applyBorder="1" applyFont="1">
      <alignment shrinkToFit="0" vertical="top" wrapText="1"/>
    </xf>
    <xf borderId="5" fillId="0" fontId="20" numFmtId="0" xfId="0" applyAlignment="1" applyBorder="1" applyFont="1">
      <alignment horizontal="center" shrinkToFit="0" vertical="top" wrapText="0"/>
    </xf>
    <xf borderId="0" fillId="0" fontId="5" numFmtId="0" xfId="0" applyAlignment="1" applyFont="1">
      <alignment shrinkToFit="0" vertical="bottom" wrapText="0"/>
    </xf>
    <xf borderId="0" fillId="0" fontId="0" numFmtId="1" xfId="0" applyAlignment="1" applyFont="1" applyNumberFormat="1">
      <alignment horizontal="left" shrinkToFit="0" vertical="bottom" wrapText="0"/>
    </xf>
    <xf borderId="0" fillId="0" fontId="0" numFmtId="164" xfId="0" applyAlignment="1" applyFont="1" applyNumberFormat="1">
      <alignment horizontal="left" shrinkToFit="0" vertical="bottom" wrapText="0"/>
    </xf>
    <xf borderId="0" fillId="0" fontId="0" numFmtId="1" xfId="0" applyAlignment="1" applyFont="1" applyNumberFormat="1">
      <alignment shrinkToFit="0" vertical="bottom" wrapText="0"/>
    </xf>
    <xf borderId="0" fillId="0" fontId="0" numFmtId="0" xfId="0" applyAlignment="1" applyFont="1">
      <alignment horizontal="center" shrinkToFit="0" vertical="bottom" wrapText="0"/>
    </xf>
    <xf borderId="0" fillId="0" fontId="3" numFmtId="164"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22" numFmtId="0" xfId="0" applyAlignment="1" applyFont="1">
      <alignment horizontal="right" shrinkToFit="0" vertical="bottom" wrapText="0"/>
    </xf>
    <xf borderId="0" fillId="0" fontId="22" numFmtId="0" xfId="0" applyAlignment="1" applyFont="1">
      <alignment shrinkToFit="0" vertical="bottom" wrapText="0"/>
    </xf>
    <xf borderId="6" fillId="2" fontId="23" numFmtId="0" xfId="0" applyAlignment="1" applyBorder="1" applyFont="1">
      <alignment horizontal="left" shrinkToFit="0" vertical="center" wrapText="0"/>
    </xf>
    <xf borderId="7" fillId="2" fontId="23" numFmtId="0" xfId="0" applyAlignment="1" applyBorder="1" applyFont="1">
      <alignment shrinkToFit="0" vertical="bottom" wrapText="0"/>
    </xf>
    <xf borderId="8" fillId="2" fontId="23" numFmtId="0" xfId="0" applyAlignment="1" applyBorder="1" applyFont="1">
      <alignment shrinkToFit="0" vertical="bottom" wrapText="0"/>
    </xf>
    <xf borderId="9" fillId="2" fontId="24" numFmtId="1" xfId="0" applyAlignment="1" applyBorder="1" applyFont="1" applyNumberFormat="1">
      <alignment horizontal="center" shrinkToFit="0" vertical="center" wrapText="0"/>
    </xf>
    <xf borderId="10" fillId="2" fontId="6" numFmtId="0" xfId="0" applyAlignment="1" applyBorder="1" applyFont="1">
      <alignment shrinkToFit="0" vertical="bottom" wrapText="0"/>
    </xf>
    <xf borderId="6" fillId="2" fontId="23" numFmtId="0" xfId="0" applyAlignment="1" applyBorder="1" applyFont="1">
      <alignment horizontal="center" shrinkToFit="0" vertical="center" wrapText="0"/>
    </xf>
    <xf borderId="6" fillId="2" fontId="25" numFmtId="0" xfId="0" applyAlignment="1" applyBorder="1" applyFont="1">
      <alignment horizontal="left" shrinkToFit="0" vertical="center" wrapText="0"/>
    </xf>
    <xf borderId="11" fillId="0" fontId="26" numFmtId="0" xfId="0" applyAlignment="1" applyBorder="1" applyFont="1">
      <alignment shrinkToFit="0" vertical="bottom" wrapText="1"/>
    </xf>
    <xf borderId="12" fillId="0" fontId="2" numFmtId="0" xfId="0" applyBorder="1" applyFont="1"/>
    <xf borderId="13" fillId="0" fontId="2" numFmtId="0" xfId="0" applyBorder="1" applyFont="1"/>
    <xf borderId="14" fillId="0" fontId="26" numFmtId="0" xfId="0" applyAlignment="1" applyBorder="1" applyFont="1">
      <alignment shrinkToFit="0" vertical="bottom" wrapText="1"/>
    </xf>
    <xf borderId="15" fillId="0" fontId="2" numFmtId="0" xfId="0" applyBorder="1" applyFont="1"/>
    <xf borderId="14" fillId="0" fontId="26" numFmtId="0" xfId="0" applyAlignment="1" applyBorder="1" applyFont="1">
      <alignment horizontal="left" shrinkToFit="0" vertical="bottom" wrapText="1"/>
    </xf>
    <xf borderId="16" fillId="0" fontId="26" numFmtId="0" xfId="0" applyAlignment="1" applyBorder="1" applyFont="1">
      <alignment shrinkToFit="0" vertical="bottom" wrapText="1"/>
    </xf>
    <xf borderId="17" fillId="0" fontId="2" numFmtId="0" xfId="0" applyBorder="1" applyFont="1"/>
    <xf borderId="18" fillId="0" fontId="2" numFmtId="0" xfId="0" applyBorder="1" applyFont="1"/>
    <xf borderId="0" fillId="0" fontId="15" numFmtId="165" xfId="0" applyAlignment="1" applyFont="1" applyNumberFormat="1">
      <alignment horizontal="center" shrinkToFit="0" vertical="bottom" wrapText="0"/>
    </xf>
    <xf borderId="14" fillId="0" fontId="27" numFmtId="0" xfId="0" applyAlignment="1" applyBorder="1" applyFont="1">
      <alignment horizontal="left" shrinkToFit="0" vertical="bottom" wrapText="0"/>
    </xf>
    <xf borderId="0" fillId="0" fontId="28" numFmtId="0" xfId="0" applyAlignment="1" applyFont="1">
      <alignment horizontal="left" shrinkToFit="0" vertical="bottom" wrapText="0"/>
    </xf>
    <xf borderId="15" fillId="0" fontId="28" numFmtId="0" xfId="0" applyAlignment="1" applyBorder="1" applyFont="1">
      <alignment horizontal="left" shrinkToFit="0" vertical="bottom" wrapText="0"/>
    </xf>
    <xf borderId="0" fillId="0" fontId="0" numFmtId="0" xfId="0" applyAlignment="1" applyFont="1">
      <alignment readingOrder="0" shrinkToFit="0" vertical="bottom" wrapText="0"/>
    </xf>
    <xf borderId="0" fillId="0" fontId="6" numFmtId="1" xfId="0" applyAlignment="1" applyFont="1" applyNumberFormat="1">
      <alignment shrinkToFit="0" vertical="bottom" wrapText="0"/>
    </xf>
    <xf borderId="0" fillId="0" fontId="29" numFmtId="0" xfId="0" applyAlignment="1" applyFont="1">
      <alignment shrinkToFit="0" vertical="bottom" wrapText="0"/>
    </xf>
    <xf borderId="0" fillId="0" fontId="30" numFmtId="0" xfId="0" applyAlignment="1" applyFont="1">
      <alignment shrinkToFit="0" vertical="bottom" wrapText="0"/>
    </xf>
    <xf borderId="0" fillId="0" fontId="31" numFmtId="0" xfId="0" applyAlignment="1" applyFont="1">
      <alignment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7"/>
      <c r="Q1" s="8" t="s">
        <v>1</v>
      </c>
      <c r="R1" s="9">
        <v>0.0</v>
      </c>
      <c r="S1" s="7"/>
      <c r="T1" s="7"/>
      <c r="U1" s="7"/>
      <c r="V1" s="10"/>
    </row>
    <row r="2" ht="9.0" customHeight="1">
      <c r="B2" s="7"/>
      <c r="C2" s="11"/>
      <c r="D2" s="11"/>
      <c r="E2" s="7"/>
      <c r="F2" s="7"/>
      <c r="G2" s="7"/>
      <c r="H2" s="7"/>
      <c r="I2" s="7"/>
      <c r="J2" s="12"/>
      <c r="K2" s="13"/>
      <c r="L2" s="14"/>
      <c r="M2" s="7"/>
      <c r="N2" s="7"/>
      <c r="O2" s="7"/>
      <c r="P2" s="15"/>
      <c r="Q2" s="16" t="s">
        <v>2</v>
      </c>
      <c r="R2" s="17">
        <v>1.0</v>
      </c>
      <c r="S2" s="7"/>
      <c r="T2" s="7"/>
      <c r="U2" s="7"/>
      <c r="V2" s="10"/>
    </row>
    <row r="3" ht="24.0" customHeight="1">
      <c r="A3" s="18" t="s">
        <v>3</v>
      </c>
      <c r="C3" s="19"/>
      <c r="D3" s="20" t="s">
        <v>4</v>
      </c>
      <c r="E3" s="21"/>
      <c r="F3" s="21"/>
      <c r="G3" s="21"/>
      <c r="H3" s="21"/>
      <c r="I3" s="22" t="s">
        <v>5</v>
      </c>
      <c r="J3" s="7"/>
      <c r="K3" s="14"/>
      <c r="L3" s="14"/>
      <c r="M3" s="7"/>
      <c r="P3" s="15"/>
      <c r="Q3" s="16" t="s">
        <v>6</v>
      </c>
      <c r="R3" s="17">
        <v>2.0</v>
      </c>
      <c r="S3" s="7"/>
      <c r="T3" s="7"/>
      <c r="U3" s="7"/>
      <c r="V3" s="10"/>
    </row>
    <row r="4" ht="9.0" customHeight="1">
      <c r="A4" s="23"/>
      <c r="B4" s="21"/>
      <c r="C4" s="19"/>
      <c r="D4" s="24"/>
      <c r="E4" s="21"/>
      <c r="F4" s="21"/>
      <c r="G4" s="21"/>
      <c r="H4" s="21"/>
      <c r="I4" s="25"/>
      <c r="J4" s="7"/>
      <c r="K4" s="14"/>
      <c r="L4" s="14"/>
      <c r="M4" s="7"/>
      <c r="P4" s="15"/>
      <c r="Q4" s="16" t="s">
        <v>7</v>
      </c>
      <c r="R4" s="17">
        <v>3.0</v>
      </c>
      <c r="S4" s="7"/>
      <c r="T4" s="7"/>
      <c r="U4" s="7"/>
      <c r="V4" s="10"/>
    </row>
    <row r="5" ht="36.75" customHeight="1">
      <c r="A5" s="26"/>
      <c r="B5" s="27" t="s">
        <v>8</v>
      </c>
      <c r="C5" s="28"/>
      <c r="D5" s="29" t="s">
        <v>9</v>
      </c>
      <c r="E5" s="28"/>
      <c r="F5" s="28"/>
      <c r="G5" s="28"/>
      <c r="H5" s="28"/>
      <c r="I5" s="27" t="s">
        <v>10</v>
      </c>
      <c r="J5" s="7"/>
      <c r="K5" s="4"/>
      <c r="L5" s="4"/>
      <c r="M5" s="4"/>
      <c r="N5" s="30"/>
      <c r="O5" s="30"/>
      <c r="P5" s="15"/>
      <c r="Q5" s="16" t="s">
        <v>11</v>
      </c>
      <c r="R5" s="17">
        <v>4.0</v>
      </c>
      <c r="S5" s="7"/>
      <c r="T5" s="7"/>
      <c r="U5" s="7"/>
      <c r="V5" s="10"/>
    </row>
    <row r="6" ht="9.0" customHeight="1">
      <c r="B6" s="31"/>
      <c r="C6" s="28"/>
      <c r="D6" s="32"/>
      <c r="E6" s="28"/>
      <c r="F6" s="28"/>
      <c r="G6" s="28"/>
      <c r="H6" s="28"/>
      <c r="I6" s="31"/>
      <c r="J6" s="7"/>
      <c r="K6" s="4"/>
      <c r="L6" s="4"/>
      <c r="M6" s="4"/>
      <c r="N6" s="30"/>
      <c r="O6" s="30"/>
      <c r="P6" s="15"/>
      <c r="Q6" s="16" t="s">
        <v>12</v>
      </c>
      <c r="R6" s="17">
        <v>5.0</v>
      </c>
      <c r="S6" s="7"/>
      <c r="T6" s="7"/>
      <c r="U6" s="7"/>
      <c r="V6" s="10"/>
    </row>
    <row r="7" ht="18.0" customHeight="1">
      <c r="A7" s="33" t="s">
        <v>13</v>
      </c>
      <c r="C7" s="7"/>
      <c r="D7" s="34"/>
      <c r="E7" s="7"/>
      <c r="F7" s="7"/>
      <c r="G7" s="7"/>
      <c r="H7" s="7"/>
      <c r="I7" s="7"/>
      <c r="J7" s="7"/>
      <c r="K7" s="4" t="s">
        <v>14</v>
      </c>
      <c r="L7" s="4" t="s">
        <v>15</v>
      </c>
      <c r="M7" s="4" t="s">
        <v>16</v>
      </c>
      <c r="N7" s="30" t="s">
        <v>4</v>
      </c>
      <c r="O7" s="30" t="s">
        <v>17</v>
      </c>
      <c r="P7" s="15"/>
      <c r="Q7" s="16" t="s">
        <v>18</v>
      </c>
      <c r="R7" s="17">
        <v>0.0</v>
      </c>
      <c r="S7" s="7"/>
      <c r="T7" s="7"/>
      <c r="U7" s="7"/>
      <c r="V7" s="10"/>
    </row>
    <row r="8" ht="14.25" customHeight="1">
      <c r="B8" s="35"/>
      <c r="C8" s="7"/>
      <c r="D8" s="34"/>
      <c r="E8" s="7"/>
      <c r="F8" s="7"/>
      <c r="G8" s="7"/>
      <c r="H8" s="7"/>
      <c r="I8" s="7"/>
      <c r="J8" s="7"/>
      <c r="P8" s="15"/>
      <c r="Q8" s="7"/>
      <c r="R8" s="36"/>
      <c r="S8" s="7"/>
      <c r="T8" s="7"/>
      <c r="U8" s="7"/>
      <c r="V8" s="10"/>
    </row>
    <row r="9" ht="39.75" customHeight="1">
      <c r="A9" s="37">
        <v>1.0</v>
      </c>
      <c r="B9" s="38" t="s">
        <v>19</v>
      </c>
      <c r="C9" s="7"/>
      <c r="D9" s="39" t="s">
        <v>11</v>
      </c>
      <c r="E9" s="7"/>
      <c r="F9" s="7" t="str">
        <f>#REF!*#REF!</f>
        <v>#REF!</v>
      </c>
      <c r="G9" s="7" t="str">
        <f>IF(#REF!&gt;=0,10*#REF!,0)</f>
        <v>#REF!</v>
      </c>
      <c r="H9" s="7"/>
      <c r="I9" s="40" t="s">
        <v>20</v>
      </c>
      <c r="J9" s="7"/>
      <c r="K9" s="41">
        <v>5.0</v>
      </c>
      <c r="L9" s="42">
        <f>K9/K117</f>
        <v>1</v>
      </c>
      <c r="M9" s="43">
        <f>VLOOKUP(D9,Q1:R9,2,0)</f>
        <v>4</v>
      </c>
      <c r="N9" s="43">
        <f>M9*L9</f>
        <v>4</v>
      </c>
      <c r="O9" s="43">
        <f>IF(M9=0,0,L9*MAX(R2:R8))</f>
        <v>5</v>
      </c>
      <c r="P9" s="15"/>
      <c r="Q9" s="7"/>
      <c r="R9" s="36"/>
      <c r="S9" s="7"/>
      <c r="T9" s="7"/>
      <c r="U9" s="7"/>
      <c r="V9" s="10"/>
    </row>
    <row r="10" ht="12.0" customHeight="1">
      <c r="A10" s="37"/>
      <c r="B10" s="44"/>
      <c r="C10" s="7"/>
      <c r="D10" s="45"/>
      <c r="E10" s="7"/>
      <c r="F10" s="7"/>
      <c r="G10" s="7"/>
      <c r="H10" s="7"/>
      <c r="I10" s="7"/>
      <c r="J10" s="7"/>
      <c r="K10" s="41"/>
      <c r="L10" s="42"/>
      <c r="M10" s="43"/>
      <c r="N10" s="43"/>
      <c r="O10" s="43"/>
      <c r="P10" s="46"/>
      <c r="Q10" s="7"/>
      <c r="R10" s="7"/>
      <c r="S10" s="7"/>
      <c r="T10" s="7"/>
      <c r="U10" s="7"/>
      <c r="V10" s="10"/>
    </row>
    <row r="11" ht="39.75" customHeight="1">
      <c r="A11" s="37">
        <f>A9+1</f>
        <v>2</v>
      </c>
      <c r="B11" s="38" t="s">
        <v>22</v>
      </c>
      <c r="C11" s="7"/>
      <c r="D11" s="47" t="s">
        <v>11</v>
      </c>
      <c r="E11" s="7"/>
      <c r="F11" s="7" t="str">
        <f>#REF!*#REF!</f>
        <v>#REF!</v>
      </c>
      <c r="G11" s="7" t="str">
        <f>IF(#REF!&gt;=0,10*#REF!,0)</f>
        <v>#REF!</v>
      </c>
      <c r="H11" s="7"/>
      <c r="I11" s="48" t="s">
        <v>23</v>
      </c>
      <c r="J11" s="7"/>
      <c r="K11" s="41">
        <v>5.0</v>
      </c>
      <c r="L11" s="42">
        <f>K11/K117</f>
        <v>1</v>
      </c>
      <c r="M11" s="43">
        <f>VLOOKUP(D11,Q1:R9,2,0)</f>
        <v>4</v>
      </c>
      <c r="N11" s="43">
        <f>M11*L11</f>
        <v>4</v>
      </c>
      <c r="O11" s="43">
        <f>IF(M11=0,0,L11*MAX(R2:R8))</f>
        <v>5</v>
      </c>
      <c r="P11" s="46"/>
      <c r="S11" s="10"/>
      <c r="T11" s="10"/>
      <c r="U11" s="10"/>
      <c r="V11" s="10"/>
    </row>
    <row r="12" ht="12.0" customHeight="1">
      <c r="A12" s="37"/>
      <c r="B12" s="44"/>
      <c r="C12" s="7"/>
      <c r="D12" s="45"/>
      <c r="E12" s="7"/>
      <c r="F12" s="7"/>
      <c r="G12" s="7"/>
      <c r="H12" s="7"/>
      <c r="I12" s="7"/>
      <c r="J12" s="7"/>
      <c r="K12" s="41"/>
      <c r="L12" s="42"/>
      <c r="M12" s="43"/>
      <c r="N12" s="43"/>
      <c r="O12" s="43"/>
      <c r="P12" s="10"/>
      <c r="Q12" s="10"/>
      <c r="R12" s="10"/>
      <c r="S12" s="49"/>
      <c r="T12" s="10"/>
      <c r="U12" s="10"/>
      <c r="V12" s="10"/>
    </row>
    <row r="13" ht="39.75" customHeight="1">
      <c r="A13" s="37">
        <f>A11+1</f>
        <v>3</v>
      </c>
      <c r="B13" s="38" t="s">
        <v>24</v>
      </c>
      <c r="C13" s="7"/>
      <c r="D13" s="39" t="s">
        <v>11</v>
      </c>
      <c r="E13" s="7"/>
      <c r="F13" s="7" t="str">
        <f>#REF!*#REF!</f>
        <v>#REF!</v>
      </c>
      <c r="G13" s="7" t="str">
        <f>IF(#REF!&gt;=0,10*#REF!,0)</f>
        <v>#REF!</v>
      </c>
      <c r="H13" s="7"/>
      <c r="I13" s="40" t="s">
        <v>25</v>
      </c>
      <c r="J13" s="7"/>
      <c r="K13" s="41">
        <v>4.0</v>
      </c>
      <c r="L13" s="42">
        <f>K13/K117</f>
        <v>0.8</v>
      </c>
      <c r="M13" s="43">
        <f>VLOOKUP(D13,Q1:R9,2,0)</f>
        <v>4</v>
      </c>
      <c r="N13" s="43">
        <f>M13*L13</f>
        <v>3.2</v>
      </c>
      <c r="O13" s="43">
        <f>IF(M13=0,0,L13*MAX(R2:R8))</f>
        <v>4</v>
      </c>
      <c r="P13" s="10"/>
      <c r="Q13" s="10"/>
      <c r="R13" s="10"/>
      <c r="S13" s="49"/>
      <c r="T13" s="10"/>
      <c r="U13" s="10"/>
      <c r="V13" s="10"/>
    </row>
    <row r="14" ht="12.0" customHeight="1">
      <c r="A14" s="37"/>
      <c r="B14" s="44"/>
      <c r="C14" s="7"/>
      <c r="D14" s="45"/>
      <c r="E14" s="7"/>
      <c r="F14" s="7"/>
      <c r="G14" s="7"/>
      <c r="H14" s="7"/>
      <c r="I14" s="7"/>
      <c r="J14" s="7"/>
      <c r="K14" s="41"/>
      <c r="L14" s="42"/>
      <c r="M14" s="43"/>
      <c r="N14" s="43"/>
      <c r="O14" s="43"/>
      <c r="S14" s="44"/>
    </row>
    <row r="15" ht="39.75" customHeight="1">
      <c r="A15" s="37">
        <f>A13+1</f>
        <v>4</v>
      </c>
      <c r="B15" s="38" t="s">
        <v>26</v>
      </c>
      <c r="C15" s="7"/>
      <c r="D15" s="47" t="s">
        <v>7</v>
      </c>
      <c r="E15" s="7"/>
      <c r="F15" s="7" t="str">
        <f>#REF!*#REF!</f>
        <v>#REF!</v>
      </c>
      <c r="G15" s="7" t="str">
        <f>IF(#REF!&gt;=0,10*#REF!,0)</f>
        <v>#REF!</v>
      </c>
      <c r="H15" s="7"/>
      <c r="I15" s="40" t="s">
        <v>27</v>
      </c>
      <c r="J15" s="7"/>
      <c r="K15" s="50">
        <v>3.0</v>
      </c>
      <c r="L15" s="51">
        <f>K15/K117</f>
        <v>0.6</v>
      </c>
      <c r="M15" s="43">
        <f>VLOOKUP(D15,Q1:R9,2,0)</f>
        <v>3</v>
      </c>
      <c r="N15" s="43">
        <f>M15*L15</f>
        <v>1.8</v>
      </c>
      <c r="O15" s="52">
        <f>IF(M15=0,0,L15*MAX(R2:R8))</f>
        <v>3</v>
      </c>
      <c r="P15" s="15"/>
      <c r="S15" s="15"/>
      <c r="T15" s="7"/>
    </row>
    <row r="16" ht="12.0" customHeight="1">
      <c r="A16" s="37"/>
      <c r="B16" s="44"/>
      <c r="C16" s="7"/>
      <c r="D16" s="45"/>
      <c r="E16" s="7"/>
      <c r="F16" s="7"/>
      <c r="G16" s="7"/>
      <c r="H16" s="7"/>
      <c r="I16" s="7"/>
      <c r="J16" s="7"/>
      <c r="K16" s="41"/>
      <c r="L16" s="42"/>
      <c r="M16" s="43"/>
      <c r="N16" s="43"/>
      <c r="O16" s="43"/>
      <c r="S16" s="44"/>
      <c r="T16" s="7"/>
    </row>
    <row r="17" ht="39.75" customHeight="1">
      <c r="A17" s="37">
        <f>A15+1</f>
        <v>5</v>
      </c>
      <c r="B17" s="38" t="s">
        <v>28</v>
      </c>
      <c r="C17" s="7"/>
      <c r="D17" s="47" t="s">
        <v>7</v>
      </c>
      <c r="E17" s="7"/>
      <c r="F17" s="7" t="str">
        <f>#REF!*#REF!</f>
        <v>#REF!</v>
      </c>
      <c r="G17" s="7" t="str">
        <f>IF(#REF!&gt;=0,10*#REF!,0)</f>
        <v>#REF!</v>
      </c>
      <c r="H17" s="7"/>
      <c r="I17" s="40" t="s">
        <v>29</v>
      </c>
      <c r="J17" s="7"/>
      <c r="K17" s="41">
        <v>3.0</v>
      </c>
      <c r="L17" s="42">
        <f>K17/K117</f>
        <v>0.6</v>
      </c>
      <c r="M17" s="43">
        <f>VLOOKUP(D17,Q1:R9,2,0)</f>
        <v>3</v>
      </c>
      <c r="N17" s="43">
        <f>M17*L17</f>
        <v>1.8</v>
      </c>
      <c r="O17" s="43">
        <f>IF(M17=0,0,L17*MAX(R2:R8))</f>
        <v>3</v>
      </c>
      <c r="S17" s="44"/>
      <c r="T17" s="7"/>
    </row>
    <row r="18" ht="12.0" customHeight="1">
      <c r="B18" s="53"/>
      <c r="C18" s="7"/>
      <c r="D18" s="45"/>
      <c r="E18" s="7"/>
      <c r="F18" s="7"/>
      <c r="G18" s="7"/>
      <c r="H18" s="7"/>
      <c r="I18" s="7"/>
      <c r="J18" s="7"/>
      <c r="K18" s="41"/>
      <c r="L18" s="42"/>
      <c r="M18" s="43"/>
      <c r="N18" s="43"/>
      <c r="O18" s="43"/>
      <c r="S18" s="44"/>
      <c r="T18" s="7"/>
    </row>
    <row r="19" ht="15.75" customHeight="1">
      <c r="A19" s="33" t="s">
        <v>30</v>
      </c>
      <c r="C19" s="35"/>
      <c r="D19" s="45"/>
      <c r="E19" s="7"/>
      <c r="F19" s="7"/>
      <c r="G19" s="7"/>
      <c r="H19" s="7"/>
      <c r="I19" s="7"/>
      <c r="J19" s="7"/>
      <c r="K19" s="41"/>
      <c r="L19" s="42"/>
      <c r="M19" s="43"/>
      <c r="N19" s="43"/>
      <c r="O19" s="43"/>
    </row>
    <row r="20" ht="14.25" customHeight="1">
      <c r="B20" s="54"/>
      <c r="C20" s="35"/>
      <c r="D20" s="45"/>
      <c r="E20" s="7"/>
      <c r="F20" s="7"/>
      <c r="G20" s="7"/>
      <c r="H20" s="7"/>
      <c r="I20" s="7"/>
      <c r="J20" s="7"/>
      <c r="K20" s="41"/>
      <c r="L20" s="42"/>
      <c r="M20" s="43"/>
      <c r="N20" s="43"/>
      <c r="O20" s="43"/>
    </row>
    <row r="21" ht="39.75" customHeight="1">
      <c r="A21" s="37">
        <f>A17+1</f>
        <v>6</v>
      </c>
      <c r="B21" s="38" t="s">
        <v>31</v>
      </c>
      <c r="C21" s="7"/>
      <c r="D21" s="47" t="s">
        <v>11</v>
      </c>
      <c r="E21" s="7"/>
      <c r="F21" s="7" t="str">
        <f>#REF!*#REF!</f>
        <v>#REF!</v>
      </c>
      <c r="G21" s="7" t="str">
        <f>IF(#REF!&gt;=0,10*#REF!,0)</f>
        <v>#REF!</v>
      </c>
      <c r="H21" s="7"/>
      <c r="I21" s="40" t="s">
        <v>32</v>
      </c>
      <c r="J21" s="7"/>
      <c r="K21" s="41">
        <v>3.0</v>
      </c>
      <c r="L21" s="42">
        <f>K21/K117</f>
        <v>0.6</v>
      </c>
      <c r="M21" s="43">
        <f>VLOOKUP(D21,Q1:R9,2,0)</f>
        <v>4</v>
      </c>
      <c r="N21" s="43">
        <f>M21*L21</f>
        <v>2.4</v>
      </c>
      <c r="O21" s="43">
        <f>IF(M21=0,0,L21*MAX(R2:R8))</f>
        <v>3</v>
      </c>
    </row>
    <row r="22" ht="12.0" customHeight="1">
      <c r="A22" s="37"/>
      <c r="B22" s="44"/>
      <c r="C22" s="7"/>
      <c r="D22" s="45"/>
      <c r="E22" s="7"/>
      <c r="F22" s="7"/>
      <c r="G22" s="7"/>
      <c r="H22" s="7"/>
      <c r="I22" s="7"/>
      <c r="J22" s="7"/>
      <c r="K22" s="50"/>
      <c r="L22" s="51"/>
      <c r="M22" s="43"/>
      <c r="N22" s="55"/>
      <c r="O22" s="55"/>
      <c r="P22" s="44"/>
      <c r="Q22" s="44"/>
      <c r="R22" s="44"/>
    </row>
    <row r="23" ht="39.75" customHeight="1">
      <c r="A23" s="37">
        <f>A21+1</f>
        <v>7</v>
      </c>
      <c r="B23" s="38" t="s">
        <v>33</v>
      </c>
      <c r="C23" s="7"/>
      <c r="D23" s="47" t="s">
        <v>7</v>
      </c>
      <c r="E23" s="7"/>
      <c r="F23" s="7" t="str">
        <f>#REF!*#REF!</f>
        <v>#REF!</v>
      </c>
      <c r="G23" s="7" t="str">
        <f>IF(#REF!&gt;=0,10*#REF!,0)</f>
        <v>#REF!</v>
      </c>
      <c r="H23" s="7"/>
      <c r="I23" s="40" t="s">
        <v>34</v>
      </c>
      <c r="J23" s="7"/>
      <c r="K23" s="41">
        <v>4.0</v>
      </c>
      <c r="L23" s="42">
        <f>K23/K117</f>
        <v>0.8</v>
      </c>
      <c r="M23" s="43">
        <f>VLOOKUP(D23,Q1:R9,2,0)</f>
        <v>3</v>
      </c>
      <c r="N23" s="43">
        <f>M23*L23</f>
        <v>2.4</v>
      </c>
      <c r="O23" s="43">
        <f>IF(M23=0,0,L23*MAX(R2:R8))</f>
        <v>4</v>
      </c>
      <c r="Q23" s="44"/>
      <c r="R23" s="44"/>
    </row>
    <row r="24" ht="12.0" customHeight="1">
      <c r="A24" s="37"/>
      <c r="B24" s="44"/>
      <c r="C24" s="7"/>
      <c r="D24" s="45"/>
      <c r="E24" s="7"/>
      <c r="F24" s="7"/>
      <c r="G24" s="7"/>
      <c r="H24" s="7"/>
      <c r="I24" s="7"/>
      <c r="J24" s="7"/>
      <c r="K24" s="41"/>
      <c r="L24" s="42"/>
      <c r="M24" s="43"/>
      <c r="N24" s="43"/>
      <c r="O24" s="43"/>
      <c r="Q24" s="44"/>
      <c r="R24" s="44"/>
    </row>
    <row r="25" ht="39.75" customHeight="1">
      <c r="A25" s="37">
        <f>A23+1</f>
        <v>8</v>
      </c>
      <c r="B25" s="38" t="s">
        <v>35</v>
      </c>
      <c r="C25" s="7"/>
      <c r="D25" s="47" t="s">
        <v>6</v>
      </c>
      <c r="E25" s="7"/>
      <c r="F25" s="7"/>
      <c r="G25" s="7"/>
      <c r="H25" s="7"/>
      <c r="I25" s="40" t="s">
        <v>36</v>
      </c>
      <c r="J25" s="7"/>
      <c r="K25" s="41">
        <v>3.0</v>
      </c>
      <c r="L25" s="42">
        <f>K25/K117</f>
        <v>0.6</v>
      </c>
      <c r="M25" s="43">
        <f>VLOOKUP(D25,Q1:R9,2,0)</f>
        <v>2</v>
      </c>
      <c r="N25" s="43">
        <f>M25*L25</f>
        <v>1.2</v>
      </c>
      <c r="O25" s="43">
        <f>IF(M25=0,0,L25*MAX(R2:R8))</f>
        <v>3</v>
      </c>
      <c r="Q25" s="44"/>
      <c r="R25" s="44"/>
    </row>
    <row r="26" ht="12.0" customHeight="1">
      <c r="B26" s="53"/>
      <c r="C26" s="7"/>
      <c r="D26" s="45"/>
      <c r="E26" s="7"/>
      <c r="F26" s="7"/>
      <c r="G26" s="7"/>
      <c r="H26" s="7"/>
      <c r="I26" s="7"/>
      <c r="J26" s="7"/>
      <c r="K26" s="41"/>
      <c r="L26" s="42"/>
      <c r="M26" s="43"/>
      <c r="N26" s="43"/>
      <c r="O26" s="43"/>
      <c r="Q26" s="44"/>
      <c r="R26" s="44"/>
      <c r="S26" s="44"/>
    </row>
    <row r="27" ht="15.75" customHeight="1">
      <c r="A27" s="33" t="s">
        <v>37</v>
      </c>
      <c r="C27" s="35"/>
      <c r="D27" s="56"/>
      <c r="E27" s="7"/>
      <c r="F27" s="7"/>
      <c r="G27" s="7"/>
      <c r="H27" s="7"/>
      <c r="I27" s="7"/>
      <c r="J27" s="7"/>
      <c r="K27" s="41"/>
      <c r="L27" s="42"/>
      <c r="M27" s="43"/>
      <c r="N27" s="43"/>
      <c r="O27" s="43"/>
      <c r="Q27" s="44"/>
      <c r="R27" s="44"/>
      <c r="S27" s="44"/>
    </row>
    <row r="28" ht="14.25" customHeight="1">
      <c r="B28" s="54"/>
      <c r="C28" s="35"/>
      <c r="D28" s="56"/>
      <c r="E28" s="7"/>
      <c r="F28" s="7"/>
      <c r="G28" s="7"/>
      <c r="H28" s="7"/>
      <c r="I28" s="7"/>
      <c r="J28" s="7"/>
      <c r="K28" s="41"/>
      <c r="L28" s="42"/>
      <c r="M28" s="43"/>
      <c r="N28" s="43"/>
      <c r="O28" s="43"/>
      <c r="Q28" s="44"/>
      <c r="R28" s="44"/>
      <c r="S28" s="44"/>
    </row>
    <row r="29" ht="39.75" customHeight="1">
      <c r="A29" s="37">
        <f>A25+1</f>
        <v>9</v>
      </c>
      <c r="B29" s="38" t="s">
        <v>38</v>
      </c>
      <c r="C29" s="7"/>
      <c r="D29" s="47" t="s">
        <v>11</v>
      </c>
      <c r="E29" s="7"/>
      <c r="F29" s="7" t="str">
        <f>#REF!*#REF!</f>
        <v>#REF!</v>
      </c>
      <c r="G29" s="7" t="str">
        <f>IF(#REF!&gt;=0,10*#REF!,0)</f>
        <v>#REF!</v>
      </c>
      <c r="H29" s="7"/>
      <c r="I29" s="40" t="s">
        <v>39</v>
      </c>
      <c r="J29" s="7"/>
      <c r="K29" s="41">
        <v>2.0</v>
      </c>
      <c r="L29" s="42">
        <f>K29/K117</f>
        <v>0.4</v>
      </c>
      <c r="M29" s="43">
        <f>VLOOKUP(D29,Q1:R9,2,0)</f>
        <v>4</v>
      </c>
      <c r="N29" s="43">
        <f>M29*L29</f>
        <v>1.6</v>
      </c>
      <c r="O29" s="43">
        <f>IF(M29=0,0,L29*MAX(R2:R8))</f>
        <v>2</v>
      </c>
      <c r="Q29" s="44"/>
      <c r="R29" s="44"/>
      <c r="S29" s="44"/>
    </row>
    <row r="30" ht="12.0" customHeight="1">
      <c r="A30" s="37"/>
      <c r="B30" s="44"/>
      <c r="C30" s="7"/>
      <c r="D30" s="45"/>
      <c r="E30" s="7"/>
      <c r="F30" s="7"/>
      <c r="G30" s="7"/>
      <c r="H30" s="7"/>
      <c r="I30" s="7"/>
      <c r="J30" s="7"/>
      <c r="K30" s="50"/>
      <c r="L30" s="51"/>
      <c r="M30" s="43"/>
      <c r="N30" s="57"/>
      <c r="O30" s="55"/>
      <c r="P30" s="15"/>
      <c r="Q30" s="15"/>
      <c r="R30" s="15"/>
      <c r="S30" s="15"/>
    </row>
    <row r="31" ht="39.75" customHeight="1">
      <c r="A31" s="37">
        <f>A29+1</f>
        <v>10</v>
      </c>
      <c r="B31" s="38" t="s">
        <v>40</v>
      </c>
      <c r="C31" s="7"/>
      <c r="D31" s="47" t="s">
        <v>11</v>
      </c>
      <c r="E31" s="7"/>
      <c r="F31" s="7" t="str">
        <f>#REF!*#REF!</f>
        <v>#REF!</v>
      </c>
      <c r="G31" s="7" t="str">
        <f>IF(#REF!&gt;=0,10*#REF!,0)</f>
        <v>#REF!</v>
      </c>
      <c r="H31" s="7"/>
      <c r="I31" s="40" t="s">
        <v>41</v>
      </c>
      <c r="J31" s="7"/>
      <c r="K31" s="41">
        <v>4.0</v>
      </c>
      <c r="L31" s="42">
        <f>K31/K117</f>
        <v>0.8</v>
      </c>
      <c r="M31" s="43">
        <f>VLOOKUP(D31,Q1:R9,2,0)</f>
        <v>4</v>
      </c>
      <c r="N31" s="43">
        <f>M31*L31</f>
        <v>3.2</v>
      </c>
      <c r="O31" s="43">
        <f>IF(M31=0,0,L31*MAX(R2:R8))</f>
        <v>4</v>
      </c>
    </row>
    <row r="32" ht="12.0" customHeight="1">
      <c r="A32" s="37"/>
      <c r="B32" s="44"/>
      <c r="C32" s="7"/>
      <c r="D32" s="45"/>
      <c r="E32" s="7"/>
      <c r="F32" s="7"/>
      <c r="G32" s="7"/>
      <c r="H32" s="7"/>
      <c r="I32" s="7"/>
      <c r="J32" s="7"/>
      <c r="K32" s="41"/>
      <c r="L32" s="42"/>
      <c r="M32" s="43"/>
      <c r="N32" s="43"/>
      <c r="O32" s="43"/>
    </row>
    <row r="33" ht="39.75" customHeight="1">
      <c r="A33" s="37">
        <f>A31+1</f>
        <v>11</v>
      </c>
      <c r="B33" s="38" t="s">
        <v>127</v>
      </c>
      <c r="C33" s="7"/>
      <c r="D33" s="47" t="s">
        <v>12</v>
      </c>
      <c r="E33" s="7"/>
      <c r="F33" s="7"/>
      <c r="G33" s="7"/>
      <c r="H33" s="7"/>
      <c r="I33" s="40" t="s">
        <v>128</v>
      </c>
      <c r="J33" s="7"/>
      <c r="K33" s="41">
        <v>3.0</v>
      </c>
      <c r="L33" s="42">
        <f>K33/K117</f>
        <v>0.6</v>
      </c>
      <c r="M33" s="43">
        <f>VLOOKUP(D33,Q1:R9,2,0)</f>
        <v>5</v>
      </c>
      <c r="N33" s="43">
        <f>M33*L33</f>
        <v>3</v>
      </c>
      <c r="O33" s="43">
        <f>IF(M33=0,0,L33*MAX(R2:R8))</f>
        <v>3</v>
      </c>
    </row>
    <row r="34" ht="12.0" customHeight="1">
      <c r="A34" s="37"/>
      <c r="B34" s="44"/>
      <c r="C34" s="7"/>
      <c r="D34" s="45"/>
      <c r="E34" s="7"/>
      <c r="F34" s="7"/>
      <c r="G34" s="7"/>
      <c r="H34" s="7"/>
      <c r="I34" s="7"/>
      <c r="J34" s="7"/>
      <c r="K34" s="41"/>
      <c r="L34" s="42"/>
      <c r="M34" s="43"/>
      <c r="N34" s="43"/>
      <c r="O34" s="43"/>
    </row>
    <row r="35" ht="39.75" customHeight="1">
      <c r="A35" s="37">
        <f>A33+1</f>
        <v>12</v>
      </c>
      <c r="B35" s="38" t="s">
        <v>129</v>
      </c>
      <c r="C35" s="7"/>
      <c r="D35" s="47" t="s">
        <v>7</v>
      </c>
      <c r="E35" s="7"/>
      <c r="F35" s="7" t="str">
        <f>#REF!*#REF!</f>
        <v>#REF!</v>
      </c>
      <c r="G35" s="7" t="str">
        <f>IF(#REF!&gt;=0,10*#REF!,0)</f>
        <v>#REF!</v>
      </c>
      <c r="H35" s="7"/>
      <c r="I35" s="40" t="s">
        <v>130</v>
      </c>
      <c r="J35" s="7"/>
      <c r="K35" s="41">
        <v>5.0</v>
      </c>
      <c r="L35" s="42">
        <f>K35/K117</f>
        <v>1</v>
      </c>
      <c r="M35" s="43">
        <f>VLOOKUP(D35,Q1:R9,2,0)</f>
        <v>3</v>
      </c>
      <c r="N35" s="43">
        <f>M35*L35</f>
        <v>3</v>
      </c>
      <c r="O35" s="43">
        <f>IF(M35=0,0,L35*MAX(R2:R8))</f>
        <v>5</v>
      </c>
    </row>
    <row r="36" ht="12.0" customHeight="1">
      <c r="A36" s="37"/>
      <c r="B36" s="44"/>
      <c r="C36" s="7"/>
      <c r="D36" s="45"/>
      <c r="E36" s="7"/>
      <c r="F36" s="7"/>
      <c r="G36" s="7"/>
      <c r="H36" s="7"/>
      <c r="I36" s="7"/>
      <c r="J36" s="7"/>
      <c r="K36" s="41"/>
      <c r="L36" s="42"/>
      <c r="M36" s="43"/>
      <c r="N36" s="43"/>
      <c r="O36" s="43"/>
    </row>
    <row r="37" ht="39.75" customHeight="1">
      <c r="A37" s="37">
        <f>A35+1</f>
        <v>13</v>
      </c>
      <c r="B37" s="38" t="s">
        <v>139</v>
      </c>
      <c r="C37" s="7"/>
      <c r="D37" s="47" t="s">
        <v>7</v>
      </c>
      <c r="E37" s="7"/>
      <c r="F37" s="7" t="str">
        <f>#REF!*#REF!</f>
        <v>#REF!</v>
      </c>
      <c r="G37" s="7" t="str">
        <f>IF(#REF!&gt;=0,10*#REF!,0)</f>
        <v>#REF!</v>
      </c>
      <c r="H37" s="7"/>
      <c r="I37" s="40" t="s">
        <v>140</v>
      </c>
      <c r="J37" s="7"/>
      <c r="K37" s="41">
        <v>3.0</v>
      </c>
      <c r="L37" s="42">
        <f>K37/K117</f>
        <v>0.6</v>
      </c>
      <c r="M37" s="43">
        <f>VLOOKUP(D37,Q1:R9,2,0)</f>
        <v>3</v>
      </c>
      <c r="N37" s="43">
        <f>M37*L37</f>
        <v>1.8</v>
      </c>
      <c r="O37" s="43">
        <f>IF(M37=0,0,L37*MAX(R2:R8))</f>
        <v>3</v>
      </c>
    </row>
    <row r="38" ht="12.0" customHeight="1">
      <c r="A38" s="37"/>
      <c r="B38" s="44"/>
      <c r="C38" s="7"/>
      <c r="D38" s="45"/>
      <c r="E38" s="7"/>
      <c r="F38" s="7"/>
      <c r="G38" s="7"/>
      <c r="H38" s="7"/>
      <c r="I38" s="7"/>
      <c r="J38" s="7"/>
      <c r="K38" s="41"/>
      <c r="L38" s="42"/>
      <c r="M38" s="43"/>
      <c r="N38" s="43"/>
      <c r="O38" s="43"/>
    </row>
    <row r="39" ht="39.75" customHeight="1">
      <c r="A39" s="37">
        <f>A37+1</f>
        <v>14</v>
      </c>
      <c r="B39" s="38" t="s">
        <v>141</v>
      </c>
      <c r="C39" s="7"/>
      <c r="D39" s="39" t="s">
        <v>2</v>
      </c>
      <c r="E39" s="7"/>
      <c r="F39" s="7" t="str">
        <f>#REF!*#REF!</f>
        <v>#REF!</v>
      </c>
      <c r="G39" s="7" t="str">
        <f>IF(#REF!&gt;=0,10*#REF!,0)</f>
        <v>#REF!</v>
      </c>
      <c r="H39" s="7"/>
      <c r="I39" s="48" t="s">
        <v>142</v>
      </c>
      <c r="J39" s="7"/>
      <c r="K39" s="41">
        <v>4.0</v>
      </c>
      <c r="L39" s="42">
        <f>K39/K117</f>
        <v>0.8</v>
      </c>
      <c r="M39" s="43">
        <f>VLOOKUP(D39,Q1:R9,2,0)</f>
        <v>1</v>
      </c>
      <c r="N39" s="43">
        <f>M39*L39</f>
        <v>0.8</v>
      </c>
      <c r="O39" s="43">
        <f>IF(M39=0,0,L39*MAX(R2:R8))</f>
        <v>4</v>
      </c>
      <c r="Q39" s="44"/>
      <c r="R39" s="44"/>
      <c r="S39" s="44"/>
    </row>
    <row r="40" ht="12.0" customHeight="1">
      <c r="A40" s="37"/>
      <c r="B40" s="44"/>
      <c r="C40" s="7"/>
      <c r="D40" s="45"/>
      <c r="E40" s="7"/>
      <c r="F40" s="7"/>
      <c r="G40" s="7"/>
      <c r="H40" s="7"/>
      <c r="I40" s="7"/>
      <c r="J40" s="7"/>
      <c r="K40" s="50"/>
      <c r="L40" s="51"/>
      <c r="M40" s="43"/>
      <c r="N40" s="57"/>
      <c r="O40" s="55"/>
      <c r="P40" s="15"/>
      <c r="Q40" s="15"/>
      <c r="R40" s="15"/>
      <c r="S40" s="15"/>
    </row>
    <row r="41" ht="39.75" customHeight="1">
      <c r="A41" s="37">
        <f>A39+1</f>
        <v>15</v>
      </c>
      <c r="B41" s="38" t="s">
        <v>143</v>
      </c>
      <c r="C41" s="7"/>
      <c r="D41" s="47" t="s">
        <v>6</v>
      </c>
      <c r="E41" s="7"/>
      <c r="F41" s="7" t="str">
        <f>#REF!*#REF!</f>
        <v>#REF!</v>
      </c>
      <c r="G41" s="7" t="str">
        <f>IF(#REF!&gt;=0,10*#REF!,0)</f>
        <v>#REF!</v>
      </c>
      <c r="H41" s="7"/>
      <c r="I41" s="40" t="s">
        <v>144</v>
      </c>
      <c r="J41" s="7"/>
      <c r="K41" s="41">
        <v>2.0</v>
      </c>
      <c r="L41" s="42">
        <f>K41/K117</f>
        <v>0.4</v>
      </c>
      <c r="M41" s="43">
        <f>VLOOKUP(D41,Q1:R9,2,0)</f>
        <v>2</v>
      </c>
      <c r="N41" s="43">
        <f>M41*L41</f>
        <v>0.8</v>
      </c>
      <c r="O41" s="43">
        <f>IF(M41=0,0,L41*MAX(R2:R8))</f>
        <v>2</v>
      </c>
    </row>
    <row r="42" ht="12.0" customHeight="1">
      <c r="A42" s="37"/>
      <c r="B42" s="44"/>
      <c r="C42" s="7"/>
      <c r="D42" s="45"/>
      <c r="E42" s="7"/>
      <c r="F42" s="7"/>
      <c r="G42" s="7"/>
      <c r="H42" s="7"/>
      <c r="I42" s="7"/>
      <c r="J42" s="7"/>
      <c r="K42" s="41"/>
      <c r="L42" s="42"/>
      <c r="M42" s="43"/>
      <c r="N42" s="43"/>
      <c r="O42" s="43"/>
    </row>
    <row r="43" ht="39.75" customHeight="1">
      <c r="A43" s="37">
        <f>A41+1</f>
        <v>16</v>
      </c>
      <c r="B43" s="38" t="s">
        <v>165</v>
      </c>
      <c r="C43" s="7"/>
      <c r="D43" s="47" t="s">
        <v>11</v>
      </c>
      <c r="E43" s="7"/>
      <c r="F43" s="7" t="str">
        <f>#REF!*#REF!</f>
        <v>#REF!</v>
      </c>
      <c r="G43" s="7" t="str">
        <f>IF(#REF!&gt;=0,10*#REF!,0)</f>
        <v>#REF!</v>
      </c>
      <c r="H43" s="7"/>
      <c r="I43" s="40" t="s">
        <v>166</v>
      </c>
      <c r="J43" s="7"/>
      <c r="K43" s="41">
        <v>2.0</v>
      </c>
      <c r="L43" s="42">
        <f>K43/K117</f>
        <v>0.4</v>
      </c>
      <c r="M43" s="43">
        <f>VLOOKUP(D43,Q1:R9,2,0)</f>
        <v>4</v>
      </c>
      <c r="N43" s="43">
        <f>M43*L43</f>
        <v>1.6</v>
      </c>
      <c r="O43" s="43">
        <f>IF(M43=0,0,L43*MAX(R2:R8))</f>
        <v>2</v>
      </c>
    </row>
    <row r="44" ht="12.0" customHeight="1">
      <c r="A44" s="37"/>
      <c r="B44" s="44"/>
      <c r="C44" s="7"/>
      <c r="D44" s="45"/>
      <c r="E44" s="7"/>
      <c r="F44" s="7"/>
      <c r="G44" s="7"/>
      <c r="H44" s="7"/>
      <c r="I44" s="7"/>
      <c r="J44" s="7"/>
      <c r="K44" s="41"/>
      <c r="L44" s="42"/>
      <c r="M44" s="43"/>
      <c r="N44" s="43"/>
      <c r="O44" s="43"/>
    </row>
    <row r="45" ht="39.75" customHeight="1">
      <c r="A45" s="37">
        <f>A43+1</f>
        <v>17</v>
      </c>
      <c r="B45" s="38" t="s">
        <v>167</v>
      </c>
      <c r="C45" s="7"/>
      <c r="D45" s="39" t="s">
        <v>11</v>
      </c>
      <c r="E45" s="7"/>
      <c r="F45" s="7" t="str">
        <f>#REF!*#REF!</f>
        <v>#REF!</v>
      </c>
      <c r="G45" s="7" t="str">
        <f>IF(#REF!&gt;=0,10*#REF!,0)</f>
        <v>#REF!</v>
      </c>
      <c r="H45" s="7"/>
      <c r="I45" s="48" t="s">
        <v>168</v>
      </c>
      <c r="J45" s="7"/>
      <c r="K45" s="41">
        <v>1.0</v>
      </c>
      <c r="L45" s="42">
        <f>K45/K117</f>
        <v>0.2</v>
      </c>
      <c r="M45" s="43">
        <f>VLOOKUP(D45,Q1:R9,2,0)</f>
        <v>4</v>
      </c>
      <c r="N45" s="43">
        <f>M45*L45</f>
        <v>0.8</v>
      </c>
      <c r="O45" s="43">
        <f>IF(M45=0,0,L45*MAX(R2:R8))</f>
        <v>1</v>
      </c>
    </row>
    <row r="46" ht="12.0" customHeight="1">
      <c r="B46" s="53"/>
      <c r="C46" s="7"/>
      <c r="D46" s="45"/>
      <c r="E46" s="7"/>
      <c r="F46" s="7"/>
      <c r="G46" s="7"/>
      <c r="H46" s="7"/>
      <c r="I46" s="7"/>
      <c r="J46" s="7"/>
      <c r="K46" s="41"/>
      <c r="L46" s="42"/>
      <c r="M46" s="43"/>
      <c r="N46" s="43"/>
      <c r="O46" s="43"/>
    </row>
    <row r="47" ht="15.75" customHeight="1">
      <c r="A47" s="33" t="s">
        <v>59</v>
      </c>
      <c r="C47" s="35"/>
      <c r="D47" s="56"/>
      <c r="E47" s="7"/>
      <c r="F47" s="7"/>
      <c r="G47" s="7"/>
      <c r="H47" s="7"/>
      <c r="I47" s="7"/>
      <c r="J47" s="7"/>
      <c r="K47" s="41"/>
      <c r="L47" s="42"/>
      <c r="M47" s="43"/>
      <c r="N47" s="43"/>
      <c r="O47" s="43"/>
    </row>
    <row r="48" ht="14.25" customHeight="1">
      <c r="B48" s="54"/>
      <c r="C48" s="35"/>
      <c r="D48" s="56"/>
      <c r="E48" s="7"/>
      <c r="F48" s="7"/>
      <c r="G48" s="7"/>
      <c r="H48" s="7"/>
      <c r="I48" s="7"/>
      <c r="J48" s="7"/>
      <c r="K48" s="41"/>
      <c r="L48" s="42"/>
      <c r="M48" s="43"/>
      <c r="N48" s="43"/>
      <c r="O48" s="43"/>
    </row>
    <row r="49" ht="39.75" customHeight="1">
      <c r="A49" s="37">
        <f>A45+1</f>
        <v>18</v>
      </c>
      <c r="B49" s="38" t="s">
        <v>169</v>
      </c>
      <c r="C49" s="7"/>
      <c r="D49" s="47" t="s">
        <v>11</v>
      </c>
      <c r="E49" s="7"/>
      <c r="F49" s="7" t="str">
        <f>#REF!*#REF!</f>
        <v>#REF!</v>
      </c>
      <c r="G49" s="7" t="str">
        <f>IF(#REF!&gt;=0,10*#REF!,0)</f>
        <v>#REF!</v>
      </c>
      <c r="H49" s="7"/>
      <c r="I49" s="40" t="s">
        <v>170</v>
      </c>
      <c r="J49" s="7"/>
      <c r="K49" s="41">
        <v>4.0</v>
      </c>
      <c r="L49" s="42">
        <f>K49/K117</f>
        <v>0.8</v>
      </c>
      <c r="M49" s="43">
        <f>VLOOKUP(D49,Q1:R9,2,0)</f>
        <v>4</v>
      </c>
      <c r="N49" s="43">
        <f>M49*L49</f>
        <v>3.2</v>
      </c>
      <c r="O49" s="43">
        <f>IF(M49=0,0,L49*MAX(R2:R8))</f>
        <v>4</v>
      </c>
    </row>
    <row r="50" ht="12.0" customHeight="1">
      <c r="A50" s="37"/>
      <c r="B50" s="44"/>
      <c r="C50" s="7"/>
      <c r="D50" s="45"/>
      <c r="E50" s="7"/>
      <c r="F50" s="7"/>
      <c r="G50" s="7"/>
      <c r="H50" s="7"/>
      <c r="I50" s="7"/>
      <c r="J50" s="7"/>
      <c r="K50" s="41"/>
      <c r="L50" s="42"/>
      <c r="M50" s="43"/>
      <c r="N50" s="43"/>
      <c r="O50" s="43"/>
    </row>
    <row r="51" ht="39.75" customHeight="1">
      <c r="A51" s="37">
        <f>A49+1</f>
        <v>19</v>
      </c>
      <c r="B51" s="38" t="s">
        <v>171</v>
      </c>
      <c r="C51" s="7"/>
      <c r="D51" s="47" t="s">
        <v>2</v>
      </c>
      <c r="E51" s="7"/>
      <c r="F51" s="7" t="str">
        <f>#REF!*#REF!</f>
        <v>#REF!</v>
      </c>
      <c r="G51" s="7" t="str">
        <f>IF(#REF!&gt;=0,10*#REF!,0)</f>
        <v>#REF!</v>
      </c>
      <c r="H51" s="7"/>
      <c r="I51" s="40" t="s">
        <v>172</v>
      </c>
      <c r="J51" s="7"/>
      <c r="K51" s="41">
        <v>4.0</v>
      </c>
      <c r="L51" s="42">
        <f>K51/K117</f>
        <v>0.8</v>
      </c>
      <c r="M51" s="43">
        <f>VLOOKUP(D51,Q1:R9,2,0)</f>
        <v>1</v>
      </c>
      <c r="N51" s="43">
        <f>M51*L51</f>
        <v>0.8</v>
      </c>
      <c r="O51" s="43">
        <f>IF(M51=0,0,L51*MAX(R2:R8))</f>
        <v>4</v>
      </c>
    </row>
    <row r="52" ht="12.0" customHeight="1">
      <c r="A52" s="37"/>
      <c r="B52" s="44"/>
      <c r="C52" s="7"/>
      <c r="D52" s="45"/>
      <c r="E52" s="7"/>
      <c r="F52" s="7"/>
      <c r="G52" s="7"/>
      <c r="H52" s="7"/>
      <c r="I52" s="7"/>
      <c r="J52" s="7"/>
      <c r="K52" s="41"/>
      <c r="L52" s="42"/>
      <c r="M52" s="43"/>
      <c r="N52" s="43"/>
      <c r="O52" s="43"/>
    </row>
    <row r="53" ht="39.75" customHeight="1">
      <c r="A53" s="37">
        <f>A51+1</f>
        <v>20</v>
      </c>
      <c r="B53" s="38" t="s">
        <v>173</v>
      </c>
      <c r="C53" s="7"/>
      <c r="D53" s="47" t="s">
        <v>6</v>
      </c>
      <c r="E53" s="7"/>
      <c r="F53" s="7" t="str">
        <f>#REF!*#REF!</f>
        <v>#REF!</v>
      </c>
      <c r="G53" s="7" t="str">
        <f>IF(#REF!&gt;=0,10*#REF!,0)</f>
        <v>#REF!</v>
      </c>
      <c r="H53" s="7"/>
      <c r="I53" s="40" t="s">
        <v>174</v>
      </c>
      <c r="J53" s="7"/>
      <c r="K53" s="41">
        <v>2.0</v>
      </c>
      <c r="L53" s="42">
        <f>K53/K117</f>
        <v>0.4</v>
      </c>
      <c r="M53" s="43">
        <f>VLOOKUP(D53,Q1:R9,2,0)</f>
        <v>2</v>
      </c>
      <c r="N53" s="43">
        <f>M53*L53</f>
        <v>0.8</v>
      </c>
      <c r="O53" s="43">
        <f>IF(M53=0,0,L53*MAX(R2:R8))</f>
        <v>2</v>
      </c>
    </row>
    <row r="54" ht="12.0" customHeight="1">
      <c r="A54" s="37"/>
      <c r="B54" s="44"/>
      <c r="C54" s="7"/>
      <c r="D54" s="45"/>
      <c r="E54" s="7"/>
      <c r="F54" s="7"/>
      <c r="G54" s="7"/>
      <c r="H54" s="7"/>
      <c r="I54" s="7"/>
      <c r="J54" s="7"/>
      <c r="K54" s="41"/>
      <c r="L54" s="42"/>
      <c r="M54" s="43"/>
      <c r="N54" s="43"/>
      <c r="O54" s="43"/>
    </row>
    <row r="55" ht="39.75" customHeight="1">
      <c r="A55" s="37">
        <f>A53+1</f>
        <v>21</v>
      </c>
      <c r="B55" s="38" t="s">
        <v>175</v>
      </c>
      <c r="C55" s="7"/>
      <c r="D55" s="47" t="s">
        <v>11</v>
      </c>
      <c r="E55" s="7"/>
      <c r="F55" s="7" t="str">
        <f>#REF!*#REF!</f>
        <v>#REF!</v>
      </c>
      <c r="G55" s="7" t="str">
        <f>IF(#REF!&gt;=0,10*#REF!,0)</f>
        <v>#REF!</v>
      </c>
      <c r="H55" s="7"/>
      <c r="I55" s="40" t="s">
        <v>176</v>
      </c>
      <c r="J55" s="7"/>
      <c r="K55" s="41">
        <v>4.0</v>
      </c>
      <c r="L55" s="42">
        <f>K55/K117</f>
        <v>0.8</v>
      </c>
      <c r="M55" s="43">
        <f>VLOOKUP(D55,Q1:R9,2,0)</f>
        <v>4</v>
      </c>
      <c r="N55" s="43">
        <f>M55*L55</f>
        <v>3.2</v>
      </c>
      <c r="O55" s="43">
        <f>IF(M55=0,0,L55*MAX(R2:R8))</f>
        <v>4</v>
      </c>
    </row>
    <row r="56" ht="12.0" customHeight="1">
      <c r="B56" s="53"/>
      <c r="C56" s="7"/>
      <c r="D56" s="45"/>
      <c r="E56" s="7"/>
      <c r="F56" s="7"/>
      <c r="G56" s="7"/>
      <c r="H56" s="7"/>
      <c r="I56" s="7"/>
      <c r="J56" s="7"/>
      <c r="K56" s="41"/>
      <c r="L56" s="42"/>
      <c r="M56" s="43"/>
      <c r="N56" s="43"/>
      <c r="O56" s="43"/>
    </row>
    <row r="57" ht="15.75" customHeight="1">
      <c r="A57" s="33" t="s">
        <v>89</v>
      </c>
      <c r="C57" s="35"/>
      <c r="D57" s="56"/>
      <c r="E57" s="35"/>
      <c r="F57" s="7"/>
      <c r="G57" s="7"/>
      <c r="H57" s="7"/>
      <c r="I57" s="7"/>
      <c r="J57" s="7"/>
      <c r="K57" s="41"/>
      <c r="L57" s="42"/>
      <c r="M57" s="43"/>
      <c r="N57" s="43"/>
      <c r="O57" s="43"/>
    </row>
    <row r="58" ht="14.25" customHeight="1">
      <c r="B58" s="54"/>
      <c r="C58" s="35"/>
      <c r="D58" s="56"/>
      <c r="E58" s="35"/>
      <c r="F58" s="7"/>
      <c r="G58" s="7"/>
      <c r="H58" s="7"/>
      <c r="I58" s="7"/>
      <c r="J58" s="7"/>
      <c r="K58" s="41"/>
      <c r="L58" s="42"/>
      <c r="M58" s="43"/>
      <c r="N58" s="43"/>
      <c r="O58" s="43"/>
    </row>
    <row r="59" ht="39.75" customHeight="1">
      <c r="A59" s="37">
        <f>A55+1</f>
        <v>22</v>
      </c>
      <c r="B59" s="38" t="s">
        <v>177</v>
      </c>
      <c r="C59" s="7"/>
      <c r="D59" s="39" t="s">
        <v>11</v>
      </c>
      <c r="E59" s="7"/>
      <c r="F59" s="7" t="str">
        <f>#REF!*#REF!</f>
        <v>#REF!</v>
      </c>
      <c r="G59" s="7" t="str">
        <f>IF(#REF!&gt;=0,10*#REF!,0)</f>
        <v>#REF!</v>
      </c>
      <c r="H59" s="7"/>
      <c r="I59" s="48" t="s">
        <v>178</v>
      </c>
      <c r="J59" s="7"/>
      <c r="K59" s="41">
        <v>4.0</v>
      </c>
      <c r="L59" s="42">
        <f>K59/K117</f>
        <v>0.8</v>
      </c>
      <c r="M59" s="43">
        <f>VLOOKUP(D59,Q1:R9,2,0)</f>
        <v>4</v>
      </c>
      <c r="N59" s="43">
        <f>M59*L59</f>
        <v>3.2</v>
      </c>
      <c r="O59" s="43">
        <f>IF(M59=0,0,L59*MAX(R2:R8))</f>
        <v>4</v>
      </c>
    </row>
    <row r="60" ht="12.0" customHeight="1">
      <c r="A60" s="37"/>
      <c r="B60" s="44"/>
      <c r="C60" s="7"/>
      <c r="D60" s="45"/>
      <c r="E60" s="7"/>
      <c r="F60" s="7"/>
      <c r="G60" s="7"/>
      <c r="H60" s="7"/>
      <c r="I60" s="7"/>
      <c r="J60" s="7"/>
      <c r="K60" s="41"/>
      <c r="L60" s="42"/>
      <c r="M60" s="43"/>
      <c r="N60" s="43"/>
      <c r="O60" s="43"/>
    </row>
    <row r="61" ht="39.75" customHeight="1">
      <c r="A61" s="37">
        <f>A59+1</f>
        <v>23</v>
      </c>
      <c r="B61" s="38" t="s">
        <v>179</v>
      </c>
      <c r="C61" s="7"/>
      <c r="D61" s="39" t="s">
        <v>6</v>
      </c>
      <c r="E61" s="7"/>
      <c r="F61" s="7" t="str">
        <f>#REF!*#REF!</f>
        <v>#REF!</v>
      </c>
      <c r="G61" s="7" t="str">
        <f>IF(#REF!&gt;=0,10*#REF!,0)</f>
        <v>#REF!</v>
      </c>
      <c r="H61" s="7"/>
      <c r="I61" s="48" t="s">
        <v>180</v>
      </c>
      <c r="J61" s="7"/>
      <c r="K61" s="41">
        <v>3.0</v>
      </c>
      <c r="L61" s="42">
        <f>K61/K117</f>
        <v>0.6</v>
      </c>
      <c r="M61" s="43">
        <f>VLOOKUP(D61,Q1:R9,2,0)</f>
        <v>2</v>
      </c>
      <c r="N61" s="43">
        <f>M61*L61</f>
        <v>1.2</v>
      </c>
      <c r="O61" s="43">
        <f>IF(M61=0,0,L61*MAX(R2:R8))</f>
        <v>3</v>
      </c>
    </row>
    <row r="62" ht="12.0" customHeight="1">
      <c r="A62" s="37"/>
      <c r="B62" s="44"/>
      <c r="C62" s="7"/>
      <c r="D62" s="45"/>
      <c r="E62" s="7"/>
      <c r="F62" s="7"/>
      <c r="G62" s="7"/>
      <c r="H62" s="7"/>
      <c r="I62" s="7"/>
      <c r="J62" s="7"/>
      <c r="K62" s="41"/>
      <c r="L62" s="42"/>
      <c r="M62" s="43"/>
      <c r="N62" s="43"/>
      <c r="O62" s="43"/>
    </row>
    <row r="63" ht="39.75" customHeight="1">
      <c r="A63" s="37">
        <f>A61+1</f>
        <v>24</v>
      </c>
      <c r="B63" s="38" t="s">
        <v>181</v>
      </c>
      <c r="C63" s="7"/>
      <c r="D63" s="39" t="s">
        <v>6</v>
      </c>
      <c r="E63" s="7"/>
      <c r="F63" s="7" t="str">
        <f>#REF!*#REF!</f>
        <v>#REF!</v>
      </c>
      <c r="G63" s="7" t="str">
        <f>IF(#REF!&gt;=0,10*#REF!,0)</f>
        <v>#REF!</v>
      </c>
      <c r="H63" s="7"/>
      <c r="I63" s="48" t="s">
        <v>182</v>
      </c>
      <c r="J63" s="7"/>
      <c r="K63" s="41">
        <v>1.0</v>
      </c>
      <c r="L63" s="42">
        <f>K63/K117</f>
        <v>0.2</v>
      </c>
      <c r="M63" s="43">
        <f>VLOOKUP(D63,Q1:R9,2,0)</f>
        <v>2</v>
      </c>
      <c r="N63" s="43">
        <f>M63*L63</f>
        <v>0.4</v>
      </c>
      <c r="O63" s="43">
        <f>IF(M63=0,0,L63*MAX(R2:R8))</f>
        <v>1</v>
      </c>
    </row>
    <row r="64" ht="12.0" customHeight="1">
      <c r="B64" s="28"/>
      <c r="C64" s="7"/>
      <c r="D64" s="45"/>
      <c r="E64" s="7"/>
      <c r="F64" s="7"/>
      <c r="G64" s="7"/>
      <c r="H64" s="7"/>
      <c r="I64" s="7"/>
      <c r="J64" s="7"/>
      <c r="K64" s="41"/>
      <c r="L64" s="42"/>
      <c r="M64" s="43"/>
      <c r="N64" s="43"/>
      <c r="O64" s="43"/>
    </row>
    <row r="65" ht="15.75" customHeight="1">
      <c r="A65" s="33" t="s">
        <v>93</v>
      </c>
      <c r="C65" s="35"/>
      <c r="D65" s="56"/>
      <c r="E65" s="35"/>
      <c r="F65" s="7"/>
      <c r="G65" s="7"/>
      <c r="H65" s="7"/>
      <c r="I65" s="7"/>
      <c r="J65" s="7"/>
      <c r="K65" s="41"/>
      <c r="L65" s="42"/>
      <c r="M65" s="43"/>
      <c r="N65" s="43"/>
      <c r="O65" s="43"/>
    </row>
    <row r="66" ht="14.25" customHeight="1">
      <c r="B66" s="54"/>
      <c r="C66" s="35"/>
      <c r="D66" s="56"/>
      <c r="E66" s="35"/>
      <c r="F66" s="7"/>
      <c r="G66" s="7"/>
      <c r="H66" s="7"/>
      <c r="I66" s="7"/>
      <c r="J66" s="7"/>
      <c r="K66" s="41"/>
      <c r="L66" s="42"/>
      <c r="M66" s="43"/>
      <c r="N66" s="43"/>
      <c r="O66" s="43"/>
    </row>
    <row r="67" ht="39.75" customHeight="1">
      <c r="A67" s="37">
        <f>A63+1</f>
        <v>25</v>
      </c>
      <c r="B67" s="38" t="s">
        <v>183</v>
      </c>
      <c r="C67" s="7"/>
      <c r="D67" s="39" t="s">
        <v>11</v>
      </c>
      <c r="E67" s="7"/>
      <c r="F67" s="7" t="str">
        <f>#REF!*#REF!</f>
        <v>#REF!</v>
      </c>
      <c r="G67" s="7" t="str">
        <f>IF(#REF!&gt;=0,10*#REF!,0)</f>
        <v>#REF!</v>
      </c>
      <c r="H67" s="7"/>
      <c r="I67" s="48" t="s">
        <v>184</v>
      </c>
      <c r="J67" s="7"/>
      <c r="K67" s="41">
        <v>3.0</v>
      </c>
      <c r="L67" s="42">
        <f>K67/K117</f>
        <v>0.6</v>
      </c>
      <c r="M67" s="43">
        <f>VLOOKUP(D67,Q1:R9,2,0)</f>
        <v>4</v>
      </c>
      <c r="N67" s="43">
        <f>M67*L67</f>
        <v>2.4</v>
      </c>
      <c r="O67" s="43">
        <f>IF(M67=0,0,L67*MAX(R2:R8))</f>
        <v>3</v>
      </c>
    </row>
    <row r="68" ht="12.0" customHeight="1">
      <c r="A68" s="37"/>
      <c r="B68" s="44"/>
      <c r="C68" s="7"/>
      <c r="D68" s="45"/>
      <c r="E68" s="7"/>
      <c r="F68" s="7"/>
      <c r="G68" s="7"/>
      <c r="H68" s="7"/>
      <c r="I68" s="7"/>
      <c r="J68" s="7"/>
      <c r="K68" s="41"/>
      <c r="L68" s="42"/>
      <c r="M68" s="43"/>
      <c r="N68" s="43"/>
      <c r="O68" s="43"/>
    </row>
    <row r="69" ht="39.75" customHeight="1">
      <c r="A69" s="37">
        <f>A67+1</f>
        <v>26</v>
      </c>
      <c r="B69" s="38" t="s">
        <v>185</v>
      </c>
      <c r="C69" s="7"/>
      <c r="D69" s="39" t="s">
        <v>2</v>
      </c>
      <c r="E69" s="7"/>
      <c r="F69" s="7" t="str">
        <f>#REF!*#REF!</f>
        <v>#REF!</v>
      </c>
      <c r="G69" s="7" t="str">
        <f>IF(#REF!&gt;=0,10*#REF!,0)</f>
        <v>#REF!</v>
      </c>
      <c r="H69" s="95" t="s">
        <v>186</v>
      </c>
      <c r="I69" s="48" t="s">
        <v>187</v>
      </c>
      <c r="J69" s="95" t="s">
        <v>186</v>
      </c>
      <c r="K69" s="41">
        <v>2.0</v>
      </c>
      <c r="L69" s="42">
        <f>K69/K117</f>
        <v>0.4</v>
      </c>
      <c r="M69" s="43">
        <f>VLOOKUP(D69,Q1:R9,2,0)</f>
        <v>1</v>
      </c>
      <c r="N69" s="43">
        <f>M69*L69</f>
        <v>0.4</v>
      </c>
      <c r="O69" s="43">
        <f>IF(M69=0,0,L69*MAX(R2:R8))</f>
        <v>2</v>
      </c>
    </row>
    <row r="70" ht="12.0" customHeight="1">
      <c r="A70" s="37"/>
      <c r="B70" s="44"/>
      <c r="C70" s="7"/>
      <c r="D70" s="45"/>
      <c r="E70" s="7"/>
      <c r="F70" s="7"/>
      <c r="G70" s="7"/>
      <c r="H70" s="7"/>
      <c r="I70" s="7"/>
      <c r="J70" s="7"/>
      <c r="K70" s="41"/>
      <c r="L70" s="42"/>
      <c r="M70" s="43"/>
      <c r="N70" s="43"/>
      <c r="O70" s="43"/>
    </row>
    <row r="71" ht="39.75" customHeight="1">
      <c r="A71" s="37">
        <f>A69+1</f>
        <v>27</v>
      </c>
      <c r="B71" s="38" t="s">
        <v>188</v>
      </c>
      <c r="C71" s="7"/>
      <c r="D71" s="39" t="s">
        <v>11</v>
      </c>
      <c r="E71" s="7"/>
      <c r="F71" s="7" t="str">
        <f>#REF!*#REF!</f>
        <v>#REF!</v>
      </c>
      <c r="G71" s="7" t="str">
        <f>IF(#REF!&gt;=0,10*#REF!,0)</f>
        <v>#REF!</v>
      </c>
      <c r="H71" s="7"/>
      <c r="I71" s="48" t="s">
        <v>189</v>
      </c>
      <c r="J71" s="7"/>
      <c r="K71" s="41">
        <v>2.0</v>
      </c>
      <c r="L71" s="42">
        <f>K71/K117</f>
        <v>0.4</v>
      </c>
      <c r="M71" s="43">
        <f>VLOOKUP(D71,Q1:R9,2,0)</f>
        <v>4</v>
      </c>
      <c r="N71" s="43">
        <f>M71*L71</f>
        <v>1.6</v>
      </c>
      <c r="O71" s="43">
        <f>IF(M71=0,0,L71*MAX(R2:R8))</f>
        <v>2</v>
      </c>
    </row>
    <row r="72" ht="12.0" customHeight="1">
      <c r="A72" s="37"/>
      <c r="B72" s="44"/>
      <c r="C72" s="7"/>
      <c r="D72" s="45"/>
      <c r="E72" s="7"/>
      <c r="F72" s="7"/>
      <c r="G72" s="7"/>
      <c r="H72" s="7"/>
      <c r="I72" s="7"/>
      <c r="J72" s="7"/>
      <c r="K72" s="41"/>
      <c r="L72" s="42"/>
      <c r="M72" s="43"/>
      <c r="N72" s="43"/>
      <c r="O72" s="43"/>
    </row>
    <row r="73" ht="39.75" customHeight="1">
      <c r="A73" s="37">
        <f>A71+1</f>
        <v>28</v>
      </c>
      <c r="B73" s="38" t="s">
        <v>190</v>
      </c>
      <c r="C73" s="7"/>
      <c r="D73" s="39" t="s">
        <v>7</v>
      </c>
      <c r="E73" s="7"/>
      <c r="F73" s="7" t="str">
        <f>#REF!*#REF!</f>
        <v>#REF!</v>
      </c>
      <c r="G73" s="7" t="str">
        <f>IF(#REF!&gt;=0,10*#REF!,0)</f>
        <v>#REF!</v>
      </c>
      <c r="H73" s="7"/>
      <c r="I73" s="48" t="s">
        <v>191</v>
      </c>
      <c r="J73" s="7"/>
      <c r="K73" s="41">
        <v>3.0</v>
      </c>
      <c r="L73" s="42">
        <f>K73/K117</f>
        <v>0.6</v>
      </c>
      <c r="M73" s="43">
        <f>VLOOKUP(D73,Q1:R9,2,0)</f>
        <v>3</v>
      </c>
      <c r="N73" s="43">
        <f>M73*L73</f>
        <v>1.8</v>
      </c>
      <c r="O73" s="43">
        <f>IF(M73=0,0,L73*MAX(R2:R8))</f>
        <v>3</v>
      </c>
    </row>
    <row r="74" ht="12.0" customHeight="1">
      <c r="A74" s="37"/>
      <c r="B74" s="44"/>
      <c r="C74" s="7"/>
      <c r="D74" s="45"/>
      <c r="E74" s="7"/>
      <c r="F74" s="7"/>
      <c r="G74" s="7"/>
      <c r="H74" s="7"/>
      <c r="I74" s="7"/>
      <c r="J74" s="7"/>
      <c r="K74" s="41"/>
      <c r="L74" s="42"/>
      <c r="M74" s="43"/>
      <c r="N74" s="43"/>
      <c r="O74" s="43"/>
    </row>
    <row r="75" ht="39.75" customHeight="1">
      <c r="A75" s="37">
        <f>A73+1</f>
        <v>29</v>
      </c>
      <c r="B75" s="38" t="s">
        <v>192</v>
      </c>
      <c r="C75" s="7"/>
      <c r="D75" s="39" t="s">
        <v>11</v>
      </c>
      <c r="E75" s="7"/>
      <c r="F75" s="7" t="str">
        <f>#REF!*#REF!</f>
        <v>#REF!</v>
      </c>
      <c r="G75" s="7" t="str">
        <f>IF(#REF!&gt;=0,10*#REF!,0)</f>
        <v>#REF!</v>
      </c>
      <c r="H75" s="7"/>
      <c r="I75" s="48" t="s">
        <v>193</v>
      </c>
      <c r="J75" s="7"/>
      <c r="K75" s="41">
        <v>3.0</v>
      </c>
      <c r="L75" s="42">
        <f>K75/K117</f>
        <v>0.6</v>
      </c>
      <c r="M75" s="43">
        <f>VLOOKUP(D75,Q1:R9,2,0)</f>
        <v>4</v>
      </c>
      <c r="N75" s="43">
        <f>M75*L75</f>
        <v>2.4</v>
      </c>
      <c r="O75" s="43">
        <f>IF(M75=0,0,L75*MAX(R2:R8))</f>
        <v>3</v>
      </c>
    </row>
    <row r="76" ht="12.0" customHeight="1">
      <c r="B76" s="53"/>
      <c r="C76" s="7"/>
      <c r="D76" s="45"/>
      <c r="E76" s="7"/>
      <c r="F76" s="7"/>
      <c r="G76" s="7"/>
      <c r="H76" s="7"/>
      <c r="I76" s="7"/>
      <c r="J76" s="7"/>
      <c r="K76" s="41"/>
      <c r="L76" s="42"/>
      <c r="M76" s="43"/>
      <c r="N76" s="43"/>
      <c r="O76" s="43"/>
    </row>
    <row r="77" ht="15.75" customHeight="1">
      <c r="A77" s="33" t="s">
        <v>99</v>
      </c>
      <c r="C77" s="35"/>
      <c r="D77" s="56"/>
      <c r="E77" s="7"/>
      <c r="F77" s="7"/>
      <c r="G77" s="7"/>
      <c r="H77" s="7"/>
      <c r="I77" s="7"/>
      <c r="J77" s="7"/>
      <c r="K77" s="41"/>
      <c r="L77" s="42"/>
      <c r="M77" s="43"/>
      <c r="N77" s="43"/>
      <c r="O77" s="43"/>
    </row>
    <row r="78" ht="14.25" customHeight="1">
      <c r="B78" s="54"/>
      <c r="C78" s="35"/>
      <c r="D78" s="56"/>
      <c r="E78" s="7"/>
      <c r="F78" s="7"/>
      <c r="G78" s="7"/>
      <c r="H78" s="7"/>
      <c r="I78" s="7"/>
      <c r="J78" s="7"/>
      <c r="K78" s="41"/>
      <c r="L78" s="42"/>
      <c r="M78" s="43"/>
      <c r="N78" s="43"/>
      <c r="O78" s="43"/>
    </row>
    <row r="79" ht="39.75" customHeight="1">
      <c r="A79" s="37">
        <f>A75+1</f>
        <v>30</v>
      </c>
      <c r="B79" s="38" t="s">
        <v>194</v>
      </c>
      <c r="C79" s="7"/>
      <c r="D79" s="39" t="s">
        <v>7</v>
      </c>
      <c r="E79" s="7"/>
      <c r="F79" s="7" t="str">
        <f>#REF!*#REF!</f>
        <v>#REF!</v>
      </c>
      <c r="G79" s="7" t="str">
        <f>IF(#REF!&gt;=0,10*#REF!,0)</f>
        <v>#REF!</v>
      </c>
      <c r="H79" s="7"/>
      <c r="I79" s="48" t="s">
        <v>195</v>
      </c>
      <c r="J79" s="7"/>
      <c r="K79" s="41">
        <v>4.0</v>
      </c>
      <c r="L79" s="42">
        <f>K79/K117</f>
        <v>0.8</v>
      </c>
      <c r="M79" s="43">
        <f>VLOOKUP(D79,Q1:R9,2,0)</f>
        <v>3</v>
      </c>
      <c r="N79" s="43">
        <f>M79*L79</f>
        <v>2.4</v>
      </c>
      <c r="O79" s="43">
        <f>IF(M79=0,0,L79*MAX(R2:R8))</f>
        <v>4</v>
      </c>
    </row>
    <row r="80" ht="12.0" customHeight="1">
      <c r="A80" s="37"/>
      <c r="B80" s="44"/>
      <c r="C80" s="7"/>
      <c r="D80" s="45"/>
      <c r="E80" s="7"/>
      <c r="F80" s="7"/>
      <c r="G80" s="7"/>
      <c r="H80" s="7"/>
      <c r="I80" s="7"/>
      <c r="J80" s="7"/>
      <c r="K80" s="41"/>
      <c r="L80" s="42"/>
      <c r="M80" s="43"/>
      <c r="N80" s="43"/>
      <c r="O80" s="43"/>
    </row>
    <row r="81" ht="39.75" customHeight="1">
      <c r="A81" s="37">
        <f>A79+1</f>
        <v>31</v>
      </c>
      <c r="B81" s="38" t="s">
        <v>196</v>
      </c>
      <c r="C81" s="7"/>
      <c r="D81" s="39" t="s">
        <v>11</v>
      </c>
      <c r="E81" s="7"/>
      <c r="F81" s="7" t="str">
        <f>#REF!*#REF!</f>
        <v>#REF!</v>
      </c>
      <c r="G81" s="7" t="str">
        <f>IF(#REF!&gt;=0,10*#REF!,0)</f>
        <v>#REF!</v>
      </c>
      <c r="H81" s="7"/>
      <c r="I81" s="48" t="s">
        <v>197</v>
      </c>
      <c r="J81" s="7"/>
      <c r="K81" s="41">
        <v>3.0</v>
      </c>
      <c r="L81" s="42">
        <f>K81/K117</f>
        <v>0.6</v>
      </c>
      <c r="M81" s="43">
        <f>VLOOKUP(D81,Q1:R9,2,0)</f>
        <v>4</v>
      </c>
      <c r="N81" s="43">
        <f>M81*L81</f>
        <v>2.4</v>
      </c>
      <c r="O81" s="43">
        <f>IF(M81=0,0,L81*MAX(R2:R8))</f>
        <v>3</v>
      </c>
    </row>
    <row r="82" ht="12.0" customHeight="1">
      <c r="A82" s="37"/>
      <c r="B82" s="44"/>
      <c r="C82" s="7"/>
      <c r="D82" s="45"/>
      <c r="E82" s="7"/>
      <c r="F82" s="7"/>
      <c r="G82" s="7"/>
      <c r="H82" s="7"/>
      <c r="I82" s="7"/>
      <c r="J82" s="7"/>
      <c r="K82" s="41"/>
      <c r="L82" s="42"/>
      <c r="M82" s="43"/>
      <c r="N82" s="43"/>
      <c r="O82" s="43"/>
    </row>
    <row r="83" ht="39.75" customHeight="1">
      <c r="A83" s="37">
        <f>A81+1</f>
        <v>32</v>
      </c>
      <c r="B83" s="38" t="s">
        <v>198</v>
      </c>
      <c r="C83" s="7"/>
      <c r="D83" s="39" t="s">
        <v>11</v>
      </c>
      <c r="E83" s="7"/>
      <c r="F83" s="7" t="str">
        <f>#REF!*#REF!</f>
        <v>#REF!</v>
      </c>
      <c r="G83" s="7" t="str">
        <f>IF(#REF!&gt;=0,10*#REF!,0)</f>
        <v>#REF!</v>
      </c>
      <c r="H83" s="7"/>
      <c r="I83" s="48" t="s">
        <v>199</v>
      </c>
      <c r="J83" s="7"/>
      <c r="K83" s="41">
        <v>3.0</v>
      </c>
      <c r="L83" s="42">
        <f>K83/K117</f>
        <v>0.6</v>
      </c>
      <c r="M83" s="43">
        <f>VLOOKUP(D83,Q1:R9,2,0)</f>
        <v>4</v>
      </c>
      <c r="N83" s="43">
        <f>M83*L83</f>
        <v>2.4</v>
      </c>
      <c r="O83" s="43">
        <f>IF(M83=0,0,L83*MAX(R2:R8))</f>
        <v>3</v>
      </c>
    </row>
    <row r="84" ht="12.0" customHeight="1">
      <c r="A84" s="37"/>
      <c r="B84" s="44"/>
      <c r="C84" s="7"/>
      <c r="D84" s="45"/>
      <c r="E84" s="7"/>
      <c r="F84" s="7"/>
      <c r="G84" s="7"/>
      <c r="H84" s="7"/>
      <c r="I84" s="7"/>
      <c r="J84" s="7"/>
      <c r="K84" s="41"/>
      <c r="L84" s="42"/>
      <c r="M84" s="43"/>
      <c r="N84" s="43"/>
      <c r="O84" s="43"/>
    </row>
    <row r="85" ht="39.75" customHeight="1">
      <c r="A85" s="37">
        <f>A83+1</f>
        <v>33</v>
      </c>
      <c r="B85" s="38" t="s">
        <v>200</v>
      </c>
      <c r="C85" s="7"/>
      <c r="D85" s="39" t="s">
        <v>11</v>
      </c>
      <c r="E85" s="7"/>
      <c r="F85" s="7" t="str">
        <f>#REF!*#REF!</f>
        <v>#REF!</v>
      </c>
      <c r="G85" s="7" t="str">
        <f>IF(#REF!&gt;=0,10*#REF!,0)</f>
        <v>#REF!</v>
      </c>
      <c r="H85" s="7"/>
      <c r="I85" s="48" t="s">
        <v>201</v>
      </c>
      <c r="J85" s="7"/>
      <c r="K85" s="41">
        <v>3.0</v>
      </c>
      <c r="L85" s="42">
        <f>K85/K117</f>
        <v>0.6</v>
      </c>
      <c r="M85" s="43">
        <f>VLOOKUP(D85,Q1:R9,2,0)</f>
        <v>4</v>
      </c>
      <c r="N85" s="43">
        <f>M85*L85</f>
        <v>2.4</v>
      </c>
      <c r="O85" s="43">
        <f>IF(M85=0,0,L85*MAX(R2:R8))</f>
        <v>3</v>
      </c>
    </row>
    <row r="86" ht="12.0" customHeight="1">
      <c r="B86" s="53"/>
      <c r="C86" s="7"/>
      <c r="D86" s="45"/>
      <c r="E86" s="7"/>
      <c r="F86" s="7"/>
      <c r="G86" s="7"/>
      <c r="H86" s="7"/>
      <c r="I86" s="7"/>
      <c r="J86" s="7"/>
      <c r="K86" s="41"/>
      <c r="L86" s="42"/>
      <c r="M86" s="43"/>
      <c r="N86" s="43"/>
      <c r="O86" s="43"/>
    </row>
    <row r="87" ht="15.75" customHeight="1">
      <c r="A87" s="33" t="s">
        <v>104</v>
      </c>
      <c r="C87" s="35"/>
      <c r="D87" s="56"/>
      <c r="E87" s="35"/>
      <c r="F87" s="7"/>
      <c r="G87" s="7"/>
      <c r="H87" s="7"/>
      <c r="I87" s="7"/>
      <c r="J87" s="7"/>
      <c r="K87" s="41"/>
      <c r="L87" s="42"/>
      <c r="M87" s="43"/>
      <c r="N87" s="43"/>
      <c r="O87" s="43"/>
    </row>
    <row r="88" ht="14.25" customHeight="1">
      <c r="B88" s="54"/>
      <c r="C88" s="35"/>
      <c r="D88" s="56"/>
      <c r="E88" s="35"/>
      <c r="F88" s="7"/>
      <c r="G88" s="7"/>
      <c r="H88" s="7"/>
      <c r="I88" s="7"/>
      <c r="J88" s="7"/>
      <c r="K88" s="41"/>
      <c r="L88" s="42"/>
      <c r="M88" s="43"/>
      <c r="N88" s="43"/>
      <c r="O88" s="43"/>
    </row>
    <row r="89" ht="39.75" customHeight="1">
      <c r="A89" s="37">
        <f>A85+1</f>
        <v>34</v>
      </c>
      <c r="B89" s="38" t="s">
        <v>202</v>
      </c>
      <c r="C89" s="7"/>
      <c r="D89" s="39" t="s">
        <v>11</v>
      </c>
      <c r="E89" s="7"/>
      <c r="F89" s="7" t="str">
        <f>#REF!*#REF!</f>
        <v>#REF!</v>
      </c>
      <c r="G89" s="7" t="str">
        <f>IF(#REF!&gt;=0,10*#REF!,0)</f>
        <v>#REF!</v>
      </c>
      <c r="H89" s="7"/>
      <c r="I89" s="48" t="s">
        <v>203</v>
      </c>
      <c r="J89" s="7"/>
      <c r="K89" s="41">
        <v>5.0</v>
      </c>
      <c r="L89" s="42">
        <f>K89/K117</f>
        <v>1</v>
      </c>
      <c r="M89" s="43">
        <f>VLOOKUP(D89,Q1:R9,2,0)</f>
        <v>4</v>
      </c>
      <c r="N89" s="43">
        <f>M89*L89</f>
        <v>4</v>
      </c>
      <c r="O89" s="43">
        <f>IF(M89=0,0,L89*MAX(R2:R8))</f>
        <v>5</v>
      </c>
    </row>
    <row r="90" ht="12.0" customHeight="1">
      <c r="A90" s="37"/>
      <c r="B90" s="44"/>
      <c r="C90" s="7"/>
      <c r="D90" s="45"/>
      <c r="E90" s="7"/>
      <c r="F90" s="7"/>
      <c r="G90" s="7"/>
      <c r="H90" s="7"/>
      <c r="I90" s="7"/>
      <c r="J90" s="7"/>
      <c r="K90" s="41"/>
      <c r="L90" s="42"/>
      <c r="M90" s="43"/>
      <c r="N90" s="43"/>
      <c r="O90" s="43"/>
    </row>
    <row r="91" ht="39.75" customHeight="1">
      <c r="A91" s="37">
        <f>A89+1</f>
        <v>35</v>
      </c>
      <c r="B91" s="38" t="s">
        <v>204</v>
      </c>
      <c r="C91" s="7"/>
      <c r="D91" s="39" t="s">
        <v>2</v>
      </c>
      <c r="E91" s="7"/>
      <c r="F91" s="7" t="str">
        <f>#REF!*#REF!</f>
        <v>#REF!</v>
      </c>
      <c r="G91" s="7" t="str">
        <f>IF(#REF!&gt;=0,10*#REF!,0)</f>
        <v>#REF!</v>
      </c>
      <c r="H91" s="7"/>
      <c r="I91" s="48" t="s">
        <v>205</v>
      </c>
      <c r="J91" s="7"/>
      <c r="K91" s="41">
        <v>2.0</v>
      </c>
      <c r="L91" s="42">
        <f>K91/K117</f>
        <v>0.4</v>
      </c>
      <c r="M91" s="43">
        <f>VLOOKUP(D91,Q1:R9,2,0)</f>
        <v>1</v>
      </c>
      <c r="N91" s="43">
        <f>M91*L91</f>
        <v>0.4</v>
      </c>
      <c r="O91" s="43">
        <f>IF(M91=0,0,L91*MAX(R2:R8))</f>
        <v>2</v>
      </c>
    </row>
    <row r="92" ht="12.0" customHeight="1">
      <c r="A92" s="37"/>
      <c r="B92" s="44"/>
      <c r="C92" s="7"/>
      <c r="D92" s="45"/>
      <c r="E92" s="7"/>
      <c r="F92" s="7"/>
      <c r="G92" s="7"/>
      <c r="H92" s="7"/>
      <c r="I92" s="7"/>
      <c r="J92" s="7"/>
      <c r="K92" s="41"/>
      <c r="L92" s="42"/>
      <c r="M92" s="43"/>
      <c r="N92" s="43"/>
      <c r="O92" s="43"/>
    </row>
    <row r="93" ht="39.75" customHeight="1">
      <c r="A93" s="37">
        <f>A91+1</f>
        <v>36</v>
      </c>
      <c r="B93" s="38" t="s">
        <v>206</v>
      </c>
      <c r="C93" s="7"/>
      <c r="D93" s="39" t="s">
        <v>12</v>
      </c>
      <c r="E93" s="7"/>
      <c r="F93" s="7" t="str">
        <f>#REF!*#REF!</f>
        <v>#REF!</v>
      </c>
      <c r="G93" s="7" t="str">
        <f>IF(#REF!&gt;=0,10*#REF!,0)</f>
        <v>#REF!</v>
      </c>
      <c r="H93" s="7"/>
      <c r="I93" s="48" t="s">
        <v>207</v>
      </c>
      <c r="J93" s="7"/>
      <c r="K93" s="41">
        <v>4.0</v>
      </c>
      <c r="L93" s="42">
        <f>K93/K117</f>
        <v>0.8</v>
      </c>
      <c r="M93" s="43">
        <f>VLOOKUP(D93,Q1:R9,2,0)</f>
        <v>5</v>
      </c>
      <c r="N93" s="43">
        <f>M93*L93</f>
        <v>4</v>
      </c>
      <c r="O93" s="43">
        <f>IF(M93=0,0,L93*MAX(R2:R8))</f>
        <v>4</v>
      </c>
    </row>
    <row r="94" ht="12.0" customHeight="1">
      <c r="A94" s="37"/>
      <c r="B94" s="44"/>
      <c r="C94" s="7"/>
      <c r="D94" s="45"/>
      <c r="E94" s="7"/>
      <c r="F94" s="7"/>
      <c r="G94" s="7"/>
      <c r="H94" s="7"/>
      <c r="I94" s="7"/>
      <c r="J94" s="7"/>
      <c r="K94" s="41"/>
      <c r="L94" s="42"/>
      <c r="M94" s="43"/>
      <c r="N94" s="43"/>
      <c r="O94" s="43"/>
    </row>
    <row r="95" ht="39.75" customHeight="1">
      <c r="A95" s="37">
        <f>A93+1</f>
        <v>37</v>
      </c>
      <c r="B95" s="38" t="s">
        <v>208</v>
      </c>
      <c r="C95" s="7"/>
      <c r="D95" s="39" t="s">
        <v>11</v>
      </c>
      <c r="E95" s="7"/>
      <c r="F95" s="7" t="str">
        <f>#REF!*#REF!</f>
        <v>#REF!</v>
      </c>
      <c r="G95" s="7" t="str">
        <f>IF(#REF!&gt;=0,10*#REF!,0)</f>
        <v>#REF!</v>
      </c>
      <c r="H95" s="7"/>
      <c r="I95" s="48" t="s">
        <v>209</v>
      </c>
      <c r="J95" s="7"/>
      <c r="K95" s="41">
        <v>3.0</v>
      </c>
      <c r="L95" s="42">
        <f>K95/K117</f>
        <v>0.6</v>
      </c>
      <c r="M95" s="43">
        <f>VLOOKUP(D95,Q1:R9,2,0)</f>
        <v>4</v>
      </c>
      <c r="N95" s="43">
        <f>M95*L95</f>
        <v>2.4</v>
      </c>
      <c r="O95" s="43">
        <f>IF(M95=0,0,L95*MAX(R2:R8))</f>
        <v>3</v>
      </c>
    </row>
    <row r="96" ht="12.0" customHeight="1">
      <c r="A96" s="37"/>
      <c r="B96" s="44"/>
      <c r="C96" s="7"/>
      <c r="D96" s="45"/>
      <c r="E96" s="7"/>
      <c r="F96" s="7"/>
      <c r="G96" s="7"/>
      <c r="H96" s="7"/>
      <c r="I96" s="7"/>
      <c r="J96" s="7"/>
      <c r="K96" s="41"/>
      <c r="L96" s="42"/>
      <c r="M96" s="43"/>
      <c r="N96" s="43"/>
      <c r="O96" s="43"/>
    </row>
    <row r="97" ht="39.75" customHeight="1">
      <c r="A97" s="37">
        <f>A95+1</f>
        <v>38</v>
      </c>
      <c r="B97" s="38" t="s">
        <v>210</v>
      </c>
      <c r="C97" s="7"/>
      <c r="D97" s="39" t="s">
        <v>7</v>
      </c>
      <c r="E97" s="7"/>
      <c r="F97" s="7" t="str">
        <f>#REF!*#REF!</f>
        <v>#REF!</v>
      </c>
      <c r="G97" s="7" t="str">
        <f>IF(#REF!&gt;=0,10*#REF!,0)</f>
        <v>#REF!</v>
      </c>
      <c r="H97" s="7"/>
      <c r="I97" s="48" t="s">
        <v>211</v>
      </c>
      <c r="J97" s="7"/>
      <c r="K97" s="41">
        <v>3.0</v>
      </c>
      <c r="L97" s="42">
        <f>K97/K117</f>
        <v>0.6</v>
      </c>
      <c r="M97" s="43">
        <f>VLOOKUP(D97,Q1:R9,2,0)</f>
        <v>3</v>
      </c>
      <c r="N97" s="43">
        <f>M97*L97</f>
        <v>1.8</v>
      </c>
      <c r="O97" s="43">
        <f>IF(M97=0,0,L97*MAX(R2:R8))</f>
        <v>3</v>
      </c>
    </row>
    <row r="98" ht="12.0" customHeight="1">
      <c r="B98" s="53"/>
      <c r="C98" s="7"/>
      <c r="D98" s="45"/>
      <c r="E98" s="7"/>
      <c r="F98" s="7"/>
      <c r="G98" s="7"/>
      <c r="H98" s="7"/>
      <c r="I98" s="7"/>
      <c r="J98" s="7"/>
      <c r="K98" s="41"/>
      <c r="L98" s="42"/>
      <c r="M98" s="43"/>
      <c r="N98" s="43"/>
      <c r="O98" s="43"/>
    </row>
    <row r="99" ht="15.75" customHeight="1">
      <c r="A99" s="33" t="s">
        <v>110</v>
      </c>
      <c r="C99" s="35"/>
      <c r="D99" s="56"/>
      <c r="E99" s="35"/>
      <c r="F99" s="7"/>
      <c r="G99" s="7"/>
      <c r="H99" s="7"/>
      <c r="I99" s="7"/>
      <c r="J99" s="7"/>
      <c r="K99" s="41"/>
      <c r="L99" s="42"/>
      <c r="M99" s="43"/>
      <c r="N99" s="43"/>
      <c r="O99" s="43"/>
    </row>
    <row r="100" ht="14.25" customHeight="1">
      <c r="B100" s="54"/>
      <c r="C100" s="35"/>
      <c r="D100" s="56"/>
      <c r="E100" s="35"/>
      <c r="F100" s="7"/>
      <c r="G100" s="7"/>
      <c r="H100" s="7"/>
      <c r="I100" s="7"/>
      <c r="J100" s="7"/>
      <c r="K100" s="41"/>
      <c r="L100" s="42"/>
      <c r="M100" s="43"/>
      <c r="N100" s="43"/>
      <c r="O100" s="43"/>
    </row>
    <row r="101" ht="39.75" customHeight="1">
      <c r="A101" s="37">
        <f>A97+1</f>
        <v>39</v>
      </c>
      <c r="B101" s="38" t="s">
        <v>212</v>
      </c>
      <c r="C101" s="7"/>
      <c r="D101" s="47" t="s">
        <v>6</v>
      </c>
      <c r="E101" s="7"/>
      <c r="F101" s="7" t="str">
        <f>#REF!*#REF!</f>
        <v>#REF!</v>
      </c>
      <c r="G101" s="7" t="str">
        <f>IF(#REF!&gt;=0,10*#REF!,0)</f>
        <v>#REF!</v>
      </c>
      <c r="H101" s="7"/>
      <c r="I101" s="40" t="s">
        <v>213</v>
      </c>
      <c r="J101" s="7"/>
      <c r="K101" s="41">
        <v>4.0</v>
      </c>
      <c r="L101" s="42">
        <f>K101/K117</f>
        <v>0.8</v>
      </c>
      <c r="M101" s="43">
        <f>VLOOKUP(D101,Q1:R9,2,0)</f>
        <v>2</v>
      </c>
      <c r="N101" s="43">
        <f>M101*L101</f>
        <v>1.6</v>
      </c>
      <c r="O101" s="43">
        <f>IF(M101=0,0,L101*MAX(R2:R8))</f>
        <v>4</v>
      </c>
    </row>
    <row r="102" ht="12.0" customHeight="1">
      <c r="A102" s="37"/>
      <c r="B102" s="44"/>
      <c r="C102" s="7"/>
      <c r="D102" s="45"/>
      <c r="E102" s="7"/>
      <c r="F102" s="7"/>
      <c r="G102" s="7"/>
      <c r="H102" s="7"/>
      <c r="I102" s="7"/>
      <c r="J102" s="7"/>
      <c r="K102" s="41"/>
      <c r="L102" s="42"/>
      <c r="M102" s="43"/>
      <c r="N102" s="43"/>
      <c r="O102" s="43"/>
    </row>
    <row r="103" ht="39.75" customHeight="1">
      <c r="A103" s="37">
        <f>A101+1</f>
        <v>40</v>
      </c>
      <c r="B103" s="38" t="s">
        <v>214</v>
      </c>
      <c r="C103" s="7"/>
      <c r="D103" s="39" t="s">
        <v>6</v>
      </c>
      <c r="E103" s="7"/>
      <c r="F103" s="7" t="str">
        <f>#REF!*#REF!</f>
        <v>#REF!</v>
      </c>
      <c r="G103" s="7" t="str">
        <f>IF(#REF!&gt;=0,10*#REF!,0)</f>
        <v>#REF!</v>
      </c>
      <c r="H103" s="7"/>
      <c r="I103" s="48" t="s">
        <v>215</v>
      </c>
      <c r="J103" s="7"/>
      <c r="K103" s="41">
        <v>3.0</v>
      </c>
      <c r="L103" s="42">
        <f>K103/K117</f>
        <v>0.6</v>
      </c>
      <c r="M103" s="43">
        <f>VLOOKUP(D103,Q1:R9,2,0)</f>
        <v>2</v>
      </c>
      <c r="N103" s="43">
        <f>M103*L103</f>
        <v>1.2</v>
      </c>
      <c r="O103" s="43">
        <f>IF(M103=0,0,L103*MAX(R2:R8))</f>
        <v>3</v>
      </c>
    </row>
    <row r="104" ht="12.0" customHeight="1">
      <c r="A104" s="37"/>
      <c r="B104" s="44"/>
      <c r="C104" s="7"/>
      <c r="D104" s="45"/>
      <c r="E104" s="7"/>
      <c r="F104" s="7"/>
      <c r="G104" s="7"/>
      <c r="H104" s="7"/>
      <c r="I104" s="7"/>
      <c r="J104" s="7"/>
      <c r="K104" s="41"/>
      <c r="L104" s="42"/>
      <c r="M104" s="43"/>
      <c r="N104" s="43"/>
      <c r="O104" s="43"/>
    </row>
    <row r="105" ht="39.75" customHeight="1">
      <c r="A105" s="37">
        <f>A103+1</f>
        <v>41</v>
      </c>
      <c r="B105" s="38" t="s">
        <v>216</v>
      </c>
      <c r="C105" s="7"/>
      <c r="D105" s="39" t="s">
        <v>11</v>
      </c>
      <c r="E105" s="7"/>
      <c r="F105" s="7" t="str">
        <f>#REF!*#REF!</f>
        <v>#REF!</v>
      </c>
      <c r="G105" s="7" t="str">
        <f>IF(#REF!&gt;=0,10*#REF!,0)</f>
        <v>#REF!</v>
      </c>
      <c r="H105" s="7"/>
      <c r="I105" s="48" t="s">
        <v>217</v>
      </c>
      <c r="J105" s="7"/>
      <c r="K105" s="41">
        <v>3.0</v>
      </c>
      <c r="L105" s="42">
        <f>K105/K117</f>
        <v>0.6</v>
      </c>
      <c r="M105" s="43">
        <f>VLOOKUP(D105,Q1:R9,2,0)</f>
        <v>4</v>
      </c>
      <c r="N105" s="43">
        <f>M105*L105</f>
        <v>2.4</v>
      </c>
      <c r="O105" s="43">
        <f>IF(M105=0,0,L105*MAX(R2:R8))</f>
        <v>3</v>
      </c>
    </row>
    <row r="106" ht="12.0" customHeight="1">
      <c r="A106" s="37"/>
      <c r="B106" s="44"/>
      <c r="C106" s="7"/>
      <c r="D106" s="45"/>
      <c r="E106" s="7"/>
      <c r="F106" s="7"/>
      <c r="G106" s="7"/>
      <c r="H106" s="7"/>
      <c r="I106" s="7"/>
      <c r="J106" s="7"/>
      <c r="K106" s="41"/>
      <c r="L106" s="42"/>
      <c r="M106" s="43"/>
      <c r="N106" s="43"/>
      <c r="O106" s="43"/>
    </row>
    <row r="107" ht="39.75" customHeight="1">
      <c r="A107" s="37">
        <f>A105+1</f>
        <v>42</v>
      </c>
      <c r="B107" s="38" t="s">
        <v>218</v>
      </c>
      <c r="C107" s="7"/>
      <c r="D107" s="39" t="s">
        <v>7</v>
      </c>
      <c r="E107" s="7"/>
      <c r="F107" s="7" t="str">
        <f>#REF!*#REF!</f>
        <v>#REF!</v>
      </c>
      <c r="G107" s="7" t="str">
        <f>IF(#REF!&gt;=0,10*#REF!,0)</f>
        <v>#REF!</v>
      </c>
      <c r="H107" s="7"/>
      <c r="I107" s="48" t="s">
        <v>219</v>
      </c>
      <c r="J107" s="7"/>
      <c r="K107" s="41">
        <v>2.0</v>
      </c>
      <c r="L107" s="42">
        <f>K107/K117</f>
        <v>0.4</v>
      </c>
      <c r="M107" s="43">
        <f>VLOOKUP(D107,Q1:R9,2,0)</f>
        <v>3</v>
      </c>
      <c r="N107" s="43">
        <f>M107*L107</f>
        <v>1.2</v>
      </c>
      <c r="O107" s="43">
        <f>IF(M107=0,0,L107*MAX(R2:R8))</f>
        <v>2</v>
      </c>
    </row>
    <row r="108" ht="12.0" customHeight="1">
      <c r="B108" s="53"/>
      <c r="C108" s="7"/>
      <c r="D108" s="45"/>
      <c r="E108" s="7"/>
      <c r="F108" s="7"/>
      <c r="G108" s="7"/>
      <c r="H108" s="7"/>
      <c r="I108" s="7"/>
      <c r="J108" s="7"/>
      <c r="K108" s="41"/>
      <c r="L108" s="42"/>
      <c r="M108" s="43"/>
      <c r="N108" s="43"/>
      <c r="O108" s="43"/>
    </row>
    <row r="109" ht="15.75" customHeight="1">
      <c r="A109" s="33" t="s">
        <v>115</v>
      </c>
      <c r="C109" s="35"/>
      <c r="D109" s="56"/>
      <c r="E109" s="35"/>
      <c r="F109" s="7"/>
      <c r="G109" s="7"/>
      <c r="H109" s="7"/>
      <c r="I109" s="7"/>
      <c r="J109" s="7"/>
      <c r="K109" s="41"/>
      <c r="L109" s="42"/>
      <c r="M109" s="43"/>
      <c r="N109" s="43"/>
      <c r="O109" s="43"/>
    </row>
    <row r="110" ht="14.25" customHeight="1">
      <c r="B110" s="54"/>
      <c r="C110" s="35"/>
      <c r="D110" s="56"/>
      <c r="E110" s="35"/>
      <c r="F110" s="7"/>
      <c r="G110" s="7"/>
      <c r="H110" s="7"/>
      <c r="I110" s="7"/>
      <c r="J110" s="7"/>
      <c r="K110" s="41"/>
      <c r="L110" s="42"/>
      <c r="M110" s="43"/>
      <c r="N110" s="43"/>
      <c r="O110" s="43"/>
    </row>
    <row r="111" ht="39.75" customHeight="1">
      <c r="A111" s="37">
        <f>A107+1</f>
        <v>43</v>
      </c>
      <c r="B111" s="38" t="s">
        <v>220</v>
      </c>
      <c r="C111" s="21"/>
      <c r="D111" s="47" t="s">
        <v>12</v>
      </c>
      <c r="E111" s="21"/>
      <c r="F111" s="21" t="str">
        <f>#REF!*#REF!</f>
        <v>#REF!</v>
      </c>
      <c r="G111" s="21" t="str">
        <f>IF(#REF!&gt;=0,10*#REF!,0)</f>
        <v>#REF!</v>
      </c>
      <c r="H111" s="21"/>
      <c r="I111" s="40" t="s">
        <v>221</v>
      </c>
      <c r="J111" s="21"/>
      <c r="K111" s="30">
        <v>4.0</v>
      </c>
      <c r="L111" s="70">
        <f>K111/K117</f>
        <v>0.8</v>
      </c>
      <c r="M111" s="71">
        <f>VLOOKUP(D111,Q1:R9,2,0)</f>
        <v>5</v>
      </c>
      <c r="N111" s="71">
        <f>M111*L111</f>
        <v>4</v>
      </c>
      <c r="O111" s="71">
        <f>IF(M111=0,0,L111*MAX(R2:R8))</f>
        <v>4</v>
      </c>
      <c r="P111" s="21"/>
      <c r="Q111" s="21"/>
      <c r="R111" s="21"/>
      <c r="S111" s="21"/>
      <c r="T111" s="21"/>
      <c r="U111" s="21"/>
      <c r="V111" s="21"/>
      <c r="W111" s="21"/>
      <c r="X111" s="21"/>
      <c r="Y111" s="21"/>
      <c r="Z111" s="21"/>
    </row>
    <row r="112" ht="12.0" customHeight="1">
      <c r="A112" s="37"/>
      <c r="B112" s="44"/>
      <c r="C112" s="21"/>
      <c r="D112" s="72"/>
      <c r="E112" s="21"/>
      <c r="F112" s="21"/>
      <c r="G112" s="21"/>
      <c r="H112" s="21"/>
      <c r="I112" s="21"/>
      <c r="J112" s="21"/>
      <c r="K112" s="30"/>
      <c r="L112" s="70"/>
      <c r="M112" s="71"/>
      <c r="N112" s="71"/>
      <c r="O112" s="71"/>
      <c r="P112" s="21"/>
      <c r="Q112" s="21"/>
      <c r="R112" s="21"/>
      <c r="S112" s="21"/>
      <c r="T112" s="21"/>
      <c r="U112" s="21"/>
      <c r="V112" s="21"/>
      <c r="W112" s="21"/>
      <c r="X112" s="21"/>
      <c r="Y112" s="21"/>
      <c r="Z112" s="21"/>
    </row>
    <row r="113" ht="39.75" customHeight="1">
      <c r="A113" s="37">
        <f>A111+1</f>
        <v>44</v>
      </c>
      <c r="B113" s="38" t="s">
        <v>222</v>
      </c>
      <c r="C113" s="21"/>
      <c r="D113" s="39" t="s">
        <v>2</v>
      </c>
      <c r="E113" s="21"/>
      <c r="F113" s="21" t="str">
        <f>#REF!*#REF!</f>
        <v>#REF!</v>
      </c>
      <c r="G113" s="21" t="str">
        <f>IF(#REF!&gt;=0,10*#REF!,0)</f>
        <v>#REF!</v>
      </c>
      <c r="H113" s="21"/>
      <c r="I113" s="48" t="s">
        <v>223</v>
      </c>
      <c r="J113" s="21"/>
      <c r="K113" s="30">
        <v>4.0</v>
      </c>
      <c r="L113" s="70">
        <f>K113/K117</f>
        <v>0.8</v>
      </c>
      <c r="M113" s="71">
        <f>VLOOKUP(D113,Q1:R9,2,0)</f>
        <v>1</v>
      </c>
      <c r="N113" s="71">
        <f>M113*L113</f>
        <v>0.8</v>
      </c>
      <c r="O113" s="71">
        <f>IF(M113=0,0,L113*MAX(R2:R8))</f>
        <v>4</v>
      </c>
      <c r="P113" s="21"/>
      <c r="Q113" s="21"/>
      <c r="R113" s="21"/>
      <c r="S113" s="21"/>
      <c r="T113" s="21"/>
      <c r="U113" s="21"/>
      <c r="V113" s="21"/>
      <c r="W113" s="21"/>
      <c r="X113" s="21"/>
      <c r="Y113" s="21"/>
      <c r="Z113" s="21"/>
    </row>
    <row r="114" ht="12.0" customHeight="1">
      <c r="A114" s="37"/>
      <c r="B114" s="44"/>
      <c r="C114" s="21"/>
      <c r="D114" s="72"/>
      <c r="E114" s="21"/>
      <c r="F114" s="21"/>
      <c r="G114" s="21"/>
      <c r="H114" s="21"/>
      <c r="I114" s="21"/>
      <c r="J114" s="21"/>
      <c r="K114" s="30"/>
      <c r="L114" s="70"/>
      <c r="M114" s="71"/>
      <c r="N114" s="71"/>
      <c r="O114" s="71"/>
      <c r="P114" s="21"/>
      <c r="Q114" s="21"/>
      <c r="R114" s="21"/>
      <c r="S114" s="21"/>
      <c r="T114" s="21"/>
      <c r="U114" s="21"/>
      <c r="V114" s="21"/>
      <c r="W114" s="21"/>
      <c r="X114" s="21"/>
      <c r="Y114" s="21"/>
      <c r="Z114" s="21"/>
    </row>
    <row r="115" ht="39.75" customHeight="1">
      <c r="A115" s="37">
        <f>A113+1</f>
        <v>45</v>
      </c>
      <c r="B115" s="38" t="s">
        <v>224</v>
      </c>
      <c r="C115" s="21"/>
      <c r="D115" s="39" t="s">
        <v>2</v>
      </c>
      <c r="E115" s="21"/>
      <c r="F115" s="21" t="str">
        <f>#REF!*#REF!</f>
        <v>#REF!</v>
      </c>
      <c r="G115" s="21" t="str">
        <f>IF(#REF!&gt;=0,10*#REF!,0)</f>
        <v>#REF!</v>
      </c>
      <c r="H115" s="21"/>
      <c r="I115" s="40" t="s">
        <v>225</v>
      </c>
      <c r="J115" s="21"/>
      <c r="K115" s="30">
        <v>3.0</v>
      </c>
      <c r="L115" s="70">
        <f>K115/K117</f>
        <v>0.6</v>
      </c>
      <c r="M115" s="71">
        <f>VLOOKUP(D115,Q1:R9,2,0)</f>
        <v>1</v>
      </c>
      <c r="N115" s="71">
        <f>M115*L115</f>
        <v>0.6</v>
      </c>
      <c r="O115" s="71">
        <f>IF(M115=0,0,L115*MAX(R2:R8))</f>
        <v>3</v>
      </c>
      <c r="P115" s="21"/>
      <c r="Q115" s="21"/>
      <c r="R115" s="21"/>
      <c r="S115" s="21"/>
      <c r="T115" s="21"/>
      <c r="U115" s="21"/>
      <c r="V115" s="21"/>
      <c r="W115" s="21"/>
      <c r="X115" s="21"/>
      <c r="Y115" s="21"/>
      <c r="Z115" s="21"/>
    </row>
    <row r="116" ht="12.0" customHeight="1">
      <c r="B116" s="60"/>
      <c r="C116" s="7"/>
      <c r="D116" s="45"/>
      <c r="E116" s="7"/>
      <c r="F116" s="7"/>
      <c r="G116" s="7"/>
      <c r="H116" s="7"/>
      <c r="I116" s="7"/>
      <c r="J116" s="7"/>
      <c r="K116" s="73"/>
      <c r="L116" s="73"/>
      <c r="M116" s="73"/>
      <c r="N116" s="74"/>
      <c r="O116" s="74"/>
    </row>
    <row r="117" ht="24.0" customHeight="1">
      <c r="A117" s="75" t="s">
        <v>164</v>
      </c>
      <c r="B117" s="76"/>
      <c r="C117" s="77"/>
      <c r="D117" s="78">
        <f>IF(ISERR((N117/O117)*100),"",(N117/O117)*100)</f>
        <v>64.44444444</v>
      </c>
      <c r="E117" s="79"/>
      <c r="F117" s="79"/>
      <c r="G117" s="79"/>
      <c r="H117" s="80" t="str">
        <f>IF(D117="","","-")</f>
        <v>-</v>
      </c>
      <c r="I117" s="81" t="str">
        <f>VLOOKUP(J117,'Rating ranges'!A2:B7,2,1)</f>
        <v>Moderate</v>
      </c>
      <c r="J117" s="96">
        <f>IF(D117="",0,D117)</f>
        <v>64.44444444</v>
      </c>
      <c r="K117" s="73">
        <f>MAX(K9:K115)</f>
        <v>5</v>
      </c>
      <c r="L117" s="73"/>
      <c r="M117" s="73"/>
      <c r="N117" s="74">
        <f t="shared" ref="N117:O117" si="1">SUM(N9:N115)</f>
        <v>92.8</v>
      </c>
      <c r="O117" s="74">
        <f t="shared" si="1"/>
        <v>144</v>
      </c>
    </row>
    <row r="118" ht="13.5" customHeight="1">
      <c r="D118" s="34"/>
      <c r="E118" s="7"/>
      <c r="F118" s="7"/>
      <c r="G118" s="7"/>
      <c r="H118" s="7"/>
      <c r="I118" s="7"/>
      <c r="J118" s="7"/>
      <c r="K118" s="14"/>
      <c r="L118" s="14"/>
      <c r="M118" s="7"/>
    </row>
    <row r="119" ht="12.75" customHeight="1">
      <c r="A119" s="82"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3"/>
      <c r="C119" s="83"/>
      <c r="D119" s="83"/>
      <c r="E119" s="83"/>
      <c r="F119" s="83"/>
      <c r="G119" s="83"/>
      <c r="H119" s="83"/>
      <c r="I119" s="84"/>
      <c r="J119" s="7"/>
      <c r="K119" s="14"/>
      <c r="L119" s="14"/>
      <c r="M119" s="7"/>
    </row>
    <row r="120" ht="15.0" customHeight="1">
      <c r="A120" s="85"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6"/>
      <c r="J120" s="7"/>
      <c r="K120" s="14"/>
      <c r="L120" s="14"/>
      <c r="M120" s="7"/>
    </row>
    <row r="121" ht="12.75" customHeight="1">
      <c r="A121" s="87"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6"/>
      <c r="J121" s="7"/>
      <c r="K121" s="14"/>
      <c r="L121" s="14"/>
      <c r="M121" s="7"/>
    </row>
    <row r="122" ht="12.75" customHeight="1">
      <c r="A122" s="85"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6"/>
      <c r="J122" s="7"/>
      <c r="K122" s="14"/>
      <c r="L122" s="14"/>
      <c r="M122" s="7"/>
    </row>
    <row r="123" ht="12.75" customHeight="1">
      <c r="A123" s="88"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9"/>
      <c r="C123" s="89"/>
      <c r="D123" s="89"/>
      <c r="E123" s="89"/>
      <c r="F123" s="89"/>
      <c r="G123" s="89"/>
      <c r="H123" s="89"/>
      <c r="I123" s="90"/>
      <c r="J123" s="7"/>
      <c r="K123" s="14"/>
      <c r="L123" s="14"/>
      <c r="M123" s="7"/>
    </row>
    <row r="124" ht="13.5" customHeight="1">
      <c r="D124" s="34"/>
      <c r="E124" s="7"/>
      <c r="F124" s="7"/>
      <c r="G124" s="7"/>
      <c r="H124" s="7"/>
      <c r="I124" s="7"/>
      <c r="J124" s="7"/>
      <c r="K124" s="14"/>
      <c r="L124" s="14"/>
      <c r="M124" s="7"/>
    </row>
    <row r="125" ht="13.5" customHeight="1">
      <c r="B125" s="97" t="s">
        <v>226</v>
      </c>
      <c r="C125" s="98" t="s">
        <v>227</v>
      </c>
      <c r="D125" s="91"/>
      <c r="E125" s="7"/>
      <c r="F125" s="7"/>
      <c r="G125" s="7"/>
      <c r="H125" s="7"/>
      <c r="I125" s="7"/>
      <c r="J125" s="7"/>
      <c r="K125" s="14"/>
      <c r="L125" s="14"/>
      <c r="M125" s="7"/>
    </row>
    <row r="126" ht="12.75" customHeight="1">
      <c r="A126" s="7"/>
      <c r="B126" s="92"/>
      <c r="C126" s="99" t="s">
        <v>228</v>
      </c>
      <c r="D126" s="93"/>
      <c r="E126" s="93"/>
      <c r="F126" s="93"/>
      <c r="G126" s="93"/>
      <c r="H126" s="93"/>
      <c r="I126" s="93"/>
      <c r="J126" s="94"/>
      <c r="K126" s="14"/>
      <c r="L126" s="14"/>
      <c r="M126" s="7"/>
    </row>
    <row r="127" ht="13.5" customHeight="1">
      <c r="D127" s="34"/>
      <c r="E127" s="7"/>
      <c r="F127" s="7"/>
      <c r="G127" s="7"/>
      <c r="H127" s="7"/>
      <c r="I127" s="7"/>
      <c r="J127" s="7"/>
      <c r="K127" s="14"/>
      <c r="L127" s="14"/>
      <c r="M127" s="7"/>
    </row>
    <row r="128" ht="13.5" customHeight="1">
      <c r="D128" s="34"/>
      <c r="E128" s="7"/>
      <c r="F128" s="7"/>
      <c r="G128" s="7"/>
      <c r="H128" s="7"/>
      <c r="I128" s="7"/>
      <c r="J128" s="7"/>
      <c r="K128" s="14"/>
      <c r="L128" s="14"/>
      <c r="M128" s="7"/>
    </row>
    <row r="129" ht="13.5" customHeight="1">
      <c r="D129" s="34"/>
      <c r="E129" s="7"/>
      <c r="F129" s="7"/>
      <c r="G129" s="7"/>
      <c r="H129" s="7"/>
      <c r="I129" s="7"/>
      <c r="J129" s="7"/>
      <c r="K129" s="14"/>
      <c r="L129" s="14"/>
      <c r="M129" s="7"/>
    </row>
    <row r="130" ht="13.5" customHeight="1">
      <c r="D130" s="34"/>
      <c r="E130" s="7"/>
      <c r="F130" s="7"/>
      <c r="G130" s="7"/>
      <c r="H130" s="7"/>
      <c r="I130" s="7"/>
      <c r="J130" s="7"/>
      <c r="K130" s="14"/>
      <c r="L130" s="14"/>
      <c r="M130" s="7"/>
    </row>
    <row r="131" ht="13.5" customHeight="1">
      <c r="D131" s="34"/>
      <c r="E131" s="7"/>
      <c r="F131" s="7"/>
      <c r="G131" s="7"/>
      <c r="H131" s="7"/>
      <c r="I131" s="7"/>
      <c r="J131" s="7"/>
      <c r="K131" s="14"/>
      <c r="L131" s="14"/>
      <c r="M131" s="7"/>
    </row>
    <row r="132" ht="13.5" customHeight="1">
      <c r="D132" s="34"/>
      <c r="E132" s="7"/>
      <c r="F132" s="7"/>
      <c r="G132" s="7"/>
      <c r="H132" s="7"/>
      <c r="I132" s="7"/>
      <c r="J132" s="7"/>
      <c r="K132" s="14"/>
      <c r="L132" s="14"/>
      <c r="M132" s="7"/>
    </row>
    <row r="133" ht="13.5" customHeight="1">
      <c r="D133" s="34"/>
      <c r="E133" s="7"/>
      <c r="F133" s="7"/>
      <c r="G133" s="7"/>
      <c r="H133" s="7"/>
      <c r="I133" s="7"/>
      <c r="J133" s="7"/>
      <c r="K133" s="14"/>
      <c r="L133" s="14"/>
      <c r="M133" s="7"/>
    </row>
    <row r="134" ht="13.5" customHeight="1">
      <c r="D134" s="34"/>
      <c r="E134" s="7"/>
      <c r="F134" s="7"/>
      <c r="G134" s="7"/>
      <c r="H134" s="7"/>
      <c r="I134" s="7"/>
      <c r="J134" s="7"/>
      <c r="K134" s="14"/>
      <c r="L134" s="14"/>
      <c r="M134" s="7"/>
    </row>
    <row r="135" ht="13.5" customHeight="1">
      <c r="D135" s="34"/>
      <c r="E135" s="7"/>
      <c r="F135" s="7"/>
      <c r="G135" s="7"/>
      <c r="H135" s="7"/>
      <c r="I135" s="7"/>
      <c r="J135" s="7"/>
      <c r="K135" s="14"/>
      <c r="L135" s="14"/>
      <c r="M135" s="7"/>
    </row>
    <row r="136" ht="13.5" customHeight="1">
      <c r="D136" s="34"/>
      <c r="E136" s="7"/>
      <c r="F136" s="7"/>
      <c r="G136" s="7"/>
      <c r="H136" s="7"/>
      <c r="I136" s="7"/>
      <c r="J136" s="7"/>
      <c r="K136" s="14"/>
      <c r="L136" s="14"/>
      <c r="M136" s="7"/>
    </row>
    <row r="137" ht="13.5" customHeight="1">
      <c r="D137" s="34"/>
      <c r="E137" s="7"/>
      <c r="F137" s="7"/>
      <c r="G137" s="7"/>
      <c r="H137" s="7"/>
      <c r="I137" s="7"/>
      <c r="J137" s="7"/>
      <c r="K137" s="14"/>
      <c r="L137" s="14"/>
      <c r="M137" s="7"/>
    </row>
    <row r="138" ht="13.5" customHeight="1">
      <c r="D138" s="34"/>
      <c r="E138" s="7"/>
      <c r="F138" s="7"/>
      <c r="G138" s="7"/>
      <c r="H138" s="7"/>
      <c r="I138" s="7"/>
      <c r="J138" s="7"/>
      <c r="K138" s="14"/>
      <c r="L138" s="14"/>
      <c r="M138" s="7"/>
    </row>
    <row r="139" ht="13.5" customHeight="1">
      <c r="D139" s="34"/>
      <c r="E139" s="7"/>
      <c r="F139" s="7"/>
      <c r="G139" s="7"/>
      <c r="H139" s="7"/>
      <c r="I139" s="7"/>
      <c r="J139" s="7"/>
      <c r="K139" s="14"/>
      <c r="L139" s="14"/>
      <c r="M139" s="7"/>
    </row>
    <row r="140" ht="13.5" customHeight="1">
      <c r="D140" s="34"/>
      <c r="E140" s="7"/>
      <c r="F140" s="7"/>
      <c r="G140" s="7"/>
      <c r="H140" s="7"/>
      <c r="I140" s="7"/>
      <c r="J140" s="7"/>
      <c r="K140" s="14"/>
      <c r="L140" s="14"/>
      <c r="M140" s="7"/>
    </row>
    <row r="141" ht="13.5" customHeight="1">
      <c r="D141" s="34"/>
      <c r="E141" s="7"/>
      <c r="F141" s="7"/>
      <c r="G141" s="7"/>
      <c r="H141" s="7"/>
      <c r="I141" s="7"/>
      <c r="J141" s="7"/>
      <c r="K141" s="14"/>
      <c r="L141" s="14"/>
      <c r="M141" s="7"/>
    </row>
    <row r="142" ht="13.5" customHeight="1">
      <c r="D142" s="34"/>
      <c r="E142" s="7"/>
      <c r="F142" s="7"/>
      <c r="G142" s="7"/>
      <c r="H142" s="7"/>
      <c r="I142" s="7"/>
      <c r="J142" s="7"/>
      <c r="K142" s="14"/>
      <c r="L142" s="14"/>
      <c r="M142" s="7"/>
    </row>
    <row r="143" ht="13.5" customHeight="1">
      <c r="D143" s="34"/>
      <c r="E143" s="7"/>
      <c r="F143" s="7"/>
      <c r="G143" s="7"/>
      <c r="H143" s="7"/>
      <c r="I143" s="7"/>
      <c r="J143" s="7"/>
      <c r="K143" s="14"/>
      <c r="L143" s="14"/>
      <c r="M143" s="7"/>
    </row>
    <row r="144" ht="13.5" customHeight="1">
      <c r="D144" s="34"/>
      <c r="E144" s="7"/>
      <c r="F144" s="7"/>
      <c r="G144" s="7"/>
      <c r="H144" s="7"/>
      <c r="I144" s="7"/>
      <c r="J144" s="7"/>
      <c r="K144" s="14"/>
      <c r="L144" s="14"/>
      <c r="M144" s="7"/>
    </row>
    <row r="145" ht="13.5" customHeight="1">
      <c r="D145" s="34"/>
      <c r="E145" s="7"/>
      <c r="F145" s="7"/>
      <c r="G145" s="7"/>
      <c r="H145" s="7"/>
      <c r="I145" s="7"/>
      <c r="J145" s="7"/>
      <c r="K145" s="14"/>
      <c r="L145" s="14"/>
      <c r="M145" s="7"/>
    </row>
    <row r="146" ht="13.5" customHeight="1">
      <c r="D146" s="34"/>
      <c r="E146" s="7"/>
      <c r="F146" s="7"/>
      <c r="G146" s="7"/>
      <c r="H146" s="7"/>
      <c r="I146" s="7"/>
      <c r="J146" s="7"/>
      <c r="K146" s="14"/>
      <c r="L146" s="14"/>
      <c r="M146" s="7"/>
    </row>
    <row r="147" ht="13.5" customHeight="1">
      <c r="D147" s="34"/>
      <c r="E147" s="7"/>
      <c r="F147" s="7"/>
      <c r="G147" s="7"/>
      <c r="H147" s="7"/>
      <c r="I147" s="7"/>
      <c r="J147" s="7"/>
      <c r="K147" s="14"/>
      <c r="L147" s="14"/>
      <c r="M147" s="7"/>
    </row>
    <row r="148" ht="13.5" customHeight="1">
      <c r="D148" s="34"/>
      <c r="E148" s="7"/>
      <c r="F148" s="7"/>
      <c r="G148" s="7"/>
      <c r="H148" s="7"/>
      <c r="I148" s="7"/>
      <c r="J148" s="7"/>
      <c r="K148" s="14"/>
      <c r="L148" s="14"/>
      <c r="M148" s="7"/>
    </row>
    <row r="149" ht="13.5" customHeight="1">
      <c r="D149" s="34"/>
      <c r="E149" s="7"/>
      <c r="F149" s="7"/>
      <c r="G149" s="7"/>
      <c r="H149" s="7"/>
      <c r="I149" s="7"/>
      <c r="J149" s="7"/>
      <c r="K149" s="14"/>
      <c r="L149" s="14"/>
      <c r="M149" s="7"/>
    </row>
    <row r="150" ht="13.5" customHeight="1">
      <c r="D150" s="34"/>
      <c r="E150" s="7"/>
      <c r="F150" s="7"/>
      <c r="G150" s="7"/>
      <c r="H150" s="7"/>
      <c r="I150" s="7"/>
      <c r="J150" s="7"/>
      <c r="K150" s="14"/>
      <c r="L150" s="14"/>
      <c r="M150" s="7"/>
    </row>
    <row r="151" ht="13.5" customHeight="1">
      <c r="D151" s="34"/>
      <c r="E151" s="7"/>
      <c r="F151" s="7"/>
      <c r="G151" s="7"/>
      <c r="H151" s="7"/>
      <c r="I151" s="7"/>
      <c r="J151" s="7"/>
      <c r="K151" s="14"/>
      <c r="L151" s="14"/>
      <c r="M151" s="7"/>
    </row>
    <row r="152" ht="13.5" customHeight="1">
      <c r="D152" s="34"/>
      <c r="E152" s="7"/>
      <c r="F152" s="7"/>
      <c r="G152" s="7"/>
      <c r="H152" s="7"/>
      <c r="I152" s="7"/>
      <c r="J152" s="7"/>
      <c r="K152" s="14"/>
      <c r="L152" s="14"/>
      <c r="M152" s="7"/>
    </row>
    <row r="153" ht="13.5" customHeight="1">
      <c r="D153" s="34"/>
      <c r="E153" s="7"/>
      <c r="F153" s="7"/>
      <c r="G153" s="7"/>
      <c r="H153" s="7"/>
      <c r="I153" s="7"/>
      <c r="J153" s="7"/>
      <c r="K153" s="14"/>
      <c r="L153" s="14"/>
      <c r="M153" s="7"/>
    </row>
    <row r="154" ht="13.5" customHeight="1">
      <c r="D154" s="34"/>
      <c r="E154" s="7"/>
      <c r="F154" s="7"/>
      <c r="G154" s="7"/>
      <c r="H154" s="7"/>
      <c r="I154" s="7"/>
      <c r="J154" s="7"/>
      <c r="K154" s="14"/>
      <c r="L154" s="14"/>
      <c r="M154" s="7"/>
    </row>
    <row r="155" ht="13.5" customHeight="1">
      <c r="D155" s="34"/>
      <c r="E155" s="7"/>
      <c r="F155" s="7"/>
      <c r="G155" s="7"/>
      <c r="H155" s="7"/>
      <c r="I155" s="7"/>
      <c r="J155" s="7"/>
      <c r="K155" s="14"/>
      <c r="L155" s="14"/>
      <c r="M155" s="7"/>
    </row>
    <row r="156" ht="13.5" customHeight="1">
      <c r="D156" s="34"/>
      <c r="E156" s="7"/>
      <c r="F156" s="7"/>
      <c r="G156" s="7"/>
      <c r="H156" s="7"/>
      <c r="I156" s="7"/>
      <c r="J156" s="7"/>
      <c r="K156" s="14"/>
      <c r="L156" s="14"/>
      <c r="M156" s="7"/>
    </row>
    <row r="157" ht="13.5" customHeight="1">
      <c r="D157" s="34"/>
      <c r="E157" s="7"/>
      <c r="F157" s="7"/>
      <c r="G157" s="7"/>
      <c r="H157" s="7"/>
      <c r="I157" s="7"/>
      <c r="J157" s="7"/>
      <c r="K157" s="14"/>
      <c r="L157" s="14"/>
      <c r="M157" s="7"/>
    </row>
    <row r="158" ht="13.5" customHeight="1">
      <c r="D158" s="34"/>
      <c r="E158" s="7"/>
      <c r="F158" s="7"/>
      <c r="G158" s="7"/>
      <c r="H158" s="7"/>
      <c r="I158" s="7"/>
      <c r="J158" s="7"/>
      <c r="K158" s="14"/>
      <c r="L158" s="14"/>
      <c r="M158" s="7"/>
    </row>
    <row r="159" ht="13.5" customHeight="1">
      <c r="D159" s="34"/>
      <c r="E159" s="7"/>
      <c r="F159" s="7"/>
      <c r="G159" s="7"/>
      <c r="H159" s="7"/>
      <c r="I159" s="7"/>
      <c r="J159" s="7"/>
      <c r="K159" s="14"/>
      <c r="L159" s="14"/>
      <c r="M159" s="7"/>
    </row>
    <row r="160" ht="13.5" customHeight="1">
      <c r="D160" s="34"/>
      <c r="E160" s="7"/>
      <c r="F160" s="7"/>
      <c r="G160" s="7"/>
      <c r="H160" s="7"/>
      <c r="I160" s="7"/>
      <c r="J160" s="7"/>
      <c r="K160" s="14"/>
      <c r="L160" s="14"/>
      <c r="M160" s="7"/>
    </row>
    <row r="161" ht="13.5" customHeight="1">
      <c r="D161" s="34"/>
      <c r="E161" s="7"/>
      <c r="F161" s="7"/>
      <c r="G161" s="7"/>
      <c r="H161" s="7"/>
      <c r="I161" s="7"/>
      <c r="J161" s="7"/>
      <c r="K161" s="14"/>
      <c r="L161" s="14"/>
      <c r="M161" s="7"/>
    </row>
    <row r="162" ht="13.5" customHeight="1">
      <c r="D162" s="34"/>
      <c r="E162" s="7"/>
      <c r="F162" s="7"/>
      <c r="G162" s="7"/>
      <c r="H162" s="7"/>
      <c r="I162" s="7"/>
      <c r="J162" s="7"/>
      <c r="K162" s="14"/>
      <c r="L162" s="14"/>
      <c r="M162" s="7"/>
    </row>
    <row r="163" ht="13.5" customHeight="1">
      <c r="D163" s="34"/>
      <c r="E163" s="7"/>
      <c r="F163" s="7"/>
      <c r="G163" s="7"/>
      <c r="H163" s="7"/>
      <c r="I163" s="7"/>
      <c r="J163" s="7"/>
      <c r="K163" s="14"/>
      <c r="L163" s="14"/>
      <c r="M163" s="7"/>
    </row>
    <row r="164" ht="13.5" customHeight="1">
      <c r="D164" s="34"/>
      <c r="E164" s="7"/>
      <c r="F164" s="7"/>
      <c r="G164" s="7"/>
      <c r="H164" s="7"/>
      <c r="I164" s="7"/>
      <c r="J164" s="7"/>
      <c r="K164" s="14"/>
      <c r="L164" s="14"/>
      <c r="M164" s="7"/>
    </row>
    <row r="165" ht="13.5" customHeight="1">
      <c r="D165" s="34"/>
      <c r="E165" s="7"/>
      <c r="F165" s="7"/>
      <c r="G165" s="7"/>
      <c r="H165" s="7"/>
      <c r="I165" s="7"/>
      <c r="J165" s="7"/>
      <c r="K165" s="14"/>
      <c r="L165" s="14"/>
      <c r="M165" s="7"/>
    </row>
    <row r="166" ht="13.5" customHeight="1">
      <c r="D166" s="34"/>
      <c r="E166" s="7"/>
      <c r="F166" s="7"/>
      <c r="G166" s="7"/>
      <c r="H166" s="7"/>
      <c r="I166" s="7"/>
      <c r="J166" s="7"/>
      <c r="K166" s="14"/>
      <c r="L166" s="14"/>
      <c r="M166" s="7"/>
    </row>
    <row r="167" ht="13.5" customHeight="1">
      <c r="D167" s="34"/>
      <c r="E167" s="7"/>
      <c r="F167" s="7"/>
      <c r="G167" s="7"/>
      <c r="H167" s="7"/>
      <c r="I167" s="7"/>
      <c r="J167" s="7"/>
      <c r="K167" s="14"/>
      <c r="L167" s="14"/>
      <c r="M167" s="7"/>
    </row>
    <row r="168" ht="13.5" customHeight="1">
      <c r="D168" s="34"/>
      <c r="E168" s="7"/>
      <c r="F168" s="7"/>
      <c r="G168" s="7"/>
      <c r="H168" s="7"/>
      <c r="I168" s="7"/>
      <c r="J168" s="7"/>
      <c r="K168" s="14"/>
      <c r="L168" s="14"/>
      <c r="M168" s="7"/>
    </row>
    <row r="169" ht="13.5" customHeight="1">
      <c r="D169" s="34"/>
      <c r="E169" s="7"/>
      <c r="F169" s="7"/>
      <c r="G169" s="7"/>
      <c r="H169" s="7"/>
      <c r="I169" s="7"/>
      <c r="J169" s="7"/>
      <c r="K169" s="14"/>
      <c r="L169" s="14"/>
      <c r="M169" s="7"/>
    </row>
    <row r="170" ht="13.5" customHeight="1">
      <c r="D170" s="34"/>
      <c r="E170" s="7"/>
      <c r="F170" s="7"/>
      <c r="G170" s="7"/>
      <c r="H170" s="7"/>
      <c r="I170" s="7"/>
      <c r="J170" s="7"/>
      <c r="K170" s="14"/>
      <c r="L170" s="14"/>
      <c r="M170" s="7"/>
    </row>
    <row r="171" ht="13.5" customHeight="1">
      <c r="D171" s="34"/>
      <c r="E171" s="7"/>
      <c r="F171" s="7"/>
      <c r="G171" s="7"/>
      <c r="H171" s="7"/>
      <c r="I171" s="7"/>
      <c r="J171" s="7"/>
      <c r="K171" s="14"/>
      <c r="L171" s="14"/>
      <c r="M171" s="7"/>
    </row>
    <row r="172" ht="13.5" customHeight="1">
      <c r="D172" s="34"/>
      <c r="E172" s="7"/>
      <c r="F172" s="7"/>
      <c r="G172" s="7"/>
      <c r="H172" s="7"/>
      <c r="I172" s="7"/>
      <c r="J172" s="7"/>
      <c r="K172" s="14"/>
      <c r="L172" s="14"/>
      <c r="M172" s="7"/>
    </row>
    <row r="173" ht="13.5" customHeight="1">
      <c r="D173" s="34"/>
      <c r="E173" s="7"/>
      <c r="F173" s="7"/>
      <c r="G173" s="7"/>
      <c r="H173" s="7"/>
      <c r="I173" s="7"/>
      <c r="J173" s="7"/>
      <c r="K173" s="14"/>
      <c r="L173" s="14"/>
      <c r="M173" s="7"/>
    </row>
    <row r="174" ht="13.5" customHeight="1">
      <c r="D174" s="34"/>
      <c r="E174" s="7"/>
      <c r="F174" s="7"/>
      <c r="G174" s="7"/>
      <c r="H174" s="7"/>
      <c r="I174" s="7"/>
      <c r="J174" s="7"/>
      <c r="K174" s="14"/>
      <c r="L174" s="14"/>
      <c r="M174" s="7"/>
    </row>
    <row r="175" ht="13.5" customHeight="1">
      <c r="D175" s="34"/>
      <c r="E175" s="7"/>
      <c r="F175" s="7"/>
      <c r="G175" s="7"/>
      <c r="H175" s="7"/>
      <c r="I175" s="7"/>
      <c r="J175" s="7"/>
      <c r="K175" s="14"/>
      <c r="L175" s="14"/>
      <c r="M175" s="7"/>
    </row>
    <row r="176" ht="13.5" customHeight="1">
      <c r="D176" s="34"/>
      <c r="E176" s="7"/>
      <c r="F176" s="7"/>
      <c r="G176" s="7"/>
      <c r="H176" s="7"/>
      <c r="I176" s="7"/>
      <c r="J176" s="7"/>
      <c r="K176" s="14"/>
      <c r="L176" s="14"/>
      <c r="M176" s="7"/>
    </row>
    <row r="177" ht="13.5" customHeight="1">
      <c r="D177" s="34"/>
      <c r="E177" s="7"/>
      <c r="F177" s="7"/>
      <c r="G177" s="7"/>
      <c r="H177" s="7"/>
      <c r="I177" s="7"/>
      <c r="J177" s="7"/>
      <c r="K177" s="14"/>
      <c r="L177" s="14"/>
      <c r="M177" s="7"/>
    </row>
    <row r="178" ht="13.5" customHeight="1">
      <c r="D178" s="34"/>
      <c r="E178" s="7"/>
      <c r="F178" s="7"/>
      <c r="G178" s="7"/>
      <c r="H178" s="7"/>
      <c r="I178" s="7"/>
      <c r="J178" s="7"/>
      <c r="K178" s="14"/>
      <c r="L178" s="14"/>
      <c r="M178" s="7"/>
    </row>
    <row r="179" ht="13.5" customHeight="1">
      <c r="D179" s="34"/>
      <c r="E179" s="7"/>
      <c r="F179" s="7"/>
      <c r="G179" s="7"/>
      <c r="H179" s="7"/>
      <c r="I179" s="7"/>
      <c r="J179" s="7"/>
      <c r="K179" s="14"/>
      <c r="L179" s="14"/>
      <c r="M179" s="7"/>
    </row>
    <row r="180" ht="13.5" customHeight="1">
      <c r="D180" s="34"/>
      <c r="E180" s="7"/>
      <c r="F180" s="7"/>
      <c r="G180" s="7"/>
      <c r="H180" s="7"/>
      <c r="I180" s="7"/>
      <c r="J180" s="7"/>
      <c r="K180" s="14"/>
      <c r="L180" s="14"/>
      <c r="M180" s="7"/>
    </row>
    <row r="181" ht="13.5" customHeight="1">
      <c r="D181" s="34"/>
      <c r="E181" s="7"/>
      <c r="F181" s="7"/>
      <c r="G181" s="7"/>
      <c r="H181" s="7"/>
      <c r="I181" s="7"/>
      <c r="J181" s="7"/>
      <c r="K181" s="14"/>
      <c r="L181" s="14"/>
      <c r="M181" s="7"/>
    </row>
    <row r="182" ht="13.5" customHeight="1">
      <c r="D182" s="34"/>
      <c r="E182" s="7"/>
      <c r="F182" s="7"/>
      <c r="G182" s="7"/>
      <c r="H182" s="7"/>
      <c r="I182" s="7"/>
      <c r="J182" s="7"/>
      <c r="K182" s="14"/>
      <c r="L182" s="14"/>
      <c r="M182" s="7"/>
    </row>
    <row r="183" ht="13.5" customHeight="1">
      <c r="D183" s="34"/>
      <c r="E183" s="7"/>
      <c r="F183" s="7"/>
      <c r="G183" s="7"/>
      <c r="H183" s="7"/>
      <c r="I183" s="7"/>
      <c r="J183" s="7"/>
      <c r="K183" s="14"/>
      <c r="L183" s="14"/>
      <c r="M183" s="7"/>
    </row>
    <row r="184" ht="13.5" customHeight="1">
      <c r="D184" s="34"/>
      <c r="E184" s="7"/>
      <c r="F184" s="7"/>
      <c r="G184" s="7"/>
      <c r="H184" s="7"/>
      <c r="I184" s="7"/>
      <c r="J184" s="7"/>
      <c r="K184" s="14"/>
      <c r="L184" s="14"/>
      <c r="M184" s="7"/>
    </row>
    <row r="185" ht="13.5" customHeight="1">
      <c r="D185" s="34"/>
      <c r="E185" s="7"/>
      <c r="F185" s="7"/>
      <c r="G185" s="7"/>
      <c r="H185" s="7"/>
      <c r="I185" s="7"/>
      <c r="J185" s="7"/>
      <c r="K185" s="14"/>
      <c r="L185" s="14"/>
      <c r="M185" s="7"/>
    </row>
    <row r="186" ht="13.5" customHeight="1">
      <c r="D186" s="34"/>
      <c r="E186" s="7"/>
      <c r="F186" s="7"/>
      <c r="G186" s="7"/>
      <c r="H186" s="7"/>
      <c r="I186" s="7"/>
      <c r="J186" s="7"/>
      <c r="K186" s="14"/>
      <c r="L186" s="14"/>
      <c r="M186" s="7"/>
    </row>
    <row r="187" ht="13.5" customHeight="1">
      <c r="D187" s="34"/>
      <c r="E187" s="7"/>
      <c r="F187" s="7"/>
      <c r="G187" s="7"/>
      <c r="H187" s="7"/>
      <c r="I187" s="7"/>
      <c r="J187" s="7"/>
      <c r="K187" s="14"/>
      <c r="L187" s="14"/>
      <c r="M187" s="7"/>
    </row>
    <row r="188" ht="13.5" customHeight="1">
      <c r="D188" s="34"/>
      <c r="E188" s="7"/>
      <c r="F188" s="7"/>
      <c r="G188" s="7"/>
      <c r="H188" s="7"/>
      <c r="I188" s="7"/>
      <c r="J188" s="7"/>
      <c r="K188" s="14"/>
      <c r="L188" s="14"/>
      <c r="M188" s="7"/>
    </row>
    <row r="189" ht="13.5" customHeight="1">
      <c r="D189" s="34"/>
      <c r="E189" s="7"/>
      <c r="F189" s="7"/>
      <c r="G189" s="7"/>
      <c r="H189" s="7"/>
      <c r="I189" s="7"/>
      <c r="J189" s="7"/>
      <c r="K189" s="14"/>
      <c r="L189" s="14"/>
      <c r="M189" s="7"/>
    </row>
    <row r="190" ht="13.5" customHeight="1">
      <c r="D190" s="34"/>
      <c r="E190" s="7"/>
      <c r="F190" s="7"/>
      <c r="G190" s="7"/>
      <c r="H190" s="7"/>
      <c r="I190" s="7"/>
      <c r="J190" s="7"/>
      <c r="K190" s="14"/>
      <c r="L190" s="14"/>
      <c r="M190" s="7"/>
    </row>
    <row r="191" ht="13.5" customHeight="1">
      <c r="D191" s="34"/>
      <c r="E191" s="7"/>
      <c r="F191" s="7"/>
      <c r="G191" s="7"/>
      <c r="H191" s="7"/>
      <c r="I191" s="7"/>
      <c r="J191" s="7"/>
      <c r="K191" s="14"/>
      <c r="L191" s="14"/>
      <c r="M191" s="7"/>
    </row>
    <row r="192" ht="13.5" customHeight="1">
      <c r="D192" s="34"/>
      <c r="E192" s="7"/>
      <c r="F192" s="7"/>
      <c r="G192" s="7"/>
      <c r="H192" s="7"/>
      <c r="I192" s="7"/>
      <c r="J192" s="7"/>
      <c r="K192" s="14"/>
      <c r="L192" s="14"/>
      <c r="M192" s="7"/>
    </row>
    <row r="193" ht="13.5" customHeight="1">
      <c r="D193" s="34"/>
      <c r="E193" s="7"/>
      <c r="F193" s="7"/>
      <c r="G193" s="7"/>
      <c r="H193" s="7"/>
      <c r="I193" s="7"/>
      <c r="J193" s="7"/>
      <c r="K193" s="14"/>
      <c r="L193" s="14"/>
      <c r="M193" s="7"/>
    </row>
    <row r="194" ht="13.5" customHeight="1">
      <c r="D194" s="34"/>
      <c r="E194" s="7"/>
      <c r="F194" s="7"/>
      <c r="G194" s="7"/>
      <c r="H194" s="7"/>
      <c r="I194" s="7"/>
      <c r="J194" s="7"/>
      <c r="K194" s="14"/>
      <c r="L194" s="14"/>
      <c r="M194" s="7"/>
    </row>
    <row r="195" ht="13.5" customHeight="1">
      <c r="D195" s="34"/>
      <c r="E195" s="7"/>
      <c r="F195" s="7"/>
      <c r="G195" s="7"/>
      <c r="H195" s="7"/>
      <c r="I195" s="7"/>
      <c r="J195" s="7"/>
      <c r="K195" s="14"/>
      <c r="L195" s="14"/>
      <c r="M195" s="7"/>
    </row>
    <row r="196" ht="13.5" customHeight="1">
      <c r="D196" s="34"/>
      <c r="E196" s="7"/>
      <c r="F196" s="7"/>
      <c r="G196" s="7"/>
      <c r="H196" s="7"/>
      <c r="I196" s="7"/>
      <c r="J196" s="7"/>
      <c r="K196" s="14"/>
      <c r="L196" s="14"/>
      <c r="M196" s="7"/>
    </row>
    <row r="197" ht="13.5" customHeight="1">
      <c r="D197" s="34"/>
      <c r="E197" s="7"/>
      <c r="F197" s="7"/>
      <c r="G197" s="7"/>
      <c r="H197" s="7"/>
      <c r="I197" s="7"/>
      <c r="J197" s="7"/>
      <c r="K197" s="14"/>
      <c r="L197" s="14"/>
      <c r="M197" s="7"/>
    </row>
    <row r="198" ht="13.5" customHeight="1">
      <c r="D198" s="34"/>
      <c r="E198" s="7"/>
      <c r="F198" s="7"/>
      <c r="G198" s="7"/>
      <c r="H198" s="7"/>
      <c r="I198" s="7"/>
      <c r="J198" s="7"/>
      <c r="K198" s="14"/>
      <c r="L198" s="14"/>
      <c r="M198" s="7"/>
    </row>
    <row r="199" ht="13.5" customHeight="1">
      <c r="D199" s="34"/>
      <c r="E199" s="7"/>
      <c r="F199" s="7"/>
      <c r="G199" s="7"/>
      <c r="H199" s="7"/>
      <c r="I199" s="7"/>
      <c r="J199" s="7"/>
      <c r="K199" s="14"/>
      <c r="L199" s="14"/>
      <c r="M199" s="7"/>
    </row>
    <row r="200" ht="13.5" customHeight="1">
      <c r="D200" s="34"/>
      <c r="E200" s="7"/>
      <c r="F200" s="7"/>
      <c r="G200" s="7"/>
      <c r="H200" s="7"/>
      <c r="I200" s="7"/>
      <c r="J200" s="7"/>
      <c r="K200" s="14"/>
      <c r="L200" s="14"/>
      <c r="M200" s="7"/>
    </row>
    <row r="201" ht="13.5" customHeight="1">
      <c r="D201" s="34"/>
      <c r="E201" s="7"/>
      <c r="F201" s="7"/>
      <c r="G201" s="7"/>
      <c r="H201" s="7"/>
      <c r="I201" s="7"/>
      <c r="J201" s="7"/>
      <c r="K201" s="14"/>
      <c r="L201" s="14"/>
      <c r="M201" s="7"/>
    </row>
    <row r="202" ht="13.5" customHeight="1">
      <c r="D202" s="34"/>
      <c r="E202" s="7"/>
      <c r="F202" s="7"/>
      <c r="G202" s="7"/>
      <c r="H202" s="7"/>
      <c r="I202" s="7"/>
      <c r="J202" s="7"/>
      <c r="K202" s="14"/>
      <c r="L202" s="14"/>
      <c r="M202" s="7"/>
    </row>
    <row r="203" ht="13.5" customHeight="1">
      <c r="D203" s="34"/>
      <c r="E203" s="7"/>
      <c r="F203" s="7"/>
      <c r="G203" s="7"/>
      <c r="H203" s="7"/>
      <c r="I203" s="7"/>
      <c r="J203" s="7"/>
      <c r="K203" s="14"/>
      <c r="L203" s="14"/>
      <c r="M203" s="7"/>
    </row>
    <row r="204" ht="13.5" customHeight="1">
      <c r="D204" s="34"/>
      <c r="E204" s="7"/>
      <c r="F204" s="7"/>
      <c r="G204" s="7"/>
      <c r="H204" s="7"/>
      <c r="I204" s="7"/>
      <c r="J204" s="7"/>
      <c r="K204" s="14"/>
      <c r="L204" s="14"/>
      <c r="M204" s="7"/>
    </row>
    <row r="205" ht="13.5" customHeight="1">
      <c r="D205" s="34"/>
      <c r="E205" s="7"/>
      <c r="F205" s="7"/>
      <c r="G205" s="7"/>
      <c r="H205" s="7"/>
      <c r="I205" s="7"/>
      <c r="J205" s="7"/>
      <c r="K205" s="14"/>
      <c r="L205" s="14"/>
      <c r="M205" s="7"/>
    </row>
    <row r="206" ht="13.5" customHeight="1">
      <c r="D206" s="34"/>
      <c r="E206" s="7"/>
      <c r="F206" s="7"/>
      <c r="G206" s="7"/>
      <c r="H206" s="7"/>
      <c r="I206" s="7"/>
      <c r="J206" s="7"/>
      <c r="K206" s="14"/>
      <c r="L206" s="14"/>
      <c r="M206" s="7"/>
    </row>
    <row r="207" ht="13.5" customHeight="1">
      <c r="D207" s="34"/>
      <c r="E207" s="7"/>
      <c r="F207" s="7"/>
      <c r="G207" s="7"/>
      <c r="H207" s="7"/>
      <c r="I207" s="7"/>
      <c r="J207" s="7"/>
      <c r="K207" s="14"/>
      <c r="L207" s="14"/>
      <c r="M207" s="7"/>
    </row>
    <row r="208" ht="13.5" customHeight="1">
      <c r="D208" s="34"/>
      <c r="E208" s="7"/>
      <c r="F208" s="7"/>
      <c r="G208" s="7"/>
      <c r="H208" s="7"/>
      <c r="I208" s="7"/>
      <c r="J208" s="7"/>
      <c r="K208" s="14"/>
      <c r="L208" s="14"/>
      <c r="M208" s="7"/>
    </row>
    <row r="209" ht="13.5" customHeight="1">
      <c r="D209" s="34"/>
      <c r="E209" s="7"/>
      <c r="F209" s="7"/>
      <c r="G209" s="7"/>
      <c r="H209" s="7"/>
      <c r="I209" s="7"/>
      <c r="J209" s="7"/>
      <c r="K209" s="14"/>
      <c r="L209" s="14"/>
      <c r="M209" s="7"/>
    </row>
    <row r="210" ht="13.5" customHeight="1">
      <c r="D210" s="34"/>
      <c r="E210" s="7"/>
      <c r="F210" s="7"/>
      <c r="G210" s="7"/>
      <c r="H210" s="7"/>
      <c r="I210" s="7"/>
      <c r="J210" s="7"/>
      <c r="K210" s="14"/>
      <c r="L210" s="14"/>
      <c r="M210" s="7"/>
    </row>
    <row r="211" ht="13.5" customHeight="1">
      <c r="D211" s="34"/>
      <c r="E211" s="7"/>
      <c r="F211" s="7"/>
      <c r="G211" s="7"/>
      <c r="H211" s="7"/>
      <c r="I211" s="7"/>
      <c r="J211" s="7"/>
      <c r="K211" s="14"/>
      <c r="L211" s="14"/>
      <c r="M211" s="7"/>
    </row>
    <row r="212" ht="13.5" customHeight="1">
      <c r="D212" s="34"/>
      <c r="E212" s="7"/>
      <c r="F212" s="7"/>
      <c r="G212" s="7"/>
      <c r="H212" s="7"/>
      <c r="I212" s="7"/>
      <c r="J212" s="7"/>
      <c r="K212" s="14"/>
      <c r="L212" s="14"/>
      <c r="M212" s="7"/>
    </row>
    <row r="213" ht="13.5" customHeight="1">
      <c r="D213" s="34"/>
      <c r="E213" s="7"/>
      <c r="F213" s="7"/>
      <c r="G213" s="7"/>
      <c r="H213" s="7"/>
      <c r="I213" s="7"/>
      <c r="J213" s="7"/>
      <c r="K213" s="14"/>
      <c r="L213" s="14"/>
      <c r="M213" s="7"/>
    </row>
    <row r="214" ht="13.5" customHeight="1">
      <c r="D214" s="34"/>
      <c r="E214" s="7"/>
      <c r="F214" s="7"/>
      <c r="G214" s="7"/>
      <c r="H214" s="7"/>
      <c r="I214" s="7"/>
      <c r="J214" s="7"/>
      <c r="K214" s="14"/>
      <c r="L214" s="14"/>
      <c r="M214" s="7"/>
    </row>
    <row r="215" ht="13.5" customHeight="1">
      <c r="D215" s="34"/>
      <c r="E215" s="7"/>
      <c r="F215" s="7"/>
      <c r="G215" s="7"/>
      <c r="H215" s="7"/>
      <c r="I215" s="7"/>
      <c r="J215" s="7"/>
      <c r="K215" s="14"/>
      <c r="L215" s="14"/>
      <c r="M215" s="7"/>
    </row>
    <row r="216" ht="13.5" customHeight="1">
      <c r="D216" s="34"/>
      <c r="E216" s="7"/>
      <c r="F216" s="7"/>
      <c r="G216" s="7"/>
      <c r="H216" s="7"/>
      <c r="I216" s="7"/>
      <c r="J216" s="7"/>
      <c r="K216" s="14"/>
      <c r="L216" s="14"/>
      <c r="M216" s="7"/>
    </row>
    <row r="217" ht="13.5" customHeight="1">
      <c r="D217" s="34"/>
      <c r="E217" s="7"/>
      <c r="F217" s="7"/>
      <c r="G217" s="7"/>
      <c r="H217" s="7"/>
      <c r="I217" s="7"/>
      <c r="J217" s="7"/>
      <c r="K217" s="14"/>
      <c r="L217" s="14"/>
      <c r="M217" s="7"/>
    </row>
    <row r="218" ht="13.5" customHeight="1">
      <c r="D218" s="34"/>
      <c r="E218" s="7"/>
      <c r="F218" s="7"/>
      <c r="G218" s="7"/>
      <c r="H218" s="7"/>
      <c r="I218" s="7"/>
      <c r="J218" s="7"/>
      <c r="K218" s="14"/>
      <c r="L218" s="14"/>
      <c r="M218" s="7"/>
    </row>
    <row r="219" ht="13.5" customHeight="1">
      <c r="D219" s="34"/>
      <c r="E219" s="7"/>
      <c r="F219" s="7"/>
      <c r="G219" s="7"/>
      <c r="H219" s="7"/>
      <c r="I219" s="7"/>
      <c r="J219" s="7"/>
      <c r="K219" s="14"/>
      <c r="L219" s="14"/>
      <c r="M219" s="7"/>
    </row>
    <row r="220" ht="13.5" customHeight="1">
      <c r="D220" s="34"/>
      <c r="E220" s="7"/>
      <c r="F220" s="7"/>
      <c r="G220" s="7"/>
      <c r="H220" s="7"/>
      <c r="I220" s="7"/>
      <c r="J220" s="7"/>
      <c r="K220" s="14"/>
      <c r="L220" s="14"/>
      <c r="M220" s="7"/>
    </row>
    <row r="221" ht="13.5" customHeight="1">
      <c r="D221" s="34"/>
      <c r="E221" s="7"/>
      <c r="F221" s="7"/>
      <c r="G221" s="7"/>
      <c r="H221" s="7"/>
      <c r="I221" s="7"/>
      <c r="J221" s="7"/>
      <c r="K221" s="14"/>
      <c r="L221" s="14"/>
      <c r="M221" s="7"/>
    </row>
    <row r="222" ht="13.5" customHeight="1">
      <c r="D222" s="34"/>
      <c r="E222" s="7"/>
      <c r="F222" s="7"/>
      <c r="G222" s="7"/>
      <c r="H222" s="7"/>
      <c r="I222" s="7"/>
      <c r="J222" s="7"/>
      <c r="K222" s="14"/>
      <c r="L222" s="14"/>
      <c r="M222" s="7"/>
    </row>
    <row r="223" ht="13.5" customHeight="1">
      <c r="D223" s="34"/>
      <c r="E223" s="7"/>
      <c r="F223" s="7"/>
      <c r="G223" s="7"/>
      <c r="H223" s="7"/>
      <c r="I223" s="7"/>
      <c r="J223" s="7"/>
      <c r="K223" s="14"/>
      <c r="L223" s="14"/>
      <c r="M223" s="7"/>
    </row>
    <row r="224" ht="13.5" customHeight="1">
      <c r="D224" s="34"/>
      <c r="E224" s="7"/>
      <c r="F224" s="7"/>
      <c r="G224" s="7"/>
      <c r="H224" s="7"/>
      <c r="I224" s="7"/>
      <c r="J224" s="7"/>
      <c r="K224" s="14"/>
      <c r="L224" s="14"/>
      <c r="M224" s="7"/>
    </row>
    <row r="225" ht="13.5" customHeight="1">
      <c r="D225" s="34"/>
      <c r="E225" s="7"/>
      <c r="F225" s="7"/>
      <c r="G225" s="7"/>
      <c r="H225" s="7"/>
      <c r="I225" s="7"/>
      <c r="J225" s="7"/>
      <c r="K225" s="14"/>
      <c r="L225" s="14"/>
      <c r="M225" s="7"/>
    </row>
    <row r="226" ht="13.5" customHeight="1">
      <c r="D226" s="34"/>
      <c r="E226" s="7"/>
      <c r="F226" s="7"/>
      <c r="G226" s="7"/>
      <c r="H226" s="7"/>
      <c r="I226" s="7"/>
      <c r="J226" s="7"/>
      <c r="K226" s="14"/>
      <c r="L226" s="14"/>
      <c r="M226" s="7"/>
    </row>
    <row r="227" ht="13.5" customHeight="1">
      <c r="D227" s="34"/>
      <c r="E227" s="7"/>
      <c r="F227" s="7"/>
      <c r="G227" s="7"/>
      <c r="H227" s="7"/>
      <c r="I227" s="7"/>
      <c r="J227" s="7"/>
      <c r="K227" s="14"/>
      <c r="L227" s="14"/>
      <c r="M227" s="7"/>
    </row>
    <row r="228" ht="13.5" customHeight="1">
      <c r="D228" s="34"/>
      <c r="E228" s="7"/>
      <c r="F228" s="7"/>
      <c r="G228" s="7"/>
      <c r="H228" s="7"/>
      <c r="I228" s="7"/>
      <c r="J228" s="7"/>
      <c r="K228" s="14"/>
      <c r="L228" s="14"/>
      <c r="M228" s="7"/>
    </row>
    <row r="229" ht="13.5" customHeight="1">
      <c r="D229" s="34"/>
      <c r="E229" s="7"/>
      <c r="F229" s="7"/>
      <c r="G229" s="7"/>
      <c r="H229" s="7"/>
      <c r="I229" s="7"/>
      <c r="J229" s="7"/>
      <c r="K229" s="14"/>
      <c r="L229" s="14"/>
      <c r="M229" s="7"/>
    </row>
    <row r="230" ht="13.5" customHeight="1">
      <c r="D230" s="34"/>
      <c r="E230" s="7"/>
      <c r="F230" s="7"/>
      <c r="G230" s="7"/>
      <c r="H230" s="7"/>
      <c r="I230" s="7"/>
      <c r="J230" s="7"/>
      <c r="K230" s="14"/>
      <c r="L230" s="14"/>
      <c r="M230" s="7"/>
    </row>
    <row r="231" ht="13.5" customHeight="1">
      <c r="D231" s="34"/>
      <c r="E231" s="7"/>
      <c r="F231" s="7"/>
      <c r="G231" s="7"/>
      <c r="H231" s="7"/>
      <c r="I231" s="7"/>
      <c r="J231" s="7"/>
      <c r="K231" s="14"/>
      <c r="L231" s="14"/>
      <c r="M231" s="7"/>
    </row>
    <row r="232" ht="13.5" customHeight="1">
      <c r="D232" s="34"/>
      <c r="E232" s="7"/>
      <c r="F232" s="7"/>
      <c r="G232" s="7"/>
      <c r="H232" s="7"/>
      <c r="I232" s="7"/>
      <c r="J232" s="7"/>
      <c r="K232" s="14"/>
      <c r="L232" s="14"/>
      <c r="M232" s="7"/>
    </row>
    <row r="233" ht="13.5" customHeight="1">
      <c r="D233" s="34"/>
      <c r="E233" s="7"/>
      <c r="F233" s="7"/>
      <c r="G233" s="7"/>
      <c r="H233" s="7"/>
      <c r="I233" s="7"/>
      <c r="J233" s="7"/>
      <c r="K233" s="14"/>
      <c r="L233" s="14"/>
      <c r="M233" s="7"/>
    </row>
    <row r="234" ht="13.5" customHeight="1">
      <c r="D234" s="34"/>
      <c r="E234" s="7"/>
      <c r="F234" s="7"/>
      <c r="G234" s="7"/>
      <c r="H234" s="7"/>
      <c r="I234" s="7"/>
      <c r="J234" s="7"/>
      <c r="K234" s="14"/>
      <c r="L234" s="14"/>
      <c r="M234" s="7"/>
    </row>
    <row r="235" ht="13.5" customHeight="1">
      <c r="D235" s="34"/>
      <c r="E235" s="7"/>
      <c r="F235" s="7"/>
      <c r="G235" s="7"/>
      <c r="H235" s="7"/>
      <c r="I235" s="7"/>
      <c r="J235" s="7"/>
      <c r="K235" s="14"/>
      <c r="L235" s="14"/>
      <c r="M235" s="7"/>
    </row>
    <row r="236" ht="13.5" customHeight="1">
      <c r="D236" s="34"/>
      <c r="E236" s="7"/>
      <c r="F236" s="7"/>
      <c r="G236" s="7"/>
      <c r="H236" s="7"/>
      <c r="I236" s="7"/>
      <c r="J236" s="7"/>
      <c r="K236" s="14"/>
      <c r="L236" s="14"/>
      <c r="M236" s="7"/>
    </row>
    <row r="237" ht="13.5" customHeight="1">
      <c r="D237" s="34"/>
      <c r="E237" s="7"/>
      <c r="F237" s="7"/>
      <c r="G237" s="7"/>
      <c r="H237" s="7"/>
      <c r="I237" s="7"/>
      <c r="J237" s="7"/>
      <c r="K237" s="14"/>
      <c r="L237" s="14"/>
      <c r="M237" s="7"/>
    </row>
    <row r="238" ht="13.5" customHeight="1">
      <c r="D238" s="34"/>
      <c r="E238" s="7"/>
      <c r="F238" s="7"/>
      <c r="G238" s="7"/>
      <c r="H238" s="7"/>
      <c r="I238" s="7"/>
      <c r="J238" s="7"/>
      <c r="K238" s="14"/>
      <c r="L238" s="14"/>
      <c r="M238" s="7"/>
    </row>
    <row r="239" ht="13.5" customHeight="1">
      <c r="D239" s="34"/>
      <c r="E239" s="7"/>
      <c r="F239" s="7"/>
      <c r="G239" s="7"/>
      <c r="H239" s="7"/>
      <c r="I239" s="7"/>
      <c r="J239" s="7"/>
      <c r="K239" s="14"/>
      <c r="L239" s="14"/>
      <c r="M239" s="7"/>
    </row>
    <row r="240" ht="13.5" customHeight="1">
      <c r="D240" s="34"/>
      <c r="E240" s="7"/>
      <c r="F240" s="7"/>
      <c r="G240" s="7"/>
      <c r="H240" s="7"/>
      <c r="I240" s="7"/>
      <c r="J240" s="7"/>
      <c r="K240" s="14"/>
      <c r="L240" s="14"/>
      <c r="M240" s="7"/>
    </row>
    <row r="241" ht="13.5" customHeight="1">
      <c r="D241" s="34"/>
      <c r="E241" s="7"/>
      <c r="F241" s="7"/>
      <c r="G241" s="7"/>
      <c r="H241" s="7"/>
      <c r="I241" s="7"/>
      <c r="J241" s="7"/>
      <c r="K241" s="14"/>
      <c r="L241" s="14"/>
      <c r="M241" s="7"/>
    </row>
    <row r="242" ht="13.5" customHeight="1">
      <c r="D242" s="34"/>
      <c r="E242" s="7"/>
      <c r="F242" s="7"/>
      <c r="G242" s="7"/>
      <c r="H242" s="7"/>
      <c r="I242" s="7"/>
      <c r="J242" s="7"/>
      <c r="K242" s="14"/>
      <c r="L242" s="14"/>
      <c r="M242" s="7"/>
    </row>
    <row r="243" ht="13.5" customHeight="1">
      <c r="D243" s="34"/>
      <c r="E243" s="7"/>
      <c r="F243" s="7"/>
      <c r="G243" s="7"/>
      <c r="H243" s="7"/>
      <c r="I243" s="7"/>
      <c r="J243" s="7"/>
      <c r="K243" s="14"/>
      <c r="L243" s="14"/>
      <c r="M243" s="7"/>
    </row>
    <row r="244" ht="13.5" customHeight="1">
      <c r="D244" s="34"/>
      <c r="E244" s="7"/>
      <c r="F244" s="7"/>
      <c r="G244" s="7"/>
      <c r="H244" s="7"/>
      <c r="I244" s="7"/>
      <c r="J244" s="7"/>
      <c r="K244" s="14"/>
      <c r="L244" s="14"/>
      <c r="M244" s="7"/>
    </row>
    <row r="245" ht="13.5" customHeight="1">
      <c r="D245" s="34"/>
      <c r="E245" s="7"/>
      <c r="F245" s="7"/>
      <c r="G245" s="7"/>
      <c r="H245" s="7"/>
      <c r="I245" s="7"/>
      <c r="J245" s="7"/>
      <c r="K245" s="14"/>
      <c r="L245" s="14"/>
      <c r="M245" s="7"/>
    </row>
    <row r="246" ht="13.5" customHeight="1">
      <c r="D246" s="34"/>
      <c r="E246" s="7"/>
      <c r="F246" s="7"/>
      <c r="G246" s="7"/>
      <c r="H246" s="7"/>
      <c r="I246" s="7"/>
      <c r="J246" s="7"/>
      <c r="K246" s="14"/>
      <c r="L246" s="14"/>
      <c r="M246" s="7"/>
    </row>
    <row r="247" ht="13.5" customHeight="1">
      <c r="D247" s="34"/>
      <c r="E247" s="7"/>
      <c r="F247" s="7"/>
      <c r="G247" s="7"/>
      <c r="H247" s="7"/>
      <c r="I247" s="7"/>
      <c r="J247" s="7"/>
      <c r="K247" s="14"/>
      <c r="L247" s="14"/>
      <c r="M247" s="7"/>
    </row>
    <row r="248" ht="13.5" customHeight="1">
      <c r="D248" s="34"/>
      <c r="E248" s="7"/>
      <c r="F248" s="7"/>
      <c r="G248" s="7"/>
      <c r="H248" s="7"/>
      <c r="I248" s="7"/>
      <c r="J248" s="7"/>
      <c r="K248" s="14"/>
      <c r="L248" s="14"/>
      <c r="M248" s="7"/>
    </row>
    <row r="249" ht="13.5" customHeight="1">
      <c r="D249" s="34"/>
      <c r="E249" s="7"/>
      <c r="F249" s="7"/>
      <c r="G249" s="7"/>
      <c r="H249" s="7"/>
      <c r="I249" s="7"/>
      <c r="J249" s="7"/>
      <c r="K249" s="14"/>
      <c r="L249" s="14"/>
      <c r="M249" s="7"/>
    </row>
    <row r="250" ht="13.5" customHeight="1">
      <c r="D250" s="34"/>
      <c r="E250" s="7"/>
      <c r="F250" s="7"/>
      <c r="G250" s="7"/>
      <c r="H250" s="7"/>
      <c r="I250" s="7"/>
      <c r="J250" s="7"/>
      <c r="K250" s="14"/>
      <c r="L250" s="14"/>
      <c r="M250" s="7"/>
    </row>
    <row r="251" ht="13.5" customHeight="1">
      <c r="D251" s="34"/>
      <c r="E251" s="7"/>
      <c r="F251" s="7"/>
      <c r="G251" s="7"/>
      <c r="H251" s="7"/>
      <c r="I251" s="7"/>
      <c r="J251" s="7"/>
      <c r="K251" s="14"/>
      <c r="L251" s="14"/>
      <c r="M251" s="7"/>
    </row>
    <row r="252" ht="13.5" customHeight="1">
      <c r="D252" s="34"/>
      <c r="E252" s="7"/>
      <c r="F252" s="7"/>
      <c r="G252" s="7"/>
      <c r="H252" s="7"/>
      <c r="I252" s="7"/>
      <c r="J252" s="7"/>
      <c r="K252" s="14"/>
      <c r="L252" s="14"/>
      <c r="M252" s="7"/>
    </row>
    <row r="253" ht="13.5" customHeight="1">
      <c r="D253" s="34"/>
      <c r="E253" s="7"/>
      <c r="F253" s="7"/>
      <c r="G253" s="7"/>
      <c r="H253" s="7"/>
      <c r="I253" s="7"/>
      <c r="J253" s="7"/>
      <c r="K253" s="14"/>
      <c r="L253" s="14"/>
      <c r="M253" s="7"/>
    </row>
    <row r="254" ht="13.5" customHeight="1">
      <c r="D254" s="34"/>
      <c r="E254" s="7"/>
      <c r="F254" s="7"/>
      <c r="G254" s="7"/>
      <c r="H254" s="7"/>
      <c r="I254" s="7"/>
      <c r="J254" s="7"/>
      <c r="K254" s="14"/>
      <c r="L254" s="14"/>
      <c r="M254" s="7"/>
    </row>
    <row r="255" ht="13.5" customHeight="1">
      <c r="D255" s="34"/>
      <c r="E255" s="7"/>
      <c r="F255" s="7"/>
      <c r="G255" s="7"/>
      <c r="H255" s="7"/>
      <c r="I255" s="7"/>
      <c r="J255" s="7"/>
      <c r="K255" s="14"/>
      <c r="L255" s="14"/>
      <c r="M255" s="7"/>
    </row>
    <row r="256" ht="13.5" customHeight="1">
      <c r="D256" s="34"/>
      <c r="E256" s="7"/>
      <c r="F256" s="7"/>
      <c r="G256" s="7"/>
      <c r="H256" s="7"/>
      <c r="I256" s="7"/>
      <c r="J256" s="7"/>
      <c r="K256" s="14"/>
      <c r="L256" s="14"/>
      <c r="M256" s="7"/>
    </row>
    <row r="257" ht="13.5" customHeight="1">
      <c r="D257" s="34"/>
      <c r="E257" s="7"/>
      <c r="F257" s="7"/>
      <c r="G257" s="7"/>
      <c r="H257" s="7"/>
      <c r="I257" s="7"/>
      <c r="J257" s="7"/>
      <c r="K257" s="14"/>
      <c r="L257" s="14"/>
      <c r="M257" s="7"/>
    </row>
    <row r="258" ht="13.5" customHeight="1">
      <c r="D258" s="34"/>
      <c r="E258" s="7"/>
      <c r="F258" s="7"/>
      <c r="G258" s="7"/>
      <c r="H258" s="7"/>
      <c r="I258" s="7"/>
      <c r="J258" s="7"/>
      <c r="K258" s="14"/>
      <c r="L258" s="14"/>
      <c r="M258" s="7"/>
    </row>
    <row r="259" ht="13.5" customHeight="1">
      <c r="D259" s="34"/>
      <c r="E259" s="7"/>
      <c r="F259" s="7"/>
      <c r="G259" s="7"/>
      <c r="H259" s="7"/>
      <c r="I259" s="7"/>
      <c r="J259" s="7"/>
      <c r="K259" s="14"/>
      <c r="L259" s="14"/>
      <c r="M259" s="7"/>
    </row>
    <row r="260" ht="13.5" customHeight="1">
      <c r="D260" s="34"/>
      <c r="E260" s="7"/>
      <c r="F260" s="7"/>
      <c r="G260" s="7"/>
      <c r="H260" s="7"/>
      <c r="I260" s="7"/>
      <c r="J260" s="7"/>
      <c r="K260" s="14"/>
      <c r="L260" s="14"/>
      <c r="M260" s="7"/>
    </row>
    <row r="261" ht="13.5" customHeight="1">
      <c r="D261" s="34"/>
      <c r="E261" s="7"/>
      <c r="F261" s="7"/>
      <c r="G261" s="7"/>
      <c r="H261" s="7"/>
      <c r="I261" s="7"/>
      <c r="J261" s="7"/>
      <c r="K261" s="14"/>
      <c r="L261" s="14"/>
      <c r="M261" s="7"/>
    </row>
    <row r="262" ht="13.5" customHeight="1">
      <c r="D262" s="34"/>
      <c r="E262" s="7"/>
      <c r="F262" s="7"/>
      <c r="G262" s="7"/>
      <c r="H262" s="7"/>
      <c r="I262" s="7"/>
      <c r="J262" s="7"/>
      <c r="K262" s="14"/>
      <c r="L262" s="14"/>
      <c r="M262" s="7"/>
    </row>
    <row r="263" ht="13.5" customHeight="1">
      <c r="D263" s="34"/>
      <c r="E263" s="7"/>
      <c r="F263" s="7"/>
      <c r="G263" s="7"/>
      <c r="H263" s="7"/>
      <c r="I263" s="7"/>
      <c r="J263" s="7"/>
      <c r="K263" s="14"/>
      <c r="L263" s="14"/>
      <c r="M263" s="7"/>
    </row>
    <row r="264" ht="13.5" customHeight="1">
      <c r="D264" s="34"/>
      <c r="E264" s="7"/>
      <c r="F264" s="7"/>
      <c r="G264" s="7"/>
      <c r="H264" s="7"/>
      <c r="I264" s="7"/>
      <c r="J264" s="7"/>
      <c r="K264" s="14"/>
      <c r="L264" s="14"/>
      <c r="M264" s="7"/>
    </row>
    <row r="265" ht="13.5" customHeight="1">
      <c r="D265" s="34"/>
      <c r="E265" s="7"/>
      <c r="F265" s="7"/>
      <c r="G265" s="7"/>
      <c r="H265" s="7"/>
      <c r="I265" s="7"/>
      <c r="J265" s="7"/>
      <c r="K265" s="14"/>
      <c r="L265" s="14"/>
      <c r="M265" s="7"/>
    </row>
    <row r="266" ht="13.5" customHeight="1">
      <c r="D266" s="34"/>
      <c r="E266" s="7"/>
      <c r="F266" s="7"/>
      <c r="G266" s="7"/>
      <c r="H266" s="7"/>
      <c r="I266" s="7"/>
      <c r="J266" s="7"/>
      <c r="K266" s="14"/>
      <c r="L266" s="14"/>
      <c r="M266" s="7"/>
    </row>
    <row r="267" ht="13.5" customHeight="1">
      <c r="D267" s="34"/>
      <c r="E267" s="7"/>
      <c r="F267" s="7"/>
      <c r="G267" s="7"/>
      <c r="H267" s="7"/>
      <c r="I267" s="7"/>
      <c r="J267" s="7"/>
      <c r="K267" s="14"/>
      <c r="L267" s="14"/>
      <c r="M267" s="7"/>
    </row>
    <row r="268" ht="13.5" customHeight="1">
      <c r="D268" s="34"/>
      <c r="E268" s="7"/>
      <c r="F268" s="7"/>
      <c r="G268" s="7"/>
      <c r="H268" s="7"/>
      <c r="I268" s="7"/>
      <c r="J268" s="7"/>
      <c r="K268" s="14"/>
      <c r="L268" s="14"/>
      <c r="M268" s="7"/>
    </row>
    <row r="269" ht="13.5" customHeight="1">
      <c r="D269" s="34"/>
      <c r="E269" s="7"/>
      <c r="F269" s="7"/>
      <c r="G269" s="7"/>
      <c r="H269" s="7"/>
      <c r="I269" s="7"/>
      <c r="J269" s="7"/>
      <c r="K269" s="14"/>
      <c r="L269" s="14"/>
      <c r="M269" s="7"/>
    </row>
    <row r="270" ht="13.5" customHeight="1">
      <c r="D270" s="34"/>
      <c r="E270" s="7"/>
      <c r="F270" s="7"/>
      <c r="G270" s="7"/>
      <c r="H270" s="7"/>
      <c r="I270" s="7"/>
      <c r="J270" s="7"/>
      <c r="K270" s="14"/>
      <c r="L270" s="14"/>
      <c r="M270" s="7"/>
    </row>
    <row r="271" ht="13.5" customHeight="1">
      <c r="D271" s="34"/>
      <c r="E271" s="7"/>
      <c r="F271" s="7"/>
      <c r="G271" s="7"/>
      <c r="H271" s="7"/>
      <c r="I271" s="7"/>
      <c r="J271" s="7"/>
      <c r="K271" s="14"/>
      <c r="L271" s="14"/>
      <c r="M271" s="7"/>
    </row>
    <row r="272" ht="13.5" customHeight="1">
      <c r="D272" s="34"/>
      <c r="E272" s="7"/>
      <c r="F272" s="7"/>
      <c r="G272" s="7"/>
      <c r="H272" s="7"/>
      <c r="I272" s="7"/>
      <c r="J272" s="7"/>
      <c r="K272" s="14"/>
      <c r="L272" s="14"/>
      <c r="M272" s="7"/>
    </row>
    <row r="273" ht="13.5" customHeight="1">
      <c r="D273" s="34"/>
      <c r="E273" s="7"/>
      <c r="F273" s="7"/>
      <c r="G273" s="7"/>
      <c r="H273" s="7"/>
      <c r="I273" s="7"/>
      <c r="J273" s="7"/>
      <c r="K273" s="14"/>
      <c r="L273" s="14"/>
      <c r="M273" s="7"/>
    </row>
    <row r="274" ht="13.5" customHeight="1">
      <c r="D274" s="34"/>
      <c r="E274" s="7"/>
      <c r="F274" s="7"/>
      <c r="G274" s="7"/>
      <c r="H274" s="7"/>
      <c r="I274" s="7"/>
      <c r="J274" s="7"/>
      <c r="K274" s="14"/>
      <c r="L274" s="14"/>
      <c r="M274" s="7"/>
    </row>
    <row r="275" ht="13.5" customHeight="1">
      <c r="D275" s="34"/>
      <c r="E275" s="7"/>
      <c r="F275" s="7"/>
      <c r="G275" s="7"/>
      <c r="H275" s="7"/>
      <c r="I275" s="7"/>
      <c r="J275" s="7"/>
      <c r="K275" s="14"/>
      <c r="L275" s="14"/>
      <c r="M275" s="7"/>
    </row>
    <row r="276" ht="13.5" customHeight="1">
      <c r="D276" s="34"/>
      <c r="E276" s="7"/>
      <c r="F276" s="7"/>
      <c r="G276" s="7"/>
      <c r="H276" s="7"/>
      <c r="I276" s="7"/>
      <c r="J276" s="7"/>
      <c r="K276" s="14"/>
      <c r="L276" s="14"/>
      <c r="M276" s="7"/>
    </row>
    <row r="277" ht="13.5" customHeight="1">
      <c r="D277" s="34"/>
      <c r="E277" s="7"/>
      <c r="F277" s="7"/>
      <c r="G277" s="7"/>
      <c r="H277" s="7"/>
      <c r="I277" s="7"/>
      <c r="J277" s="7"/>
      <c r="K277" s="14"/>
      <c r="L277" s="14"/>
      <c r="M277" s="7"/>
    </row>
    <row r="278" ht="13.5" customHeight="1">
      <c r="D278" s="34"/>
      <c r="E278" s="7"/>
      <c r="F278" s="7"/>
      <c r="G278" s="7"/>
      <c r="H278" s="7"/>
      <c r="I278" s="7"/>
      <c r="J278" s="7"/>
      <c r="K278" s="14"/>
      <c r="L278" s="14"/>
      <c r="M278" s="7"/>
    </row>
    <row r="279" ht="13.5" customHeight="1">
      <c r="D279" s="34"/>
      <c r="E279" s="7"/>
      <c r="F279" s="7"/>
      <c r="G279" s="7"/>
      <c r="H279" s="7"/>
      <c r="I279" s="7"/>
      <c r="J279" s="7"/>
      <c r="K279" s="14"/>
      <c r="L279" s="14"/>
      <c r="M279" s="7"/>
    </row>
    <row r="280" ht="13.5" customHeight="1">
      <c r="D280" s="34"/>
      <c r="E280" s="7"/>
      <c r="F280" s="7"/>
      <c r="G280" s="7"/>
      <c r="H280" s="7"/>
      <c r="I280" s="7"/>
      <c r="J280" s="7"/>
      <c r="K280" s="14"/>
      <c r="L280" s="14"/>
      <c r="M280" s="7"/>
    </row>
    <row r="281" ht="13.5" customHeight="1">
      <c r="D281" s="34"/>
      <c r="E281" s="7"/>
      <c r="F281" s="7"/>
      <c r="G281" s="7"/>
      <c r="H281" s="7"/>
      <c r="I281" s="7"/>
      <c r="J281" s="7"/>
      <c r="K281" s="14"/>
      <c r="L281" s="14"/>
      <c r="M281" s="7"/>
    </row>
    <row r="282" ht="13.5" customHeight="1">
      <c r="D282" s="34"/>
      <c r="E282" s="7"/>
      <c r="F282" s="7"/>
      <c r="G282" s="7"/>
      <c r="H282" s="7"/>
      <c r="I282" s="7"/>
      <c r="J282" s="7"/>
      <c r="K282" s="14"/>
      <c r="L282" s="14"/>
      <c r="M282" s="7"/>
    </row>
    <row r="283" ht="13.5" customHeight="1">
      <c r="D283" s="34"/>
      <c r="E283" s="7"/>
      <c r="F283" s="7"/>
      <c r="G283" s="7"/>
      <c r="H283" s="7"/>
      <c r="I283" s="7"/>
      <c r="J283" s="7"/>
      <c r="K283" s="14"/>
      <c r="L283" s="14"/>
      <c r="M283" s="7"/>
    </row>
    <row r="284" ht="13.5" customHeight="1">
      <c r="D284" s="34"/>
      <c r="E284" s="7"/>
      <c r="F284" s="7"/>
      <c r="G284" s="7"/>
      <c r="H284" s="7"/>
      <c r="I284" s="7"/>
      <c r="J284" s="7"/>
      <c r="K284" s="14"/>
      <c r="L284" s="14"/>
      <c r="M284" s="7"/>
    </row>
    <row r="285" ht="13.5" customHeight="1">
      <c r="D285" s="34"/>
      <c r="E285" s="7"/>
      <c r="F285" s="7"/>
      <c r="G285" s="7"/>
      <c r="H285" s="7"/>
      <c r="I285" s="7"/>
      <c r="J285" s="7"/>
      <c r="K285" s="14"/>
      <c r="L285" s="14"/>
      <c r="M285" s="7"/>
    </row>
    <row r="286" ht="13.5" customHeight="1">
      <c r="D286" s="34"/>
      <c r="E286" s="7"/>
      <c r="F286" s="7"/>
      <c r="G286" s="7"/>
      <c r="H286" s="7"/>
      <c r="I286" s="7"/>
      <c r="J286" s="7"/>
      <c r="K286" s="14"/>
      <c r="L286" s="14"/>
      <c r="M286" s="7"/>
    </row>
    <row r="287" ht="13.5" customHeight="1">
      <c r="D287" s="34"/>
      <c r="E287" s="7"/>
      <c r="F287" s="7"/>
      <c r="G287" s="7"/>
      <c r="H287" s="7"/>
      <c r="I287" s="7"/>
      <c r="J287" s="7"/>
      <c r="K287" s="14"/>
      <c r="L287" s="14"/>
      <c r="M287" s="7"/>
    </row>
    <row r="288" ht="13.5" customHeight="1">
      <c r="D288" s="34"/>
      <c r="E288" s="7"/>
      <c r="F288" s="7"/>
      <c r="G288" s="7"/>
      <c r="H288" s="7"/>
      <c r="I288" s="7"/>
      <c r="J288" s="7"/>
      <c r="K288" s="14"/>
      <c r="L288" s="14"/>
      <c r="M288" s="7"/>
    </row>
    <row r="289" ht="13.5" customHeight="1">
      <c r="D289" s="34"/>
      <c r="E289" s="7"/>
      <c r="F289" s="7"/>
      <c r="G289" s="7"/>
      <c r="H289" s="7"/>
      <c r="I289" s="7"/>
      <c r="J289" s="7"/>
      <c r="K289" s="14"/>
      <c r="L289" s="14"/>
      <c r="M289" s="7"/>
    </row>
    <row r="290" ht="13.5" customHeight="1">
      <c r="D290" s="34"/>
      <c r="E290" s="7"/>
      <c r="F290" s="7"/>
      <c r="G290" s="7"/>
      <c r="H290" s="7"/>
      <c r="I290" s="7"/>
      <c r="J290" s="7"/>
      <c r="K290" s="14"/>
      <c r="L290" s="14"/>
      <c r="M290" s="7"/>
    </row>
    <row r="291" ht="13.5" customHeight="1">
      <c r="D291" s="34"/>
      <c r="E291" s="7"/>
      <c r="F291" s="7"/>
      <c r="G291" s="7"/>
      <c r="H291" s="7"/>
      <c r="I291" s="7"/>
      <c r="J291" s="7"/>
      <c r="K291" s="14"/>
      <c r="L291" s="14"/>
      <c r="M291" s="7"/>
    </row>
    <row r="292" ht="13.5" customHeight="1">
      <c r="D292" s="34"/>
      <c r="E292" s="7"/>
      <c r="F292" s="7"/>
      <c r="G292" s="7"/>
      <c r="H292" s="7"/>
      <c r="I292" s="7"/>
      <c r="J292" s="7"/>
      <c r="K292" s="14"/>
      <c r="L292" s="14"/>
      <c r="M292" s="7"/>
    </row>
    <row r="293" ht="13.5" customHeight="1">
      <c r="D293" s="34"/>
      <c r="E293" s="7"/>
      <c r="F293" s="7"/>
      <c r="G293" s="7"/>
      <c r="H293" s="7"/>
      <c r="I293" s="7"/>
      <c r="J293" s="7"/>
      <c r="K293" s="14"/>
      <c r="L293" s="14"/>
      <c r="M293" s="7"/>
    </row>
    <row r="294" ht="13.5" customHeight="1">
      <c r="D294" s="34"/>
      <c r="E294" s="7"/>
      <c r="F294" s="7"/>
      <c r="G294" s="7"/>
      <c r="H294" s="7"/>
      <c r="I294" s="7"/>
      <c r="J294" s="7"/>
      <c r="K294" s="14"/>
      <c r="L294" s="14"/>
      <c r="M294" s="7"/>
    </row>
    <row r="295" ht="13.5" customHeight="1">
      <c r="D295" s="34"/>
      <c r="E295" s="7"/>
      <c r="F295" s="7"/>
      <c r="G295" s="7"/>
      <c r="H295" s="7"/>
      <c r="I295" s="7"/>
      <c r="J295" s="7"/>
      <c r="K295" s="14"/>
      <c r="L295" s="14"/>
      <c r="M295" s="7"/>
    </row>
    <row r="296" ht="13.5" customHeight="1">
      <c r="D296" s="34"/>
      <c r="E296" s="7"/>
      <c r="F296" s="7"/>
      <c r="G296" s="7"/>
      <c r="H296" s="7"/>
      <c r="I296" s="7"/>
      <c r="J296" s="7"/>
      <c r="K296" s="14"/>
      <c r="L296" s="14"/>
      <c r="M296" s="7"/>
    </row>
    <row r="297" ht="13.5" customHeight="1">
      <c r="D297" s="34"/>
      <c r="E297" s="7"/>
      <c r="F297" s="7"/>
      <c r="G297" s="7"/>
      <c r="H297" s="7"/>
      <c r="I297" s="7"/>
      <c r="J297" s="7"/>
      <c r="K297" s="14"/>
      <c r="L297" s="14"/>
      <c r="M297" s="7"/>
    </row>
    <row r="298" ht="13.5" customHeight="1">
      <c r="D298" s="34"/>
      <c r="E298" s="7"/>
      <c r="F298" s="7"/>
      <c r="G298" s="7"/>
      <c r="H298" s="7"/>
      <c r="I298" s="7"/>
      <c r="J298" s="7"/>
      <c r="K298" s="14"/>
      <c r="L298" s="14"/>
      <c r="M298" s="7"/>
    </row>
    <row r="299" ht="13.5" customHeight="1">
      <c r="D299" s="34"/>
      <c r="E299" s="7"/>
      <c r="F299" s="7"/>
      <c r="G299" s="7"/>
      <c r="H299" s="7"/>
      <c r="I299" s="7"/>
      <c r="J299" s="7"/>
      <c r="K299" s="14"/>
      <c r="L299" s="14"/>
      <c r="M299" s="7"/>
    </row>
    <row r="300" ht="13.5" customHeight="1">
      <c r="D300" s="34"/>
      <c r="E300" s="7"/>
      <c r="F300" s="7"/>
      <c r="G300" s="7"/>
      <c r="H300" s="7"/>
      <c r="I300" s="7"/>
      <c r="J300" s="7"/>
      <c r="K300" s="14"/>
      <c r="L300" s="14"/>
      <c r="M300" s="7"/>
    </row>
    <row r="301" ht="13.5" customHeight="1">
      <c r="D301" s="34"/>
      <c r="E301" s="7"/>
      <c r="F301" s="7"/>
      <c r="G301" s="7"/>
      <c r="H301" s="7"/>
      <c r="I301" s="7"/>
      <c r="J301" s="7"/>
      <c r="K301" s="14"/>
      <c r="L301" s="14"/>
      <c r="M301" s="7"/>
    </row>
    <row r="302" ht="13.5" customHeight="1">
      <c r="D302" s="34"/>
      <c r="E302" s="7"/>
      <c r="F302" s="7"/>
      <c r="G302" s="7"/>
      <c r="H302" s="7"/>
      <c r="I302" s="7"/>
      <c r="J302" s="7"/>
      <c r="K302" s="14"/>
      <c r="L302" s="14"/>
      <c r="M302" s="7"/>
    </row>
    <row r="303" ht="13.5" customHeight="1">
      <c r="D303" s="34"/>
      <c r="E303" s="7"/>
      <c r="F303" s="7"/>
      <c r="G303" s="7"/>
      <c r="H303" s="7"/>
      <c r="I303" s="7"/>
      <c r="J303" s="7"/>
      <c r="K303" s="14"/>
      <c r="L303" s="14"/>
      <c r="M303" s="7"/>
    </row>
    <row r="304" ht="13.5" customHeight="1">
      <c r="D304" s="34"/>
      <c r="E304" s="7"/>
      <c r="F304" s="7"/>
      <c r="G304" s="7"/>
      <c r="H304" s="7"/>
      <c r="I304" s="7"/>
      <c r="J304" s="7"/>
      <c r="K304" s="14"/>
      <c r="L304" s="14"/>
      <c r="M304" s="7"/>
    </row>
    <row r="305" ht="13.5" customHeight="1">
      <c r="D305" s="34"/>
      <c r="E305" s="7"/>
      <c r="F305" s="7"/>
      <c r="G305" s="7"/>
      <c r="H305" s="7"/>
      <c r="I305" s="7"/>
      <c r="J305" s="7"/>
      <c r="K305" s="14"/>
      <c r="L305" s="14"/>
      <c r="M305" s="7"/>
    </row>
    <row r="306" ht="13.5" customHeight="1">
      <c r="D306" s="34"/>
      <c r="E306" s="7"/>
      <c r="F306" s="7"/>
      <c r="G306" s="7"/>
      <c r="H306" s="7"/>
      <c r="I306" s="7"/>
      <c r="J306" s="7"/>
      <c r="K306" s="14"/>
      <c r="L306" s="14"/>
      <c r="M306" s="7"/>
    </row>
    <row r="307" ht="13.5" customHeight="1">
      <c r="D307" s="34"/>
      <c r="E307" s="7"/>
      <c r="F307" s="7"/>
      <c r="G307" s="7"/>
      <c r="H307" s="7"/>
      <c r="I307" s="7"/>
      <c r="J307" s="7"/>
      <c r="K307" s="14"/>
      <c r="L307" s="14"/>
      <c r="M307" s="7"/>
    </row>
    <row r="308" ht="13.5" customHeight="1">
      <c r="D308" s="34"/>
      <c r="E308" s="7"/>
      <c r="F308" s="7"/>
      <c r="G308" s="7"/>
      <c r="H308" s="7"/>
      <c r="I308" s="7"/>
      <c r="J308" s="7"/>
      <c r="K308" s="14"/>
      <c r="L308" s="14"/>
      <c r="M308" s="7"/>
    </row>
    <row r="309" ht="13.5" customHeight="1">
      <c r="D309" s="34"/>
      <c r="E309" s="7"/>
      <c r="F309" s="7"/>
      <c r="G309" s="7"/>
      <c r="H309" s="7"/>
      <c r="I309" s="7"/>
      <c r="J309" s="7"/>
      <c r="K309" s="14"/>
      <c r="L309" s="14"/>
      <c r="M309" s="7"/>
    </row>
    <row r="310" ht="13.5" customHeight="1">
      <c r="D310" s="34"/>
      <c r="E310" s="7"/>
      <c r="F310" s="7"/>
      <c r="G310" s="7"/>
      <c r="H310" s="7"/>
      <c r="I310" s="7"/>
      <c r="J310" s="7"/>
      <c r="K310" s="14"/>
      <c r="L310" s="14"/>
      <c r="M310" s="7"/>
    </row>
    <row r="311" ht="13.5" customHeight="1">
      <c r="D311" s="34"/>
      <c r="E311" s="7"/>
      <c r="F311" s="7"/>
      <c r="G311" s="7"/>
      <c r="H311" s="7"/>
      <c r="I311" s="7"/>
      <c r="J311" s="7"/>
      <c r="K311" s="14"/>
      <c r="L311" s="14"/>
      <c r="M311" s="7"/>
    </row>
    <row r="312" ht="13.5" customHeight="1">
      <c r="D312" s="34"/>
      <c r="E312" s="7"/>
      <c r="F312" s="7"/>
      <c r="G312" s="7"/>
      <c r="H312" s="7"/>
      <c r="I312" s="7"/>
      <c r="J312" s="7"/>
      <c r="K312" s="14"/>
      <c r="L312" s="14"/>
      <c r="M312" s="7"/>
    </row>
    <row r="313" ht="13.5" customHeight="1">
      <c r="D313" s="34"/>
      <c r="E313" s="7"/>
      <c r="F313" s="7"/>
      <c r="G313" s="7"/>
      <c r="H313" s="7"/>
      <c r="I313" s="7"/>
      <c r="J313" s="7"/>
      <c r="K313" s="14"/>
      <c r="L313" s="14"/>
      <c r="M313" s="7"/>
    </row>
    <row r="314" ht="13.5" customHeight="1">
      <c r="D314" s="34"/>
      <c r="E314" s="7"/>
      <c r="F314" s="7"/>
      <c r="G314" s="7"/>
      <c r="H314" s="7"/>
      <c r="I314" s="7"/>
      <c r="J314" s="7"/>
      <c r="K314" s="14"/>
      <c r="L314" s="14"/>
      <c r="M314" s="7"/>
    </row>
    <row r="315" ht="13.5" customHeight="1">
      <c r="D315" s="34"/>
      <c r="E315" s="7"/>
      <c r="F315" s="7"/>
      <c r="G315" s="7"/>
      <c r="H315" s="7"/>
      <c r="I315" s="7"/>
      <c r="J315" s="7"/>
      <c r="K315" s="14"/>
      <c r="L315" s="14"/>
      <c r="M315" s="7"/>
    </row>
    <row r="316" ht="13.5" customHeight="1">
      <c r="D316" s="34"/>
      <c r="E316" s="7"/>
      <c r="F316" s="7"/>
      <c r="G316" s="7"/>
      <c r="H316" s="7"/>
      <c r="I316" s="7"/>
      <c r="J316" s="7"/>
      <c r="K316" s="14"/>
      <c r="L316" s="14"/>
      <c r="M316" s="7"/>
    </row>
    <row r="317" ht="13.5" customHeight="1">
      <c r="D317" s="34"/>
      <c r="E317" s="7"/>
      <c r="F317" s="7"/>
      <c r="G317" s="7"/>
      <c r="H317" s="7"/>
      <c r="I317" s="7"/>
      <c r="J317" s="7"/>
      <c r="K317" s="14"/>
      <c r="L317" s="14"/>
      <c r="M317" s="7"/>
    </row>
    <row r="318" ht="13.5" customHeight="1">
      <c r="D318" s="34"/>
      <c r="E318" s="7"/>
      <c r="F318" s="7"/>
      <c r="G318" s="7"/>
      <c r="H318" s="7"/>
      <c r="I318" s="7"/>
      <c r="J318" s="7"/>
      <c r="K318" s="14"/>
      <c r="L318" s="14"/>
      <c r="M318" s="7"/>
    </row>
    <row r="319" ht="13.5" customHeight="1">
      <c r="D319" s="34"/>
      <c r="E319" s="7"/>
      <c r="F319" s="7"/>
      <c r="G319" s="7"/>
      <c r="H319" s="7"/>
      <c r="I319" s="7"/>
      <c r="J319" s="7"/>
      <c r="K319" s="14"/>
      <c r="L319" s="14"/>
      <c r="M319" s="7"/>
    </row>
    <row r="320" ht="13.5" customHeight="1">
      <c r="D320" s="34"/>
      <c r="E320" s="7"/>
      <c r="F320" s="7"/>
      <c r="G320" s="7"/>
      <c r="H320" s="7"/>
      <c r="I320" s="7"/>
      <c r="J320" s="7"/>
      <c r="K320" s="14"/>
      <c r="L320" s="14"/>
      <c r="M320" s="7"/>
    </row>
    <row r="321" ht="13.5" customHeight="1">
      <c r="D321" s="34"/>
      <c r="E321" s="7"/>
      <c r="F321" s="7"/>
      <c r="G321" s="7"/>
      <c r="H321" s="7"/>
      <c r="I321" s="7"/>
      <c r="J321" s="7"/>
      <c r="K321" s="14"/>
      <c r="L321" s="14"/>
      <c r="M321" s="7"/>
    </row>
    <row r="322" ht="13.5" customHeight="1">
      <c r="D322" s="34"/>
      <c r="E322" s="7"/>
      <c r="F322" s="7"/>
      <c r="G322" s="7"/>
      <c r="H322" s="7"/>
      <c r="I322" s="7"/>
      <c r="J322" s="7"/>
      <c r="K322" s="14"/>
      <c r="L322" s="14"/>
      <c r="M322" s="7"/>
    </row>
    <row r="323" ht="13.5" customHeight="1">
      <c r="D323" s="34"/>
      <c r="E323" s="7"/>
      <c r="F323" s="7"/>
      <c r="G323" s="7"/>
      <c r="H323" s="7"/>
      <c r="I323" s="7"/>
      <c r="J323" s="7"/>
      <c r="K323" s="14"/>
      <c r="L323" s="14"/>
      <c r="M323" s="7"/>
    </row>
    <row r="324" ht="13.5" customHeight="1">
      <c r="D324" s="34"/>
      <c r="E324" s="7"/>
      <c r="F324" s="7"/>
      <c r="G324" s="7"/>
      <c r="H324" s="7"/>
      <c r="I324" s="7"/>
      <c r="J324" s="7"/>
      <c r="K324" s="14"/>
      <c r="L324" s="14"/>
      <c r="M324" s="7"/>
    </row>
    <row r="325" ht="13.5" customHeight="1">
      <c r="D325" s="34"/>
      <c r="E325" s="7"/>
      <c r="F325" s="7"/>
      <c r="G325" s="7"/>
      <c r="H325" s="7"/>
      <c r="I325" s="7"/>
      <c r="J325" s="7"/>
      <c r="K325" s="14"/>
      <c r="L325" s="14"/>
      <c r="M325" s="7"/>
    </row>
    <row r="326" ht="13.5" customHeight="1">
      <c r="D326" s="34"/>
      <c r="E326" s="7"/>
      <c r="F326" s="7"/>
      <c r="G326" s="7"/>
      <c r="H326" s="7"/>
      <c r="I326" s="7"/>
      <c r="J326" s="7"/>
      <c r="K326" s="14"/>
      <c r="L326" s="14"/>
      <c r="M326" s="7"/>
    </row>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s>
  <hyperlinks>
    <hyperlink r:id="rId2" ref="C125"/>
    <hyperlink r:id="rId3" ref="C126"/>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21</v>
      </c>
      <c r="B1" s="2"/>
      <c r="C1" s="2"/>
      <c r="D1" s="2"/>
      <c r="E1" s="2"/>
      <c r="F1" s="2"/>
      <c r="G1" s="2"/>
      <c r="H1" s="2"/>
      <c r="I1" s="3"/>
      <c r="J1" s="7"/>
      <c r="K1" s="58"/>
      <c r="L1" s="6"/>
      <c r="M1" s="6"/>
      <c r="N1" s="6"/>
      <c r="O1" s="6"/>
      <c r="P1" s="7"/>
      <c r="Q1" s="8" t="s">
        <v>1</v>
      </c>
      <c r="R1" s="9">
        <v>0.0</v>
      </c>
      <c r="S1" s="7"/>
      <c r="T1" s="7"/>
      <c r="U1" s="7"/>
      <c r="V1" s="10"/>
    </row>
    <row r="2" ht="9.0" customHeight="1">
      <c r="B2" s="7"/>
      <c r="C2" s="11"/>
      <c r="D2" s="11"/>
      <c r="E2" s="7"/>
      <c r="F2" s="7"/>
      <c r="G2" s="7"/>
      <c r="H2" s="7"/>
      <c r="I2" s="7"/>
      <c r="J2" s="12"/>
      <c r="K2" s="13"/>
      <c r="L2" s="14"/>
      <c r="M2" s="7"/>
      <c r="N2" s="7"/>
      <c r="O2" s="7"/>
      <c r="P2" s="15"/>
      <c r="Q2" s="16" t="s">
        <v>2</v>
      </c>
      <c r="R2" s="17">
        <v>1.0</v>
      </c>
      <c r="S2" s="7"/>
      <c r="T2" s="7"/>
      <c r="U2" s="7"/>
      <c r="V2" s="10"/>
    </row>
    <row r="3" ht="24.0" customHeight="1">
      <c r="A3" s="18" t="s">
        <v>3</v>
      </c>
      <c r="C3" s="19"/>
      <c r="D3" s="20" t="s">
        <v>4</v>
      </c>
      <c r="E3" s="21"/>
      <c r="F3" s="21"/>
      <c r="G3" s="21"/>
      <c r="H3" s="21"/>
      <c r="I3" s="22" t="s">
        <v>5</v>
      </c>
      <c r="J3" s="7"/>
      <c r="K3" s="14"/>
      <c r="L3" s="14"/>
      <c r="M3" s="7"/>
      <c r="P3" s="15"/>
      <c r="Q3" s="16" t="s">
        <v>6</v>
      </c>
      <c r="R3" s="17">
        <v>2.0</v>
      </c>
      <c r="S3" s="7"/>
      <c r="T3" s="7"/>
      <c r="U3" s="7"/>
      <c r="V3" s="10"/>
    </row>
    <row r="4" ht="9.0" customHeight="1">
      <c r="A4" s="23"/>
      <c r="B4" s="21"/>
      <c r="C4" s="19"/>
      <c r="D4" s="24"/>
      <c r="E4" s="21"/>
      <c r="F4" s="21"/>
      <c r="G4" s="21"/>
      <c r="H4" s="21"/>
      <c r="I4" s="25"/>
      <c r="J4" s="7"/>
      <c r="K4" s="14"/>
      <c r="L4" s="14"/>
      <c r="M4" s="7"/>
      <c r="P4" s="15"/>
      <c r="Q4" s="16" t="s">
        <v>7</v>
      </c>
      <c r="R4" s="17">
        <v>3.0</v>
      </c>
      <c r="S4" s="7"/>
      <c r="T4" s="7"/>
      <c r="U4" s="7"/>
      <c r="V4" s="10"/>
    </row>
    <row r="5" ht="36.75" customHeight="1">
      <c r="A5" s="26"/>
      <c r="B5" s="27" t="s">
        <v>8</v>
      </c>
      <c r="C5" s="28"/>
      <c r="D5" s="29" t="s">
        <v>9</v>
      </c>
      <c r="E5" s="28"/>
      <c r="F5" s="28"/>
      <c r="G5" s="28"/>
      <c r="H5" s="28"/>
      <c r="I5" s="27" t="s">
        <v>10</v>
      </c>
      <c r="J5" s="7"/>
      <c r="K5" s="4"/>
      <c r="L5" s="4"/>
      <c r="M5" s="4"/>
      <c r="N5" s="30"/>
      <c r="O5" s="30"/>
      <c r="P5" s="15"/>
      <c r="Q5" s="16" t="s">
        <v>11</v>
      </c>
      <c r="R5" s="17">
        <v>4.0</v>
      </c>
      <c r="S5" s="7"/>
      <c r="T5" s="7"/>
      <c r="U5" s="7"/>
      <c r="V5" s="10"/>
    </row>
    <row r="6" ht="9.0" customHeight="1">
      <c r="B6" s="31"/>
      <c r="C6" s="28"/>
      <c r="D6" s="32"/>
      <c r="E6" s="28"/>
      <c r="F6" s="28"/>
      <c r="G6" s="28"/>
      <c r="H6" s="28"/>
      <c r="I6" s="31"/>
      <c r="J6" s="7"/>
      <c r="K6" s="4"/>
      <c r="L6" s="4"/>
      <c r="M6" s="4"/>
      <c r="N6" s="30"/>
      <c r="O6" s="30"/>
      <c r="P6" s="15"/>
      <c r="Q6" s="16" t="s">
        <v>12</v>
      </c>
      <c r="R6" s="17">
        <v>5.0</v>
      </c>
      <c r="S6" s="7"/>
      <c r="T6" s="7"/>
      <c r="U6" s="7"/>
      <c r="V6" s="10"/>
    </row>
    <row r="7" ht="18.0" customHeight="1">
      <c r="A7" s="33" t="s">
        <v>13</v>
      </c>
      <c r="C7" s="7"/>
      <c r="D7" s="34"/>
      <c r="E7" s="7"/>
      <c r="F7" s="7"/>
      <c r="G7" s="7"/>
      <c r="H7" s="7"/>
      <c r="I7" s="7"/>
      <c r="J7" s="7"/>
      <c r="K7" s="4" t="s">
        <v>14</v>
      </c>
      <c r="L7" s="4" t="s">
        <v>15</v>
      </c>
      <c r="M7" s="4" t="s">
        <v>16</v>
      </c>
      <c r="N7" s="30" t="s">
        <v>4</v>
      </c>
      <c r="O7" s="30" t="s">
        <v>17</v>
      </c>
      <c r="P7" s="15"/>
      <c r="Q7" s="16" t="s">
        <v>18</v>
      </c>
      <c r="R7" s="17">
        <v>0.0</v>
      </c>
      <c r="S7" s="7"/>
      <c r="T7" s="7"/>
      <c r="U7" s="7"/>
      <c r="V7" s="10"/>
    </row>
    <row r="8" ht="14.25" customHeight="1">
      <c r="B8" s="35"/>
      <c r="C8" s="7"/>
      <c r="D8" s="34"/>
      <c r="E8" s="7"/>
      <c r="F8" s="7"/>
      <c r="G8" s="7"/>
      <c r="H8" s="7"/>
      <c r="I8" s="7"/>
      <c r="J8" s="7"/>
      <c r="P8" s="15"/>
      <c r="Q8" s="7"/>
      <c r="R8" s="36"/>
      <c r="S8" s="7"/>
      <c r="T8" s="7"/>
      <c r="U8" s="7"/>
      <c r="V8" s="10"/>
    </row>
    <row r="9" ht="39.75" customHeight="1">
      <c r="A9" s="37">
        <v>1.0</v>
      </c>
      <c r="B9" s="38" t="s">
        <v>42</v>
      </c>
      <c r="C9" s="7"/>
      <c r="D9" s="47" t="s">
        <v>1</v>
      </c>
      <c r="E9" s="7"/>
      <c r="F9" s="7" t="str">
        <f>#REF!*#REF!</f>
        <v>#REF!</v>
      </c>
      <c r="G9" s="7" t="str">
        <f>IF(#REF!&gt;=0,10*#REF!,0)</f>
        <v>#REF!</v>
      </c>
      <c r="H9" s="7"/>
      <c r="I9" s="40"/>
      <c r="J9" s="7"/>
      <c r="K9" s="41">
        <v>5.0</v>
      </c>
      <c r="L9" s="42">
        <f>K9/K117</f>
        <v>1</v>
      </c>
      <c r="M9" s="43">
        <f>VLOOKUP(D9,Q1:R9,2,0)</f>
        <v>0</v>
      </c>
      <c r="N9" s="43">
        <f>M9*L9</f>
        <v>0</v>
      </c>
      <c r="O9" s="43">
        <f>IF(M9=0,0,L9*MAX(R2:R8))</f>
        <v>0</v>
      </c>
      <c r="P9" s="15"/>
      <c r="Q9" s="7"/>
      <c r="R9" s="36"/>
      <c r="S9" s="7"/>
      <c r="T9" s="7"/>
      <c r="U9" s="7"/>
      <c r="V9" s="10"/>
    </row>
    <row r="10" ht="12.0" customHeight="1">
      <c r="A10" s="37"/>
      <c r="B10" s="38"/>
      <c r="C10" s="7"/>
      <c r="D10" s="45"/>
      <c r="E10" s="7"/>
      <c r="F10" s="7"/>
      <c r="G10" s="7"/>
      <c r="H10" s="7"/>
      <c r="I10" s="7"/>
      <c r="J10" s="7"/>
      <c r="K10" s="41"/>
      <c r="L10" s="42"/>
      <c r="M10" s="43"/>
      <c r="N10" s="43"/>
      <c r="O10" s="43"/>
      <c r="P10" s="46"/>
      <c r="Q10" s="7"/>
      <c r="R10" s="7"/>
      <c r="S10" s="7"/>
      <c r="T10" s="7"/>
      <c r="U10" s="7"/>
      <c r="V10" s="10"/>
    </row>
    <row r="11" ht="39.75" customHeight="1">
      <c r="A11" s="37">
        <f>A9+1</f>
        <v>2</v>
      </c>
      <c r="B11" s="38" t="s">
        <v>43</v>
      </c>
      <c r="C11" s="7"/>
      <c r="D11" s="47" t="s">
        <v>1</v>
      </c>
      <c r="E11" s="7"/>
      <c r="F11" s="7" t="str">
        <f>#REF!*#REF!</f>
        <v>#REF!</v>
      </c>
      <c r="G11" s="7" t="str">
        <f>IF(#REF!&gt;=0,10*#REF!,0)</f>
        <v>#REF!</v>
      </c>
      <c r="H11" s="7"/>
      <c r="I11" s="40"/>
      <c r="J11" s="7"/>
      <c r="K11" s="41">
        <v>5.0</v>
      </c>
      <c r="L11" s="42">
        <f>K11/K117</f>
        <v>1</v>
      </c>
      <c r="M11" s="43">
        <f>VLOOKUP(D11,Q1:R9,2,0)</f>
        <v>0</v>
      </c>
      <c r="N11" s="43">
        <f>M11*L11</f>
        <v>0</v>
      </c>
      <c r="O11" s="43">
        <f>IF(M11=0,0,L11*MAX(R2:R8))</f>
        <v>0</v>
      </c>
      <c r="P11" s="46"/>
      <c r="S11" s="10"/>
      <c r="T11" s="10"/>
      <c r="U11" s="10"/>
      <c r="V11" s="10"/>
    </row>
    <row r="12" ht="12.0" customHeight="1">
      <c r="A12" s="37"/>
      <c r="B12" s="38"/>
      <c r="C12" s="7"/>
      <c r="D12" s="45"/>
      <c r="E12" s="7"/>
      <c r="F12" s="7"/>
      <c r="G12" s="7"/>
      <c r="H12" s="7"/>
      <c r="I12" s="7"/>
      <c r="J12" s="7"/>
      <c r="K12" s="41"/>
      <c r="L12" s="42"/>
      <c r="M12" s="43"/>
      <c r="N12" s="43"/>
      <c r="O12" s="43"/>
      <c r="P12" s="10"/>
      <c r="Q12" s="10"/>
      <c r="R12" s="10"/>
      <c r="S12" s="49"/>
      <c r="T12" s="10"/>
      <c r="U12" s="10"/>
      <c r="V12" s="10"/>
    </row>
    <row r="13" ht="39.75" customHeight="1">
      <c r="A13" s="37">
        <f>A11+1</f>
        <v>3</v>
      </c>
      <c r="B13" s="38" t="s">
        <v>44</v>
      </c>
      <c r="C13" s="7"/>
      <c r="D13" s="47" t="s">
        <v>1</v>
      </c>
      <c r="E13" s="7"/>
      <c r="F13" s="7" t="str">
        <f>#REF!*#REF!</f>
        <v>#REF!</v>
      </c>
      <c r="G13" s="7" t="str">
        <f>IF(#REF!&gt;=0,10*#REF!,0)</f>
        <v>#REF!</v>
      </c>
      <c r="H13" s="7"/>
      <c r="I13" s="40"/>
      <c r="J13" s="7"/>
      <c r="K13" s="41">
        <v>4.0</v>
      </c>
      <c r="L13" s="42">
        <f>K13/K117</f>
        <v>0.8</v>
      </c>
      <c r="M13" s="43">
        <f>VLOOKUP(D13,Q1:R9,2,0)</f>
        <v>0</v>
      </c>
      <c r="N13" s="43">
        <f>M13*L13</f>
        <v>0</v>
      </c>
      <c r="O13" s="43">
        <f>IF(M13=0,0,L13*MAX(R2:R8))</f>
        <v>0</v>
      </c>
      <c r="P13" s="10"/>
      <c r="Q13" s="10"/>
      <c r="R13" s="10"/>
      <c r="S13" s="49"/>
      <c r="T13" s="10"/>
      <c r="U13" s="10"/>
      <c r="V13" s="10"/>
    </row>
    <row r="14" ht="12.0" customHeight="1">
      <c r="A14" s="37"/>
      <c r="B14" s="38"/>
      <c r="C14" s="7"/>
      <c r="D14" s="45"/>
      <c r="E14" s="7"/>
      <c r="F14" s="7"/>
      <c r="G14" s="7"/>
      <c r="H14" s="7"/>
      <c r="I14" s="7"/>
      <c r="J14" s="7"/>
      <c r="K14" s="41"/>
      <c r="L14" s="42"/>
      <c r="M14" s="43"/>
      <c r="N14" s="43"/>
      <c r="O14" s="43"/>
      <c r="S14" s="44"/>
    </row>
    <row r="15" ht="39.75" customHeight="1">
      <c r="A15" s="37">
        <f>A13+1</f>
        <v>4</v>
      </c>
      <c r="B15" s="38" t="s">
        <v>45</v>
      </c>
      <c r="C15" s="7"/>
      <c r="D15" s="47" t="s">
        <v>1</v>
      </c>
      <c r="E15" s="7"/>
      <c r="F15" s="7" t="str">
        <f>#REF!*#REF!</f>
        <v>#REF!</v>
      </c>
      <c r="G15" s="7" t="str">
        <f>IF(#REF!&gt;=0,10*#REF!,0)</f>
        <v>#REF!</v>
      </c>
      <c r="H15" s="7"/>
      <c r="I15" s="40"/>
      <c r="J15" s="7"/>
      <c r="K15" s="50">
        <v>3.0</v>
      </c>
      <c r="L15" s="51">
        <f>K15/K117</f>
        <v>0.6</v>
      </c>
      <c r="M15" s="43">
        <f>VLOOKUP(D15,Q1:R9,2,0)</f>
        <v>0</v>
      </c>
      <c r="N15" s="43">
        <f>M15*L15</f>
        <v>0</v>
      </c>
      <c r="O15" s="52">
        <f>IF(M15=0,0,L15*MAX(R2:R8))</f>
        <v>0</v>
      </c>
      <c r="P15" s="15"/>
      <c r="S15" s="15"/>
      <c r="T15" s="7"/>
    </row>
    <row r="16" ht="12.0" customHeight="1">
      <c r="A16" s="37"/>
      <c r="B16" s="38"/>
      <c r="C16" s="7"/>
      <c r="D16" s="45"/>
      <c r="E16" s="7"/>
      <c r="F16" s="7"/>
      <c r="G16" s="7"/>
      <c r="H16" s="7"/>
      <c r="I16" s="7"/>
      <c r="J16" s="7"/>
      <c r="K16" s="41"/>
      <c r="L16" s="42"/>
      <c r="M16" s="43"/>
      <c r="N16" s="43"/>
      <c r="O16" s="43"/>
      <c r="S16" s="44"/>
      <c r="T16" s="7"/>
    </row>
    <row r="17" ht="39.75" customHeight="1">
      <c r="A17" s="37">
        <f>A15+1</f>
        <v>5</v>
      </c>
      <c r="B17" s="38" t="s">
        <v>46</v>
      </c>
      <c r="C17" s="7"/>
      <c r="D17" s="47" t="s">
        <v>1</v>
      </c>
      <c r="E17" s="7"/>
      <c r="F17" s="7" t="str">
        <f>#REF!*#REF!</f>
        <v>#REF!</v>
      </c>
      <c r="G17" s="7" t="str">
        <f>IF(#REF!&gt;=0,10*#REF!,0)</f>
        <v>#REF!</v>
      </c>
      <c r="H17" s="7"/>
      <c r="I17" s="40"/>
      <c r="J17" s="7"/>
      <c r="K17" s="41">
        <v>3.0</v>
      </c>
      <c r="L17" s="42">
        <f>K17/K117</f>
        <v>0.6</v>
      </c>
      <c r="M17" s="43">
        <f>VLOOKUP(D17,Q1:R9,2,0)</f>
        <v>0</v>
      </c>
      <c r="N17" s="43">
        <f>M17*L17</f>
        <v>0</v>
      </c>
      <c r="O17" s="43">
        <f>IF(M17=0,0,L17*MAX(R2:R8))</f>
        <v>0</v>
      </c>
      <c r="S17" s="44"/>
      <c r="T17" s="7"/>
    </row>
    <row r="18" ht="12.0" customHeight="1">
      <c r="B18" s="59"/>
      <c r="C18" s="7"/>
      <c r="D18" s="45"/>
      <c r="E18" s="7"/>
      <c r="F18" s="7"/>
      <c r="G18" s="7"/>
      <c r="H18" s="7"/>
      <c r="I18" s="7"/>
      <c r="J18" s="7"/>
      <c r="K18" s="41"/>
      <c r="L18" s="42"/>
      <c r="M18" s="43"/>
      <c r="N18" s="43"/>
      <c r="O18" s="43"/>
      <c r="S18" s="44"/>
      <c r="T18" s="7"/>
    </row>
    <row r="19" ht="15.75" customHeight="1">
      <c r="A19" s="33" t="s">
        <v>30</v>
      </c>
      <c r="C19" s="35"/>
      <c r="D19" s="45"/>
      <c r="E19" s="7"/>
      <c r="F19" s="7"/>
      <c r="G19" s="7"/>
      <c r="H19" s="7"/>
      <c r="I19" s="7"/>
      <c r="J19" s="7"/>
      <c r="K19" s="41"/>
      <c r="L19" s="42"/>
      <c r="M19" s="43"/>
      <c r="N19" s="43"/>
      <c r="O19" s="43"/>
    </row>
    <row r="20" ht="14.25" customHeight="1">
      <c r="B20" s="54"/>
      <c r="C20" s="35"/>
      <c r="D20" s="45"/>
      <c r="E20" s="7"/>
      <c r="F20" s="7"/>
      <c r="G20" s="7"/>
      <c r="H20" s="7"/>
      <c r="I20" s="7"/>
      <c r="J20" s="7"/>
      <c r="K20" s="41"/>
      <c r="L20" s="42"/>
      <c r="M20" s="43"/>
      <c r="N20" s="43"/>
      <c r="O20" s="43"/>
    </row>
    <row r="21" ht="39.75" customHeight="1">
      <c r="A21" s="37">
        <f>A17+1</f>
        <v>6</v>
      </c>
      <c r="B21" s="38" t="s">
        <v>47</v>
      </c>
      <c r="C21" s="7"/>
      <c r="D21" s="47" t="s">
        <v>1</v>
      </c>
      <c r="E21" s="7"/>
      <c r="F21" s="7" t="str">
        <f>#REF!*#REF!</f>
        <v>#REF!</v>
      </c>
      <c r="G21" s="7" t="str">
        <f>IF(#REF!&gt;=0,10*#REF!,0)</f>
        <v>#REF!</v>
      </c>
      <c r="H21" s="7"/>
      <c r="I21" s="40"/>
      <c r="J21" s="7"/>
      <c r="K21" s="41">
        <v>3.0</v>
      </c>
      <c r="L21" s="42">
        <f>K21/K117</f>
        <v>0.6</v>
      </c>
      <c r="M21" s="43">
        <f>VLOOKUP(D21,Q1:R9,2,0)</f>
        <v>0</v>
      </c>
      <c r="N21" s="43">
        <f>M21*L21</f>
        <v>0</v>
      </c>
      <c r="O21" s="43">
        <f>IF(M21=0,0,L21*MAX(R2:R8))</f>
        <v>0</v>
      </c>
    </row>
    <row r="22" ht="12.0" customHeight="1">
      <c r="A22" s="37"/>
      <c r="B22" s="38"/>
      <c r="C22" s="7"/>
      <c r="D22" s="45"/>
      <c r="E22" s="7"/>
      <c r="F22" s="7"/>
      <c r="G22" s="7"/>
      <c r="H22" s="7"/>
      <c r="I22" s="7"/>
      <c r="J22" s="7"/>
      <c r="K22" s="50"/>
      <c r="L22" s="51"/>
      <c r="M22" s="43"/>
      <c r="N22" s="55"/>
      <c r="O22" s="55"/>
      <c r="P22" s="44"/>
      <c r="Q22" s="44"/>
      <c r="R22" s="44"/>
    </row>
    <row r="23" ht="39.75" customHeight="1">
      <c r="A23" s="37">
        <f>A21+1</f>
        <v>7</v>
      </c>
      <c r="B23" s="38" t="s">
        <v>48</v>
      </c>
      <c r="C23" s="7"/>
      <c r="D23" s="47" t="s">
        <v>1</v>
      </c>
      <c r="E23" s="7"/>
      <c r="F23" s="7" t="str">
        <f>#REF!*#REF!</f>
        <v>#REF!</v>
      </c>
      <c r="G23" s="7" t="str">
        <f>IF(#REF!&gt;=0,10*#REF!,0)</f>
        <v>#REF!</v>
      </c>
      <c r="H23" s="7"/>
      <c r="I23" s="40"/>
      <c r="J23" s="7"/>
      <c r="K23" s="41">
        <v>4.0</v>
      </c>
      <c r="L23" s="42">
        <f>K23/K117</f>
        <v>0.8</v>
      </c>
      <c r="M23" s="43">
        <f>VLOOKUP(D23,Q1:R9,2,0)</f>
        <v>0</v>
      </c>
      <c r="N23" s="43">
        <f>M23*L23</f>
        <v>0</v>
      </c>
      <c r="O23" s="43">
        <f>IF(M23=0,0,L23*MAX(R2:R8))</f>
        <v>0</v>
      </c>
      <c r="Q23" s="44"/>
      <c r="R23" s="44"/>
    </row>
    <row r="24" ht="12.0" customHeight="1">
      <c r="A24" s="37"/>
      <c r="B24" s="38"/>
      <c r="C24" s="7"/>
      <c r="D24" s="45"/>
      <c r="E24" s="7"/>
      <c r="F24" s="7"/>
      <c r="G24" s="7"/>
      <c r="H24" s="7"/>
      <c r="I24" s="7"/>
      <c r="J24" s="7"/>
      <c r="K24" s="41"/>
      <c r="L24" s="42"/>
      <c r="M24" s="43"/>
      <c r="N24" s="43"/>
      <c r="O24" s="43"/>
      <c r="Q24" s="44"/>
      <c r="R24" s="44"/>
    </row>
    <row r="25" ht="39.75" customHeight="1">
      <c r="A25" s="37">
        <f>A23+1</f>
        <v>8</v>
      </c>
      <c r="B25" s="38" t="s">
        <v>49</v>
      </c>
      <c r="C25" s="7"/>
      <c r="D25" s="47" t="s">
        <v>1</v>
      </c>
      <c r="E25" s="7"/>
      <c r="F25" s="7"/>
      <c r="G25" s="7"/>
      <c r="H25" s="7"/>
      <c r="I25" s="40"/>
      <c r="J25" s="7"/>
      <c r="K25" s="41">
        <v>3.0</v>
      </c>
      <c r="L25" s="42">
        <f>K25/K117</f>
        <v>0.6</v>
      </c>
      <c r="M25" s="43">
        <f>VLOOKUP(D25,Q1:R9,2,0)</f>
        <v>0</v>
      </c>
      <c r="N25" s="43">
        <f>M25*L25</f>
        <v>0</v>
      </c>
      <c r="O25" s="43">
        <f>IF(M25=0,0,L25*MAX(R2:R8))</f>
        <v>0</v>
      </c>
      <c r="Q25" s="44"/>
      <c r="R25" s="44"/>
    </row>
    <row r="26" ht="12.0" customHeight="1">
      <c r="B26" s="53"/>
      <c r="C26" s="7"/>
      <c r="D26" s="45"/>
      <c r="E26" s="7"/>
      <c r="F26" s="7"/>
      <c r="G26" s="7"/>
      <c r="H26" s="7"/>
      <c r="I26" s="7"/>
      <c r="J26" s="7"/>
      <c r="K26" s="41"/>
      <c r="L26" s="42"/>
      <c r="M26" s="43"/>
      <c r="N26" s="43"/>
      <c r="O26" s="43"/>
      <c r="Q26" s="44"/>
      <c r="R26" s="44"/>
      <c r="S26" s="44"/>
    </row>
    <row r="27" ht="15.75" customHeight="1">
      <c r="A27" s="33" t="s">
        <v>37</v>
      </c>
      <c r="C27" s="35"/>
      <c r="D27" s="56"/>
      <c r="E27" s="7"/>
      <c r="F27" s="7"/>
      <c r="G27" s="7"/>
      <c r="H27" s="7"/>
      <c r="I27" s="7"/>
      <c r="J27" s="7"/>
      <c r="K27" s="41"/>
      <c r="L27" s="42"/>
      <c r="M27" s="43"/>
      <c r="N27" s="43"/>
      <c r="O27" s="43"/>
      <c r="Q27" s="44"/>
      <c r="R27" s="44"/>
      <c r="S27" s="44"/>
    </row>
    <row r="28" ht="14.25" customHeight="1">
      <c r="B28" s="54"/>
      <c r="C28" s="35"/>
      <c r="D28" s="56"/>
      <c r="E28" s="7"/>
      <c r="F28" s="7"/>
      <c r="G28" s="7"/>
      <c r="H28" s="7"/>
      <c r="I28" s="7"/>
      <c r="J28" s="7"/>
      <c r="K28" s="41"/>
      <c r="L28" s="42"/>
      <c r="M28" s="43"/>
      <c r="N28" s="43"/>
      <c r="O28" s="43"/>
      <c r="Q28" s="44"/>
      <c r="R28" s="44"/>
      <c r="S28" s="44"/>
    </row>
    <row r="29" ht="39.75" customHeight="1">
      <c r="A29" s="37">
        <f>A25+1</f>
        <v>9</v>
      </c>
      <c r="B29" s="44" t="s">
        <v>50</v>
      </c>
      <c r="C29" s="7"/>
      <c r="D29" s="47" t="s">
        <v>1</v>
      </c>
      <c r="E29" s="7"/>
      <c r="F29" s="7" t="str">
        <f>#REF!*#REF!</f>
        <v>#REF!</v>
      </c>
      <c r="G29" s="7" t="str">
        <f>IF(#REF!&gt;=0,10*#REF!,0)</f>
        <v>#REF!</v>
      </c>
      <c r="H29" s="7"/>
      <c r="I29" s="40"/>
      <c r="J29" s="7"/>
      <c r="K29" s="41">
        <v>2.0</v>
      </c>
      <c r="L29" s="42">
        <f>K29/K117</f>
        <v>0.4</v>
      </c>
      <c r="M29" s="43">
        <f>VLOOKUP(D29,Q1:R9,2,0)</f>
        <v>0</v>
      </c>
      <c r="N29" s="43">
        <f>M29*L29</f>
        <v>0</v>
      </c>
      <c r="O29" s="43">
        <f>IF(M29=0,0,L29*MAX(R2:R8))</f>
        <v>0</v>
      </c>
      <c r="Q29" s="44"/>
      <c r="R29" s="44"/>
      <c r="S29" s="44"/>
    </row>
    <row r="30" ht="12.0" customHeight="1">
      <c r="A30" s="37"/>
      <c r="B30" s="44"/>
      <c r="C30" s="7"/>
      <c r="D30" s="45"/>
      <c r="E30" s="7"/>
      <c r="F30" s="7"/>
      <c r="G30" s="7"/>
      <c r="H30" s="7"/>
      <c r="I30" s="7"/>
      <c r="J30" s="7"/>
      <c r="K30" s="50"/>
      <c r="L30" s="51"/>
      <c r="M30" s="43"/>
      <c r="N30" s="57"/>
      <c r="O30" s="55"/>
      <c r="P30" s="15"/>
      <c r="Q30" s="15"/>
      <c r="R30" s="15"/>
      <c r="S30" s="15"/>
    </row>
    <row r="31" ht="39.75" customHeight="1">
      <c r="A31" s="37">
        <f>A29+1</f>
        <v>10</v>
      </c>
      <c r="B31" s="44" t="s">
        <v>51</v>
      </c>
      <c r="C31" s="7"/>
      <c r="D31" s="47" t="s">
        <v>1</v>
      </c>
      <c r="E31" s="7"/>
      <c r="F31" s="7" t="str">
        <f>#REF!*#REF!</f>
        <v>#REF!</v>
      </c>
      <c r="G31" s="7" t="str">
        <f>IF(#REF!&gt;=0,10*#REF!,0)</f>
        <v>#REF!</v>
      </c>
      <c r="H31" s="7"/>
      <c r="I31" s="40"/>
      <c r="J31" s="7"/>
      <c r="K31" s="41">
        <v>4.0</v>
      </c>
      <c r="L31" s="42">
        <f>K31/K117</f>
        <v>0.8</v>
      </c>
      <c r="M31" s="43">
        <f>VLOOKUP(D31,Q1:R9,2,0)</f>
        <v>0</v>
      </c>
      <c r="N31" s="43">
        <f>M31*L31</f>
        <v>0</v>
      </c>
      <c r="O31" s="43">
        <f>IF(M31=0,0,L31*MAX(R2:R8))</f>
        <v>0</v>
      </c>
    </row>
    <row r="32" ht="12.0" customHeight="1">
      <c r="A32" s="37"/>
      <c r="B32" s="44"/>
      <c r="C32" s="7"/>
      <c r="D32" s="45"/>
      <c r="E32" s="7"/>
      <c r="F32" s="7"/>
      <c r="G32" s="7"/>
      <c r="H32" s="7"/>
      <c r="I32" s="7"/>
      <c r="J32" s="7"/>
      <c r="K32" s="41"/>
      <c r="L32" s="42"/>
      <c r="M32" s="43"/>
      <c r="N32" s="43"/>
      <c r="O32" s="43"/>
    </row>
    <row r="33" ht="39.75" customHeight="1">
      <c r="A33" s="37">
        <f>A31+1</f>
        <v>11</v>
      </c>
      <c r="B33" s="44" t="s">
        <v>52</v>
      </c>
      <c r="C33" s="7"/>
      <c r="D33" s="47" t="s">
        <v>1</v>
      </c>
      <c r="E33" s="7"/>
      <c r="F33" s="7"/>
      <c r="G33" s="7"/>
      <c r="H33" s="7"/>
      <c r="I33" s="40"/>
      <c r="J33" s="7"/>
      <c r="K33" s="41">
        <v>3.0</v>
      </c>
      <c r="L33" s="42">
        <f>K33/K117</f>
        <v>0.6</v>
      </c>
      <c r="M33" s="43">
        <f>VLOOKUP(D33,Q1:R9,2,0)</f>
        <v>0</v>
      </c>
      <c r="N33" s="43">
        <f>M33*L33</f>
        <v>0</v>
      </c>
      <c r="O33" s="43">
        <f>IF(M33=0,0,L33*MAX(R2:R8))</f>
        <v>0</v>
      </c>
    </row>
    <row r="34" ht="12.0" customHeight="1">
      <c r="A34" s="37"/>
      <c r="B34" s="44"/>
      <c r="C34" s="7"/>
      <c r="D34" s="45"/>
      <c r="E34" s="7"/>
      <c r="F34" s="7"/>
      <c r="G34" s="7"/>
      <c r="H34" s="7"/>
      <c r="I34" s="7"/>
      <c r="J34" s="7"/>
      <c r="K34" s="41"/>
      <c r="L34" s="42"/>
      <c r="M34" s="43"/>
      <c r="N34" s="43"/>
      <c r="O34" s="43"/>
    </row>
    <row r="35" ht="39.75" customHeight="1">
      <c r="A35" s="37">
        <f>A33+1</f>
        <v>12</v>
      </c>
      <c r="B35" s="44" t="s">
        <v>53</v>
      </c>
      <c r="C35" s="7"/>
      <c r="D35" s="47" t="s">
        <v>1</v>
      </c>
      <c r="E35" s="7"/>
      <c r="F35" s="7" t="str">
        <f>#REF!*#REF!</f>
        <v>#REF!</v>
      </c>
      <c r="G35" s="7" t="str">
        <f>IF(#REF!&gt;=0,10*#REF!,0)</f>
        <v>#REF!</v>
      </c>
      <c r="H35" s="7"/>
      <c r="I35" s="40"/>
      <c r="J35" s="7"/>
      <c r="K35" s="41">
        <v>5.0</v>
      </c>
      <c r="L35" s="42">
        <f>K35/K117</f>
        <v>1</v>
      </c>
      <c r="M35" s="43">
        <f>VLOOKUP(D35,Q1:R9,2,0)</f>
        <v>0</v>
      </c>
      <c r="N35" s="43">
        <f>M35*L35</f>
        <v>0</v>
      </c>
      <c r="O35" s="43">
        <f>IF(M35=0,0,L35*MAX(R2:R8))</f>
        <v>0</v>
      </c>
    </row>
    <row r="36" ht="12.0" customHeight="1">
      <c r="A36" s="37"/>
      <c r="B36" s="44"/>
      <c r="C36" s="7"/>
      <c r="D36" s="45"/>
      <c r="E36" s="7"/>
      <c r="F36" s="7"/>
      <c r="G36" s="7"/>
      <c r="H36" s="7"/>
      <c r="I36" s="7"/>
      <c r="J36" s="7"/>
      <c r="K36" s="41"/>
      <c r="L36" s="42"/>
      <c r="M36" s="43"/>
      <c r="N36" s="43"/>
      <c r="O36" s="43"/>
    </row>
    <row r="37" ht="39.75" customHeight="1">
      <c r="A37" s="37">
        <f>A35+1</f>
        <v>13</v>
      </c>
      <c r="B37" s="44" t="s">
        <v>54</v>
      </c>
      <c r="C37" s="7"/>
      <c r="D37" s="47" t="s">
        <v>1</v>
      </c>
      <c r="E37" s="7"/>
      <c r="F37" s="7" t="str">
        <f>#REF!*#REF!</f>
        <v>#REF!</v>
      </c>
      <c r="G37" s="7" t="str">
        <f>IF(#REF!&gt;=0,10*#REF!,0)</f>
        <v>#REF!</v>
      </c>
      <c r="H37" s="7"/>
      <c r="I37" s="40"/>
      <c r="J37" s="7"/>
      <c r="K37" s="41">
        <v>3.0</v>
      </c>
      <c r="L37" s="42">
        <f>K37/K117</f>
        <v>0.6</v>
      </c>
      <c r="M37" s="43">
        <f>VLOOKUP(D37,Q1:R9,2,0)</f>
        <v>0</v>
      </c>
      <c r="N37" s="43">
        <f>M37*L37</f>
        <v>0</v>
      </c>
      <c r="O37" s="43">
        <f>IF(M37=0,0,L37*MAX(R2:R8))</f>
        <v>0</v>
      </c>
    </row>
    <row r="38" ht="12.0" customHeight="1">
      <c r="A38" s="37"/>
      <c r="B38" s="44"/>
      <c r="C38" s="7"/>
      <c r="D38" s="45"/>
      <c r="E38" s="7"/>
      <c r="F38" s="7"/>
      <c r="G38" s="7"/>
      <c r="H38" s="7"/>
      <c r="I38" s="7"/>
      <c r="J38" s="7"/>
      <c r="K38" s="41"/>
      <c r="L38" s="42"/>
      <c r="M38" s="43"/>
      <c r="N38" s="43"/>
      <c r="O38" s="43"/>
    </row>
    <row r="39" ht="39.75" customHeight="1">
      <c r="A39" s="37">
        <f>A37+1</f>
        <v>14</v>
      </c>
      <c r="B39" s="44" t="s">
        <v>55</v>
      </c>
      <c r="C39" s="7"/>
      <c r="D39" s="47" t="s">
        <v>1</v>
      </c>
      <c r="E39" s="7"/>
      <c r="F39" s="7" t="str">
        <f>#REF!*#REF!</f>
        <v>#REF!</v>
      </c>
      <c r="G39" s="7" t="str">
        <f>IF(#REF!&gt;=0,10*#REF!,0)</f>
        <v>#REF!</v>
      </c>
      <c r="H39" s="7"/>
      <c r="I39" s="40"/>
      <c r="J39" s="7"/>
      <c r="K39" s="41">
        <v>4.0</v>
      </c>
      <c r="L39" s="42">
        <f>K39/K117</f>
        <v>0.8</v>
      </c>
      <c r="M39" s="43">
        <f>VLOOKUP(D39,Q1:R9,2,0)</f>
        <v>0</v>
      </c>
      <c r="N39" s="43">
        <f>M39*L39</f>
        <v>0</v>
      </c>
      <c r="O39" s="43">
        <f>IF(M39=0,0,L39*MAX(R2:R8))</f>
        <v>0</v>
      </c>
      <c r="Q39" s="44"/>
      <c r="R39" s="44"/>
      <c r="S39" s="44"/>
    </row>
    <row r="40" ht="12.0" customHeight="1">
      <c r="A40" s="37"/>
      <c r="B40" s="44"/>
      <c r="C40" s="7"/>
      <c r="D40" s="45"/>
      <c r="E40" s="7"/>
      <c r="F40" s="7"/>
      <c r="G40" s="7"/>
      <c r="H40" s="7"/>
      <c r="I40" s="7"/>
      <c r="J40" s="7"/>
      <c r="K40" s="50"/>
      <c r="L40" s="51"/>
      <c r="M40" s="43"/>
      <c r="N40" s="57"/>
      <c r="O40" s="55"/>
      <c r="P40" s="15"/>
      <c r="Q40" s="15"/>
      <c r="R40" s="15"/>
      <c r="S40" s="15"/>
    </row>
    <row r="41" ht="39.75" customHeight="1">
      <c r="A41" s="37">
        <f>A39+1</f>
        <v>15</v>
      </c>
      <c r="B41" s="44" t="s">
        <v>56</v>
      </c>
      <c r="C41" s="7"/>
      <c r="D41" s="47" t="s">
        <v>1</v>
      </c>
      <c r="E41" s="7"/>
      <c r="F41" s="7" t="str">
        <f>#REF!*#REF!</f>
        <v>#REF!</v>
      </c>
      <c r="G41" s="7" t="str">
        <f>IF(#REF!&gt;=0,10*#REF!,0)</f>
        <v>#REF!</v>
      </c>
      <c r="H41" s="7"/>
      <c r="I41" s="40"/>
      <c r="J41" s="7"/>
      <c r="K41" s="41">
        <v>2.0</v>
      </c>
      <c r="L41" s="42">
        <f>K41/K117</f>
        <v>0.4</v>
      </c>
      <c r="M41" s="43">
        <f>VLOOKUP(D41,Q1:R9,2,0)</f>
        <v>0</v>
      </c>
      <c r="N41" s="43">
        <f>M41*L41</f>
        <v>0</v>
      </c>
      <c r="O41" s="43">
        <f>IF(M41=0,0,L41*MAX(R2:R8))</f>
        <v>0</v>
      </c>
    </row>
    <row r="42" ht="12.0" customHeight="1">
      <c r="A42" s="37"/>
      <c r="B42" s="44"/>
      <c r="C42" s="7"/>
      <c r="D42" s="45"/>
      <c r="E42" s="7"/>
      <c r="F42" s="7"/>
      <c r="G42" s="7"/>
      <c r="H42" s="7"/>
      <c r="I42" s="7"/>
      <c r="J42" s="7"/>
      <c r="K42" s="41"/>
      <c r="L42" s="42"/>
      <c r="M42" s="43"/>
      <c r="N42" s="43"/>
      <c r="O42" s="43"/>
    </row>
    <row r="43" ht="39.75" customHeight="1">
      <c r="A43" s="37">
        <f>A41+1</f>
        <v>16</v>
      </c>
      <c r="B43" s="44" t="s">
        <v>57</v>
      </c>
      <c r="C43" s="7"/>
      <c r="D43" s="47" t="s">
        <v>1</v>
      </c>
      <c r="E43" s="7"/>
      <c r="F43" s="7" t="str">
        <f>#REF!*#REF!</f>
        <v>#REF!</v>
      </c>
      <c r="G43" s="7" t="str">
        <f>IF(#REF!&gt;=0,10*#REF!,0)</f>
        <v>#REF!</v>
      </c>
      <c r="H43" s="7"/>
      <c r="I43" s="40"/>
      <c r="J43" s="7"/>
      <c r="K43" s="41">
        <v>2.0</v>
      </c>
      <c r="L43" s="42">
        <f>K43/K117</f>
        <v>0.4</v>
      </c>
      <c r="M43" s="43">
        <f>VLOOKUP(D43,Q1:R9,2,0)</f>
        <v>0</v>
      </c>
      <c r="N43" s="43">
        <f>M43*L43</f>
        <v>0</v>
      </c>
      <c r="O43" s="43">
        <f>IF(M43=0,0,L43*MAX(R2:R8))</f>
        <v>0</v>
      </c>
    </row>
    <row r="44" ht="12.0" customHeight="1">
      <c r="A44" s="37"/>
      <c r="B44" s="44"/>
      <c r="C44" s="7"/>
      <c r="D44" s="45"/>
      <c r="E44" s="7"/>
      <c r="F44" s="7"/>
      <c r="G44" s="7"/>
      <c r="H44" s="7"/>
      <c r="I44" s="7"/>
      <c r="J44" s="7"/>
      <c r="K44" s="41"/>
      <c r="L44" s="42"/>
      <c r="M44" s="43"/>
      <c r="N44" s="43"/>
      <c r="O44" s="43"/>
    </row>
    <row r="45" ht="39.75" customHeight="1">
      <c r="A45" s="37">
        <f>A43+1</f>
        <v>17</v>
      </c>
      <c r="B45" s="44" t="s">
        <v>58</v>
      </c>
      <c r="C45" s="7"/>
      <c r="D45" s="47" t="s">
        <v>1</v>
      </c>
      <c r="E45" s="7"/>
      <c r="F45" s="7" t="str">
        <f>#REF!*#REF!</f>
        <v>#REF!</v>
      </c>
      <c r="G45" s="7" t="str">
        <f>IF(#REF!&gt;=0,10*#REF!,0)</f>
        <v>#REF!</v>
      </c>
      <c r="H45" s="7"/>
      <c r="I45" s="40"/>
      <c r="J45" s="7"/>
      <c r="K45" s="41">
        <v>1.0</v>
      </c>
      <c r="L45" s="42">
        <f>K45/K117</f>
        <v>0.2</v>
      </c>
      <c r="M45" s="43">
        <f>VLOOKUP(D45,Q1:R9,2,0)</f>
        <v>0</v>
      </c>
      <c r="N45" s="43">
        <f>M45*L45</f>
        <v>0</v>
      </c>
      <c r="O45" s="43">
        <f>IF(M45=0,0,L45*MAX(R2:R8))</f>
        <v>0</v>
      </c>
    </row>
    <row r="46" ht="12.0" customHeight="1">
      <c r="B46" s="53"/>
      <c r="C46" s="7"/>
      <c r="D46" s="45"/>
      <c r="E46" s="7"/>
      <c r="F46" s="7"/>
      <c r="G46" s="7"/>
      <c r="H46" s="7"/>
      <c r="I46" s="7"/>
      <c r="J46" s="7"/>
      <c r="K46" s="41"/>
      <c r="L46" s="42"/>
      <c r="M46" s="43"/>
      <c r="N46" s="43"/>
      <c r="O46" s="43"/>
    </row>
    <row r="47" ht="15.75" customHeight="1">
      <c r="A47" s="33" t="s">
        <v>59</v>
      </c>
      <c r="C47" s="35"/>
      <c r="D47" s="56"/>
      <c r="E47" s="7"/>
      <c r="F47" s="7"/>
      <c r="G47" s="7"/>
      <c r="H47" s="7"/>
      <c r="I47" s="7"/>
      <c r="J47" s="7"/>
      <c r="K47" s="41"/>
      <c r="L47" s="42"/>
      <c r="M47" s="43"/>
      <c r="N47" s="43"/>
      <c r="O47" s="43"/>
    </row>
    <row r="48" ht="14.25" customHeight="1">
      <c r="B48" s="54"/>
      <c r="C48" s="35"/>
      <c r="D48" s="56"/>
      <c r="E48" s="7"/>
      <c r="F48" s="7"/>
      <c r="G48" s="7"/>
      <c r="H48" s="7"/>
      <c r="I48" s="7"/>
      <c r="J48" s="7"/>
      <c r="K48" s="41"/>
      <c r="L48" s="42"/>
      <c r="M48" s="43"/>
      <c r="N48" s="43"/>
      <c r="O48" s="43"/>
    </row>
    <row r="49" ht="39.75" customHeight="1">
      <c r="A49" s="37">
        <f>A45+1</f>
        <v>18</v>
      </c>
      <c r="B49" s="44" t="s">
        <v>60</v>
      </c>
      <c r="C49" s="7"/>
      <c r="D49" s="47" t="s">
        <v>1</v>
      </c>
      <c r="E49" s="7"/>
      <c r="F49" s="7" t="str">
        <f>#REF!*#REF!</f>
        <v>#REF!</v>
      </c>
      <c r="G49" s="7" t="str">
        <f>IF(#REF!&gt;=0,10*#REF!,0)</f>
        <v>#REF!</v>
      </c>
      <c r="H49" s="7"/>
      <c r="I49" s="40"/>
      <c r="J49" s="7"/>
      <c r="K49" s="41">
        <v>4.0</v>
      </c>
      <c r="L49" s="42">
        <f>K49/K117</f>
        <v>0.8</v>
      </c>
      <c r="M49" s="43">
        <f>VLOOKUP(D49,Q1:R9,2,0)</f>
        <v>0</v>
      </c>
      <c r="N49" s="43">
        <f>M49*L49</f>
        <v>0</v>
      </c>
      <c r="O49" s="43">
        <f>IF(M49=0,0,L49*MAX(R2:R8))</f>
        <v>0</v>
      </c>
    </row>
    <row r="50" ht="12.0" customHeight="1">
      <c r="A50" s="37"/>
      <c r="B50" s="44"/>
      <c r="C50" s="7"/>
      <c r="D50" s="45"/>
      <c r="E50" s="7"/>
      <c r="F50" s="7"/>
      <c r="G50" s="7"/>
      <c r="H50" s="7"/>
      <c r="I50" s="7"/>
      <c r="J50" s="7"/>
      <c r="K50" s="41"/>
      <c r="L50" s="42"/>
      <c r="M50" s="43"/>
      <c r="N50" s="43"/>
      <c r="O50" s="43"/>
    </row>
    <row r="51" ht="39.75" customHeight="1">
      <c r="A51" s="37">
        <f>A49+1</f>
        <v>19</v>
      </c>
      <c r="B51" s="44" t="s">
        <v>119</v>
      </c>
      <c r="C51" s="7"/>
      <c r="D51" s="47" t="s">
        <v>1</v>
      </c>
      <c r="E51" s="7"/>
      <c r="F51" s="7" t="str">
        <f>#REF!*#REF!</f>
        <v>#REF!</v>
      </c>
      <c r="G51" s="7" t="str">
        <f>IF(#REF!&gt;=0,10*#REF!,0)</f>
        <v>#REF!</v>
      </c>
      <c r="H51" s="7"/>
      <c r="I51" s="40"/>
      <c r="J51" s="7"/>
      <c r="K51" s="41">
        <v>4.0</v>
      </c>
      <c r="L51" s="42">
        <f>K51/K117</f>
        <v>0.8</v>
      </c>
      <c r="M51" s="43">
        <f>VLOOKUP(D51,Q1:R9,2,0)</f>
        <v>0</v>
      </c>
      <c r="N51" s="43">
        <f>M51*L51</f>
        <v>0</v>
      </c>
      <c r="O51" s="43">
        <f>IF(M51=0,0,L51*MAX(R2:R8))</f>
        <v>0</v>
      </c>
    </row>
    <row r="52" ht="12.0" customHeight="1">
      <c r="A52" s="37"/>
      <c r="B52" s="44"/>
      <c r="C52" s="7"/>
      <c r="D52" s="45"/>
      <c r="E52" s="7"/>
      <c r="F52" s="7"/>
      <c r="G52" s="7"/>
      <c r="H52" s="7"/>
      <c r="I52" s="7"/>
      <c r="J52" s="7"/>
      <c r="K52" s="41"/>
      <c r="L52" s="42"/>
      <c r="M52" s="43"/>
      <c r="N52" s="43"/>
      <c r="O52" s="43"/>
    </row>
    <row r="53" ht="39.75" customHeight="1">
      <c r="A53" s="37">
        <f>A51+1</f>
        <v>20</v>
      </c>
      <c r="B53" s="44" t="s">
        <v>120</v>
      </c>
      <c r="C53" s="7"/>
      <c r="D53" s="47" t="s">
        <v>1</v>
      </c>
      <c r="E53" s="7"/>
      <c r="F53" s="7" t="str">
        <f>#REF!*#REF!</f>
        <v>#REF!</v>
      </c>
      <c r="G53" s="7" t="str">
        <f>IF(#REF!&gt;=0,10*#REF!,0)</f>
        <v>#REF!</v>
      </c>
      <c r="H53" s="7"/>
      <c r="I53" s="40"/>
      <c r="J53" s="7"/>
      <c r="K53" s="41">
        <v>2.0</v>
      </c>
      <c r="L53" s="42">
        <f>K53/K117</f>
        <v>0.4</v>
      </c>
      <c r="M53" s="43">
        <f>VLOOKUP(D53,Q1:R9,2,0)</f>
        <v>0</v>
      </c>
      <c r="N53" s="43">
        <f>M53*L53</f>
        <v>0</v>
      </c>
      <c r="O53" s="43">
        <f>IF(M53=0,0,L53*MAX(R2:R8))</f>
        <v>0</v>
      </c>
    </row>
    <row r="54" ht="12.0" customHeight="1">
      <c r="A54" s="37"/>
      <c r="B54" s="44"/>
      <c r="C54" s="7"/>
      <c r="D54" s="45"/>
      <c r="E54" s="7"/>
      <c r="F54" s="7"/>
      <c r="G54" s="7"/>
      <c r="H54" s="7"/>
      <c r="I54" s="7"/>
      <c r="J54" s="7"/>
      <c r="K54" s="41"/>
      <c r="L54" s="42"/>
      <c r="M54" s="43"/>
      <c r="N54" s="43"/>
      <c r="O54" s="43"/>
    </row>
    <row r="55" ht="39.75" customHeight="1">
      <c r="A55" s="37">
        <f>A53+1</f>
        <v>21</v>
      </c>
      <c r="B55" s="44" t="s">
        <v>121</v>
      </c>
      <c r="C55" s="7"/>
      <c r="D55" s="47" t="s">
        <v>1</v>
      </c>
      <c r="E55" s="7"/>
      <c r="F55" s="7" t="str">
        <f>#REF!*#REF!</f>
        <v>#REF!</v>
      </c>
      <c r="G55" s="7" t="str">
        <f>IF(#REF!&gt;=0,10*#REF!,0)</f>
        <v>#REF!</v>
      </c>
      <c r="H55" s="7"/>
      <c r="I55" s="40"/>
      <c r="J55" s="7"/>
      <c r="K55" s="41">
        <v>4.0</v>
      </c>
      <c r="L55" s="42">
        <f>K55/K117</f>
        <v>0.8</v>
      </c>
      <c r="M55" s="43">
        <f>VLOOKUP(D55,Q1:R9,2,0)</f>
        <v>0</v>
      </c>
      <c r="N55" s="43">
        <f>M55*L55</f>
        <v>0</v>
      </c>
      <c r="O55" s="43">
        <f>IF(M55=0,0,L55*MAX(R2:R8))</f>
        <v>0</v>
      </c>
    </row>
    <row r="56" ht="12.0" customHeight="1">
      <c r="B56" s="53"/>
      <c r="C56" s="7"/>
      <c r="D56" s="45"/>
      <c r="E56" s="7"/>
      <c r="F56" s="7"/>
      <c r="G56" s="7"/>
      <c r="H56" s="7"/>
      <c r="I56" s="7"/>
      <c r="J56" s="7"/>
      <c r="K56" s="41"/>
      <c r="L56" s="42"/>
      <c r="M56" s="43"/>
      <c r="N56" s="43"/>
      <c r="O56" s="43"/>
    </row>
    <row r="57" ht="15.75" customHeight="1">
      <c r="A57" s="33" t="s">
        <v>89</v>
      </c>
      <c r="C57" s="35"/>
      <c r="D57" s="56"/>
      <c r="E57" s="35"/>
      <c r="F57" s="7"/>
      <c r="G57" s="7"/>
      <c r="H57" s="7"/>
      <c r="I57" s="7"/>
      <c r="J57" s="7"/>
      <c r="K57" s="41"/>
      <c r="L57" s="42"/>
      <c r="M57" s="43"/>
      <c r="N57" s="43"/>
      <c r="O57" s="43"/>
    </row>
    <row r="58" ht="14.25" customHeight="1">
      <c r="B58" s="54"/>
      <c r="C58" s="35"/>
      <c r="D58" s="56"/>
      <c r="E58" s="35"/>
      <c r="F58" s="7"/>
      <c r="G58" s="7"/>
      <c r="H58" s="7"/>
      <c r="I58" s="7"/>
      <c r="J58" s="7"/>
      <c r="K58" s="41"/>
      <c r="L58" s="42"/>
      <c r="M58" s="43"/>
      <c r="N58" s="43"/>
      <c r="O58" s="43"/>
    </row>
    <row r="59" ht="39.75" customHeight="1">
      <c r="A59" s="37">
        <f>A55+1</f>
        <v>22</v>
      </c>
      <c r="B59" s="44" t="s">
        <v>122</v>
      </c>
      <c r="C59" s="7"/>
      <c r="D59" s="47" t="s">
        <v>1</v>
      </c>
      <c r="E59" s="7"/>
      <c r="F59" s="7" t="str">
        <f>#REF!*#REF!</f>
        <v>#REF!</v>
      </c>
      <c r="G59" s="7" t="str">
        <f>IF(#REF!&gt;=0,10*#REF!,0)</f>
        <v>#REF!</v>
      </c>
      <c r="H59" s="7"/>
      <c r="I59" s="40"/>
      <c r="J59" s="7"/>
      <c r="K59" s="41">
        <v>4.0</v>
      </c>
      <c r="L59" s="42">
        <f>K59/K117</f>
        <v>0.8</v>
      </c>
      <c r="M59" s="43">
        <f>VLOOKUP(D59,Q1:R9,2,0)</f>
        <v>0</v>
      </c>
      <c r="N59" s="43">
        <f>M59*L59</f>
        <v>0</v>
      </c>
      <c r="O59" s="43">
        <f>IF(M59=0,0,L59*MAX(R2:R8))</f>
        <v>0</v>
      </c>
    </row>
    <row r="60" ht="12.0" customHeight="1">
      <c r="A60" s="37"/>
      <c r="B60" s="44"/>
      <c r="C60" s="7"/>
      <c r="D60" s="45"/>
      <c r="E60" s="7"/>
      <c r="F60" s="7"/>
      <c r="G60" s="7"/>
      <c r="H60" s="7"/>
      <c r="I60" s="7"/>
      <c r="J60" s="7"/>
      <c r="K60" s="41"/>
      <c r="L60" s="42"/>
      <c r="M60" s="43"/>
      <c r="N60" s="43"/>
      <c r="O60" s="43"/>
    </row>
    <row r="61" ht="39.75" customHeight="1">
      <c r="A61" s="37">
        <f>A59+1</f>
        <v>23</v>
      </c>
      <c r="B61" s="44" t="s">
        <v>123</v>
      </c>
      <c r="C61" s="7"/>
      <c r="D61" s="47" t="s">
        <v>1</v>
      </c>
      <c r="E61" s="7"/>
      <c r="F61" s="7" t="str">
        <f>#REF!*#REF!</f>
        <v>#REF!</v>
      </c>
      <c r="G61" s="7" t="str">
        <f>IF(#REF!&gt;=0,10*#REF!,0)</f>
        <v>#REF!</v>
      </c>
      <c r="H61" s="7"/>
      <c r="I61" s="40"/>
      <c r="J61" s="7"/>
      <c r="K61" s="41">
        <v>3.0</v>
      </c>
      <c r="L61" s="42">
        <f>K61/K117</f>
        <v>0.6</v>
      </c>
      <c r="M61" s="43">
        <f>VLOOKUP(D61,Q1:R9,2,0)</f>
        <v>0</v>
      </c>
      <c r="N61" s="43">
        <f>M61*L61</f>
        <v>0</v>
      </c>
      <c r="O61" s="43">
        <f>IF(M61=0,0,L61*MAX(R2:R8))</f>
        <v>0</v>
      </c>
    </row>
    <row r="62" ht="12.0" customHeight="1">
      <c r="A62" s="37"/>
      <c r="B62" s="44"/>
      <c r="C62" s="7"/>
      <c r="D62" s="45"/>
      <c r="E62" s="7"/>
      <c r="F62" s="7"/>
      <c r="G62" s="7"/>
      <c r="H62" s="7"/>
      <c r="I62" s="7"/>
      <c r="J62" s="7"/>
      <c r="K62" s="41"/>
      <c r="L62" s="42"/>
      <c r="M62" s="43"/>
      <c r="N62" s="43"/>
      <c r="O62" s="43"/>
    </row>
    <row r="63" ht="39.75" customHeight="1">
      <c r="A63" s="37">
        <f>A61+1</f>
        <v>24</v>
      </c>
      <c r="B63" s="44" t="s">
        <v>124</v>
      </c>
      <c r="C63" s="7"/>
      <c r="D63" s="47" t="s">
        <v>1</v>
      </c>
      <c r="E63" s="7"/>
      <c r="F63" s="7" t="str">
        <f>#REF!*#REF!</f>
        <v>#REF!</v>
      </c>
      <c r="G63" s="7" t="str">
        <f>IF(#REF!&gt;=0,10*#REF!,0)</f>
        <v>#REF!</v>
      </c>
      <c r="H63" s="7"/>
      <c r="I63" s="40"/>
      <c r="J63" s="7"/>
      <c r="K63" s="41">
        <v>1.0</v>
      </c>
      <c r="L63" s="42">
        <f>K63/K117</f>
        <v>0.2</v>
      </c>
      <c r="M63" s="43">
        <f>VLOOKUP(D63,Q1:R9,2,0)</f>
        <v>0</v>
      </c>
      <c r="N63" s="43">
        <f>M63*L63</f>
        <v>0</v>
      </c>
      <c r="O63" s="43">
        <f>IF(M63=0,0,L63*MAX(R2:R8))</f>
        <v>0</v>
      </c>
    </row>
    <row r="64" ht="12.0" customHeight="1">
      <c r="B64" s="28"/>
      <c r="C64" s="7"/>
      <c r="D64" s="45"/>
      <c r="E64" s="7"/>
      <c r="F64" s="7"/>
      <c r="G64" s="7"/>
      <c r="H64" s="7"/>
      <c r="I64" s="7"/>
      <c r="J64" s="7"/>
      <c r="K64" s="41"/>
      <c r="L64" s="42"/>
      <c r="M64" s="43"/>
      <c r="N64" s="43"/>
      <c r="O64" s="43"/>
    </row>
    <row r="65" ht="15.75" customHeight="1">
      <c r="A65" s="33" t="s">
        <v>93</v>
      </c>
      <c r="C65" s="35"/>
      <c r="D65" s="56"/>
      <c r="E65" s="35"/>
      <c r="F65" s="7"/>
      <c r="G65" s="7"/>
      <c r="H65" s="7"/>
      <c r="I65" s="7"/>
      <c r="J65" s="7"/>
      <c r="K65" s="41"/>
      <c r="L65" s="42"/>
      <c r="M65" s="43"/>
      <c r="N65" s="43"/>
      <c r="O65" s="43"/>
    </row>
    <row r="66" ht="14.25" customHeight="1">
      <c r="B66" s="54"/>
      <c r="C66" s="35"/>
      <c r="D66" s="56"/>
      <c r="E66" s="35"/>
      <c r="F66" s="7"/>
      <c r="G66" s="7"/>
      <c r="H66" s="7"/>
      <c r="I66" s="7"/>
      <c r="J66" s="7"/>
      <c r="K66" s="41"/>
      <c r="L66" s="42"/>
      <c r="M66" s="43"/>
      <c r="N66" s="43"/>
      <c r="O66" s="43"/>
    </row>
    <row r="67" ht="39.75" customHeight="1">
      <c r="A67" s="37">
        <f>A63+1</f>
        <v>25</v>
      </c>
      <c r="B67" s="44" t="s">
        <v>125</v>
      </c>
      <c r="C67" s="7"/>
      <c r="D67" s="47" t="s">
        <v>1</v>
      </c>
      <c r="E67" s="7"/>
      <c r="F67" s="7" t="str">
        <f>#REF!*#REF!</f>
        <v>#REF!</v>
      </c>
      <c r="G67" s="7" t="str">
        <f>IF(#REF!&gt;=0,10*#REF!,0)</f>
        <v>#REF!</v>
      </c>
      <c r="H67" s="7"/>
      <c r="I67" s="40"/>
      <c r="J67" s="7"/>
      <c r="K67" s="41">
        <v>3.0</v>
      </c>
      <c r="L67" s="42">
        <f>K67/K117</f>
        <v>0.6</v>
      </c>
      <c r="M67" s="43">
        <f>VLOOKUP(D67,Q1:R9,2,0)</f>
        <v>0</v>
      </c>
      <c r="N67" s="43">
        <f>M67*L67</f>
        <v>0</v>
      </c>
      <c r="O67" s="43">
        <f>IF(M67=0,0,L67*MAX(R2:R8))</f>
        <v>0</v>
      </c>
    </row>
    <row r="68" ht="12.0" customHeight="1">
      <c r="A68" s="37"/>
      <c r="B68" s="44"/>
      <c r="C68" s="7"/>
      <c r="D68" s="45"/>
      <c r="E68" s="7"/>
      <c r="F68" s="7"/>
      <c r="G68" s="7"/>
      <c r="H68" s="7"/>
      <c r="I68" s="7"/>
      <c r="J68" s="7"/>
      <c r="K68" s="41"/>
      <c r="L68" s="42"/>
      <c r="M68" s="43"/>
      <c r="N68" s="43"/>
      <c r="O68" s="43"/>
    </row>
    <row r="69" ht="39.75" customHeight="1">
      <c r="A69" s="37">
        <f>A67+1</f>
        <v>26</v>
      </c>
      <c r="B69" s="44" t="s">
        <v>126</v>
      </c>
      <c r="C69" s="7"/>
      <c r="D69" s="47" t="s">
        <v>1</v>
      </c>
      <c r="E69" s="7"/>
      <c r="F69" s="7" t="str">
        <f>#REF!*#REF!</f>
        <v>#REF!</v>
      </c>
      <c r="G69" s="7" t="str">
        <f>IF(#REF!&gt;=0,10*#REF!,0)</f>
        <v>#REF!</v>
      </c>
      <c r="H69" s="7"/>
      <c r="I69" s="40"/>
      <c r="J69" s="7"/>
      <c r="K69" s="41">
        <v>2.0</v>
      </c>
      <c r="L69" s="42">
        <f>K69/K117</f>
        <v>0.4</v>
      </c>
      <c r="M69" s="43">
        <f>VLOOKUP(D69,Q1:R9,2,0)</f>
        <v>0</v>
      </c>
      <c r="N69" s="43">
        <f>M69*L69</f>
        <v>0</v>
      </c>
      <c r="O69" s="43">
        <f>IF(M69=0,0,L69*MAX(R2:R8))</f>
        <v>0</v>
      </c>
    </row>
    <row r="70" ht="12.0" customHeight="1">
      <c r="A70" s="37"/>
      <c r="B70" s="44"/>
      <c r="C70" s="7"/>
      <c r="D70" s="45"/>
      <c r="E70" s="7"/>
      <c r="F70" s="7"/>
      <c r="G70" s="7"/>
      <c r="H70" s="7"/>
      <c r="I70" s="7"/>
      <c r="J70" s="7"/>
      <c r="K70" s="41"/>
      <c r="L70" s="42"/>
      <c r="M70" s="43"/>
      <c r="N70" s="43"/>
      <c r="O70" s="43"/>
    </row>
    <row r="71" ht="39.75" customHeight="1">
      <c r="A71" s="37">
        <f>A69+1</f>
        <v>27</v>
      </c>
      <c r="B71" s="44" t="s">
        <v>145</v>
      </c>
      <c r="C71" s="7"/>
      <c r="D71" s="47" t="s">
        <v>1</v>
      </c>
      <c r="E71" s="7"/>
      <c r="F71" s="7" t="str">
        <f>#REF!*#REF!</f>
        <v>#REF!</v>
      </c>
      <c r="G71" s="7" t="str">
        <f>IF(#REF!&gt;=0,10*#REF!,0)</f>
        <v>#REF!</v>
      </c>
      <c r="H71" s="7"/>
      <c r="I71" s="40"/>
      <c r="J71" s="7"/>
      <c r="K71" s="41">
        <v>2.0</v>
      </c>
      <c r="L71" s="42">
        <f>K71/K117</f>
        <v>0.4</v>
      </c>
      <c r="M71" s="43">
        <f>VLOOKUP(D71,Q1:R9,2,0)</f>
        <v>0</v>
      </c>
      <c r="N71" s="43">
        <f>M71*L71</f>
        <v>0</v>
      </c>
      <c r="O71" s="43">
        <f>IF(M71=0,0,L71*MAX(R2:R8))</f>
        <v>0</v>
      </c>
    </row>
    <row r="72" ht="12.0" customHeight="1">
      <c r="A72" s="37"/>
      <c r="B72" s="44"/>
      <c r="C72" s="7"/>
      <c r="D72" s="45"/>
      <c r="E72" s="7"/>
      <c r="F72" s="7"/>
      <c r="G72" s="7"/>
      <c r="H72" s="7"/>
      <c r="I72" s="7"/>
      <c r="J72" s="7"/>
      <c r="K72" s="41"/>
      <c r="L72" s="42"/>
      <c r="M72" s="43"/>
      <c r="N72" s="43"/>
      <c r="O72" s="43"/>
    </row>
    <row r="73" ht="39.75" customHeight="1">
      <c r="A73" s="37">
        <f>A71+1</f>
        <v>28</v>
      </c>
      <c r="B73" s="44" t="s">
        <v>146</v>
      </c>
      <c r="C73" s="7"/>
      <c r="D73" s="47" t="s">
        <v>1</v>
      </c>
      <c r="E73" s="7"/>
      <c r="F73" s="7" t="str">
        <f>#REF!*#REF!</f>
        <v>#REF!</v>
      </c>
      <c r="G73" s="7" t="str">
        <f>IF(#REF!&gt;=0,10*#REF!,0)</f>
        <v>#REF!</v>
      </c>
      <c r="H73" s="7"/>
      <c r="I73" s="40"/>
      <c r="J73" s="7"/>
      <c r="K73" s="41">
        <v>3.0</v>
      </c>
      <c r="L73" s="42">
        <f>K73/K117</f>
        <v>0.6</v>
      </c>
      <c r="M73" s="43">
        <f>VLOOKUP(D73,Q1:R9,2,0)</f>
        <v>0</v>
      </c>
      <c r="N73" s="43">
        <f>M73*L73</f>
        <v>0</v>
      </c>
      <c r="O73" s="43">
        <f>IF(M73=0,0,L73*MAX(R2:R8))</f>
        <v>0</v>
      </c>
    </row>
    <row r="74" ht="12.0" customHeight="1">
      <c r="A74" s="37"/>
      <c r="B74" s="44"/>
      <c r="C74" s="7"/>
      <c r="D74" s="45"/>
      <c r="E74" s="7"/>
      <c r="F74" s="7"/>
      <c r="G74" s="7"/>
      <c r="H74" s="7"/>
      <c r="I74" s="7"/>
      <c r="J74" s="7"/>
      <c r="K74" s="41"/>
      <c r="L74" s="42"/>
      <c r="M74" s="43"/>
      <c r="N74" s="43"/>
      <c r="O74" s="43"/>
    </row>
    <row r="75" ht="39.75" customHeight="1">
      <c r="A75" s="37">
        <f>A73+1</f>
        <v>29</v>
      </c>
      <c r="B75" s="44" t="s">
        <v>147</v>
      </c>
      <c r="C75" s="7"/>
      <c r="D75" s="47" t="s">
        <v>1</v>
      </c>
      <c r="E75" s="7"/>
      <c r="F75" s="7" t="str">
        <f>#REF!*#REF!</f>
        <v>#REF!</v>
      </c>
      <c r="G75" s="7" t="str">
        <f>IF(#REF!&gt;=0,10*#REF!,0)</f>
        <v>#REF!</v>
      </c>
      <c r="H75" s="7"/>
      <c r="I75" s="40"/>
      <c r="J75" s="7"/>
      <c r="K75" s="41">
        <v>3.0</v>
      </c>
      <c r="L75" s="42">
        <f>K75/K117</f>
        <v>0.6</v>
      </c>
      <c r="M75" s="43">
        <f>VLOOKUP(D75,Q1:R9,2,0)</f>
        <v>0</v>
      </c>
      <c r="N75" s="43">
        <f>M75*L75</f>
        <v>0</v>
      </c>
      <c r="O75" s="43">
        <f>IF(M75=0,0,L75*MAX(R2:R8))</f>
        <v>0</v>
      </c>
    </row>
    <row r="76" ht="12.0" customHeight="1">
      <c r="B76" s="53"/>
      <c r="C76" s="7"/>
      <c r="D76" s="45"/>
      <c r="E76" s="7"/>
      <c r="F76" s="7"/>
      <c r="G76" s="7"/>
      <c r="H76" s="7"/>
      <c r="I76" s="7"/>
      <c r="J76" s="7"/>
      <c r="K76" s="41"/>
      <c r="L76" s="42"/>
      <c r="M76" s="43"/>
      <c r="N76" s="43"/>
      <c r="O76" s="43"/>
    </row>
    <row r="77" ht="15.75" customHeight="1">
      <c r="A77" s="33" t="s">
        <v>99</v>
      </c>
      <c r="C77" s="35"/>
      <c r="D77" s="56"/>
      <c r="E77" s="7"/>
      <c r="F77" s="7"/>
      <c r="G77" s="7"/>
      <c r="H77" s="7"/>
      <c r="I77" s="7"/>
      <c r="J77" s="7"/>
      <c r="K77" s="41"/>
      <c r="L77" s="42"/>
      <c r="M77" s="43"/>
      <c r="N77" s="43"/>
      <c r="O77" s="43"/>
    </row>
    <row r="78" ht="14.25" customHeight="1">
      <c r="B78" s="54"/>
      <c r="C78" s="35"/>
      <c r="D78" s="56"/>
      <c r="E78" s="7"/>
      <c r="F78" s="7"/>
      <c r="G78" s="7"/>
      <c r="H78" s="7"/>
      <c r="I78" s="7"/>
      <c r="J78" s="7"/>
      <c r="K78" s="41"/>
      <c r="L78" s="42"/>
      <c r="M78" s="43"/>
      <c r="N78" s="43"/>
      <c r="O78" s="43"/>
    </row>
    <row r="79" ht="39.75" customHeight="1">
      <c r="A79" s="37">
        <f>A75+1</f>
        <v>30</v>
      </c>
      <c r="B79" s="44" t="s">
        <v>148</v>
      </c>
      <c r="C79" s="7"/>
      <c r="D79" s="47" t="s">
        <v>1</v>
      </c>
      <c r="E79" s="7"/>
      <c r="F79" s="7" t="str">
        <f>#REF!*#REF!</f>
        <v>#REF!</v>
      </c>
      <c r="G79" s="7" t="str">
        <f>IF(#REF!&gt;=0,10*#REF!,0)</f>
        <v>#REF!</v>
      </c>
      <c r="H79" s="7"/>
      <c r="I79" s="40"/>
      <c r="J79" s="7"/>
      <c r="K79" s="41">
        <v>4.0</v>
      </c>
      <c r="L79" s="42">
        <f>K79/K117</f>
        <v>0.8</v>
      </c>
      <c r="M79" s="43">
        <f>VLOOKUP(D79,Q1:R9,2,0)</f>
        <v>0</v>
      </c>
      <c r="N79" s="43">
        <f>M79*L79</f>
        <v>0</v>
      </c>
      <c r="O79" s="43">
        <f>IF(M79=0,0,L79*MAX(R2:R8))</f>
        <v>0</v>
      </c>
    </row>
    <row r="80" ht="12.0" customHeight="1">
      <c r="A80" s="37"/>
      <c r="B80" s="44"/>
      <c r="C80" s="7"/>
      <c r="D80" s="45"/>
      <c r="E80" s="7"/>
      <c r="F80" s="7"/>
      <c r="G80" s="7"/>
      <c r="H80" s="7"/>
      <c r="I80" s="7"/>
      <c r="J80" s="7"/>
      <c r="K80" s="41"/>
      <c r="L80" s="42"/>
      <c r="M80" s="43"/>
      <c r="N80" s="43"/>
      <c r="O80" s="43"/>
    </row>
    <row r="81" ht="39.75" customHeight="1">
      <c r="A81" s="37">
        <f>A79+1</f>
        <v>31</v>
      </c>
      <c r="B81" s="44" t="s">
        <v>149</v>
      </c>
      <c r="C81" s="7"/>
      <c r="D81" s="47" t="s">
        <v>1</v>
      </c>
      <c r="E81" s="7"/>
      <c r="F81" s="7" t="str">
        <f>#REF!*#REF!</f>
        <v>#REF!</v>
      </c>
      <c r="G81" s="7" t="str">
        <f>IF(#REF!&gt;=0,10*#REF!,0)</f>
        <v>#REF!</v>
      </c>
      <c r="H81" s="7"/>
      <c r="I81" s="40"/>
      <c r="J81" s="7"/>
      <c r="K81" s="41">
        <v>3.0</v>
      </c>
      <c r="L81" s="42">
        <f>K81/K117</f>
        <v>0.6</v>
      </c>
      <c r="M81" s="43">
        <f>VLOOKUP(D81,Q1:R9,2,0)</f>
        <v>0</v>
      </c>
      <c r="N81" s="43">
        <f>M81*L81</f>
        <v>0</v>
      </c>
      <c r="O81" s="43">
        <f>IF(M81=0,0,L81*MAX(R2:R8))</f>
        <v>0</v>
      </c>
    </row>
    <row r="82" ht="12.0" customHeight="1">
      <c r="A82" s="37"/>
      <c r="B82" s="44"/>
      <c r="C82" s="7"/>
      <c r="D82" s="45"/>
      <c r="E82" s="7"/>
      <c r="F82" s="7"/>
      <c r="G82" s="7"/>
      <c r="H82" s="7"/>
      <c r="I82" s="7"/>
      <c r="J82" s="7"/>
      <c r="K82" s="41"/>
      <c r="L82" s="42"/>
      <c r="M82" s="43"/>
      <c r="N82" s="43"/>
      <c r="O82" s="43"/>
    </row>
    <row r="83" ht="39.75" customHeight="1">
      <c r="A83" s="37">
        <f>A81+1</f>
        <v>32</v>
      </c>
      <c r="B83" s="44" t="s">
        <v>150</v>
      </c>
      <c r="C83" s="7"/>
      <c r="D83" s="47" t="s">
        <v>1</v>
      </c>
      <c r="E83" s="7"/>
      <c r="F83" s="7" t="str">
        <f>#REF!*#REF!</f>
        <v>#REF!</v>
      </c>
      <c r="G83" s="7" t="str">
        <f>IF(#REF!&gt;=0,10*#REF!,0)</f>
        <v>#REF!</v>
      </c>
      <c r="H83" s="7"/>
      <c r="I83" s="40"/>
      <c r="J83" s="7"/>
      <c r="K83" s="41">
        <v>3.0</v>
      </c>
      <c r="L83" s="42">
        <f>K83/K117</f>
        <v>0.6</v>
      </c>
      <c r="M83" s="43">
        <f>VLOOKUP(D83,Q1:R9,2,0)</f>
        <v>0</v>
      </c>
      <c r="N83" s="43">
        <f>M83*L83</f>
        <v>0</v>
      </c>
      <c r="O83" s="43">
        <f>IF(M83=0,0,L83*MAX(R2:R8))</f>
        <v>0</v>
      </c>
    </row>
    <row r="84" ht="12.0" customHeight="1">
      <c r="A84" s="37"/>
      <c r="B84" s="44"/>
      <c r="C84" s="7"/>
      <c r="D84" s="45"/>
      <c r="E84" s="7"/>
      <c r="F84" s="7"/>
      <c r="G84" s="7"/>
      <c r="H84" s="7"/>
      <c r="I84" s="7"/>
      <c r="J84" s="7"/>
      <c r="K84" s="41"/>
      <c r="L84" s="42"/>
      <c r="M84" s="43"/>
      <c r="N84" s="43"/>
      <c r="O84" s="43"/>
    </row>
    <row r="85" ht="39.75" customHeight="1">
      <c r="A85" s="37">
        <f>A83+1</f>
        <v>33</v>
      </c>
      <c r="B85" s="44" t="s">
        <v>151</v>
      </c>
      <c r="C85" s="7"/>
      <c r="D85" s="47" t="s">
        <v>1</v>
      </c>
      <c r="E85" s="7"/>
      <c r="F85" s="7" t="str">
        <f>#REF!*#REF!</f>
        <v>#REF!</v>
      </c>
      <c r="G85" s="7" t="str">
        <f>IF(#REF!&gt;=0,10*#REF!,0)</f>
        <v>#REF!</v>
      </c>
      <c r="H85" s="7"/>
      <c r="I85" s="40"/>
      <c r="J85" s="7"/>
      <c r="K85" s="41">
        <v>3.0</v>
      </c>
      <c r="L85" s="42">
        <f>K85/K117</f>
        <v>0.6</v>
      </c>
      <c r="M85" s="43">
        <f>VLOOKUP(D85,Q1:R9,2,0)</f>
        <v>0</v>
      </c>
      <c r="N85" s="43">
        <f>M85*L85</f>
        <v>0</v>
      </c>
      <c r="O85" s="43">
        <f>IF(M85=0,0,L85*MAX(R2:R8))</f>
        <v>0</v>
      </c>
    </row>
    <row r="86" ht="12.0" customHeight="1">
      <c r="B86" s="53"/>
      <c r="C86" s="7"/>
      <c r="D86" s="45"/>
      <c r="E86" s="7"/>
      <c r="F86" s="7"/>
      <c r="G86" s="7"/>
      <c r="H86" s="7"/>
      <c r="I86" s="7"/>
      <c r="J86" s="7"/>
      <c r="K86" s="41"/>
      <c r="L86" s="42"/>
      <c r="M86" s="43"/>
      <c r="N86" s="43"/>
      <c r="O86" s="43"/>
    </row>
    <row r="87" ht="15.75" customHeight="1">
      <c r="A87" s="33" t="s">
        <v>104</v>
      </c>
      <c r="C87" s="35"/>
      <c r="D87" s="56"/>
      <c r="E87" s="35"/>
      <c r="F87" s="7"/>
      <c r="G87" s="7"/>
      <c r="H87" s="7"/>
      <c r="I87" s="7"/>
      <c r="J87" s="7"/>
      <c r="K87" s="41"/>
      <c r="L87" s="42"/>
      <c r="M87" s="43"/>
      <c r="N87" s="43"/>
      <c r="O87" s="43"/>
    </row>
    <row r="88" ht="14.25" customHeight="1">
      <c r="B88" s="54"/>
      <c r="C88" s="35"/>
      <c r="D88" s="56"/>
      <c r="E88" s="35"/>
      <c r="F88" s="7"/>
      <c r="G88" s="7"/>
      <c r="H88" s="7"/>
      <c r="I88" s="7"/>
      <c r="J88" s="7"/>
      <c r="K88" s="41"/>
      <c r="L88" s="42"/>
      <c r="M88" s="43"/>
      <c r="N88" s="43"/>
      <c r="O88" s="43"/>
    </row>
    <row r="89" ht="39.75" customHeight="1">
      <c r="A89" s="37">
        <f>A85+1</f>
        <v>34</v>
      </c>
      <c r="B89" s="44" t="s">
        <v>152</v>
      </c>
      <c r="C89" s="7"/>
      <c r="D89" s="47" t="s">
        <v>1</v>
      </c>
      <c r="E89" s="7"/>
      <c r="F89" s="7" t="str">
        <f>#REF!*#REF!</f>
        <v>#REF!</v>
      </c>
      <c r="G89" s="7" t="str">
        <f>IF(#REF!&gt;=0,10*#REF!,0)</f>
        <v>#REF!</v>
      </c>
      <c r="H89" s="7"/>
      <c r="I89" s="40"/>
      <c r="J89" s="7"/>
      <c r="K89" s="41">
        <v>5.0</v>
      </c>
      <c r="L89" s="42">
        <f>K89/K117</f>
        <v>1</v>
      </c>
      <c r="M89" s="43">
        <f>VLOOKUP(D89,Q1:R9,2,0)</f>
        <v>0</v>
      </c>
      <c r="N89" s="43">
        <f>M89*L89</f>
        <v>0</v>
      </c>
      <c r="O89" s="43">
        <f>IF(M89=0,0,L89*MAX(R2:R8))</f>
        <v>0</v>
      </c>
    </row>
    <row r="90" ht="12.0" customHeight="1">
      <c r="A90" s="37"/>
      <c r="B90" s="44"/>
      <c r="C90" s="7"/>
      <c r="D90" s="45"/>
      <c r="E90" s="7"/>
      <c r="F90" s="7"/>
      <c r="G90" s="7"/>
      <c r="H90" s="7"/>
      <c r="I90" s="7"/>
      <c r="J90" s="7"/>
      <c r="K90" s="41"/>
      <c r="L90" s="42"/>
      <c r="M90" s="43"/>
      <c r="N90" s="43"/>
      <c r="O90" s="43"/>
    </row>
    <row r="91" ht="39.75" customHeight="1">
      <c r="A91" s="37">
        <f>A89+1</f>
        <v>35</v>
      </c>
      <c r="B91" s="44" t="s">
        <v>153</v>
      </c>
      <c r="C91" s="7"/>
      <c r="D91" s="47" t="s">
        <v>1</v>
      </c>
      <c r="E91" s="7"/>
      <c r="F91" s="7" t="str">
        <f>#REF!*#REF!</f>
        <v>#REF!</v>
      </c>
      <c r="G91" s="7" t="str">
        <f>IF(#REF!&gt;=0,10*#REF!,0)</f>
        <v>#REF!</v>
      </c>
      <c r="H91" s="7"/>
      <c r="I91" s="40"/>
      <c r="J91" s="7"/>
      <c r="K91" s="41">
        <v>2.0</v>
      </c>
      <c r="L91" s="42">
        <f>K91/K117</f>
        <v>0.4</v>
      </c>
      <c r="M91" s="43">
        <f>VLOOKUP(D91,Q1:R9,2,0)</f>
        <v>0</v>
      </c>
      <c r="N91" s="43">
        <f>M91*L91</f>
        <v>0</v>
      </c>
      <c r="O91" s="43">
        <f>IF(M91=0,0,L91*MAX(R2:R8))</f>
        <v>0</v>
      </c>
    </row>
    <row r="92" ht="12.0" customHeight="1">
      <c r="A92" s="37"/>
      <c r="B92" s="44"/>
      <c r="C92" s="7"/>
      <c r="D92" s="45"/>
      <c r="E92" s="7"/>
      <c r="F92" s="7"/>
      <c r="G92" s="7"/>
      <c r="H92" s="7"/>
      <c r="I92" s="7"/>
      <c r="J92" s="7"/>
      <c r="K92" s="41"/>
      <c r="L92" s="42"/>
      <c r="M92" s="43"/>
      <c r="N92" s="43"/>
      <c r="O92" s="43"/>
    </row>
    <row r="93" ht="39.75" customHeight="1">
      <c r="A93" s="37">
        <f>A91+1</f>
        <v>36</v>
      </c>
      <c r="B93" s="44" t="s">
        <v>154</v>
      </c>
      <c r="C93" s="7"/>
      <c r="D93" s="47" t="s">
        <v>1</v>
      </c>
      <c r="E93" s="7"/>
      <c r="F93" s="7" t="str">
        <f>#REF!*#REF!</f>
        <v>#REF!</v>
      </c>
      <c r="G93" s="7" t="str">
        <f>IF(#REF!&gt;=0,10*#REF!,0)</f>
        <v>#REF!</v>
      </c>
      <c r="H93" s="7"/>
      <c r="I93" s="40"/>
      <c r="J93" s="7"/>
      <c r="K93" s="41">
        <v>4.0</v>
      </c>
      <c r="L93" s="42">
        <f>K93/K117</f>
        <v>0.8</v>
      </c>
      <c r="M93" s="43">
        <f>VLOOKUP(D93,Q1:R9,2,0)</f>
        <v>0</v>
      </c>
      <c r="N93" s="43">
        <f>M93*L93</f>
        <v>0</v>
      </c>
      <c r="O93" s="43">
        <f>IF(M93=0,0,L93*MAX(R2:R8))</f>
        <v>0</v>
      </c>
    </row>
    <row r="94" ht="12.0" customHeight="1">
      <c r="A94" s="37"/>
      <c r="B94" s="44"/>
      <c r="C94" s="7"/>
      <c r="D94" s="45"/>
      <c r="E94" s="7"/>
      <c r="F94" s="7"/>
      <c r="G94" s="7"/>
      <c r="H94" s="7"/>
      <c r="I94" s="7"/>
      <c r="J94" s="7"/>
      <c r="K94" s="41"/>
      <c r="L94" s="42"/>
      <c r="M94" s="43"/>
      <c r="N94" s="43"/>
      <c r="O94" s="43"/>
    </row>
    <row r="95" ht="39.75" customHeight="1">
      <c r="A95" s="37">
        <f>A93+1</f>
        <v>37</v>
      </c>
      <c r="B95" s="44" t="s">
        <v>155</v>
      </c>
      <c r="C95" s="7"/>
      <c r="D95" s="47" t="s">
        <v>1</v>
      </c>
      <c r="E95" s="7"/>
      <c r="F95" s="7" t="str">
        <f>#REF!*#REF!</f>
        <v>#REF!</v>
      </c>
      <c r="G95" s="7" t="str">
        <f>IF(#REF!&gt;=0,10*#REF!,0)</f>
        <v>#REF!</v>
      </c>
      <c r="H95" s="7"/>
      <c r="I95" s="40"/>
      <c r="J95" s="7"/>
      <c r="K95" s="41">
        <v>3.0</v>
      </c>
      <c r="L95" s="42">
        <f>K95/K117</f>
        <v>0.6</v>
      </c>
      <c r="M95" s="43">
        <f>VLOOKUP(D95,Q1:R9,2,0)</f>
        <v>0</v>
      </c>
      <c r="N95" s="43">
        <f>M95*L95</f>
        <v>0</v>
      </c>
      <c r="O95" s="43">
        <f>IF(M95=0,0,L95*MAX(R2:R8))</f>
        <v>0</v>
      </c>
    </row>
    <row r="96" ht="12.0" customHeight="1">
      <c r="A96" s="37"/>
      <c r="B96" s="44"/>
      <c r="C96" s="7"/>
      <c r="D96" s="45"/>
      <c r="E96" s="7"/>
      <c r="F96" s="7"/>
      <c r="G96" s="7"/>
      <c r="H96" s="7"/>
      <c r="I96" s="7"/>
      <c r="J96" s="7"/>
      <c r="K96" s="41"/>
      <c r="L96" s="42"/>
      <c r="M96" s="43"/>
      <c r="N96" s="43"/>
      <c r="O96" s="43"/>
    </row>
    <row r="97" ht="39.75" customHeight="1">
      <c r="A97" s="37">
        <f>A95+1</f>
        <v>38</v>
      </c>
      <c r="B97" s="44" t="s">
        <v>156</v>
      </c>
      <c r="C97" s="7"/>
      <c r="D97" s="47" t="s">
        <v>1</v>
      </c>
      <c r="E97" s="7"/>
      <c r="F97" s="7" t="str">
        <f>#REF!*#REF!</f>
        <v>#REF!</v>
      </c>
      <c r="G97" s="7" t="str">
        <f>IF(#REF!&gt;=0,10*#REF!,0)</f>
        <v>#REF!</v>
      </c>
      <c r="H97" s="7"/>
      <c r="I97" s="40"/>
      <c r="J97" s="7"/>
      <c r="K97" s="41">
        <v>3.0</v>
      </c>
      <c r="L97" s="42">
        <f>K97/K117</f>
        <v>0.6</v>
      </c>
      <c r="M97" s="43">
        <f>VLOOKUP(D97,Q1:R9,2,0)</f>
        <v>0</v>
      </c>
      <c r="N97" s="43">
        <f>M97*L97</f>
        <v>0</v>
      </c>
      <c r="O97" s="43">
        <f>IF(M97=0,0,L97*MAX(R2:R8))</f>
        <v>0</v>
      </c>
    </row>
    <row r="98" ht="12.0" customHeight="1">
      <c r="B98" s="53"/>
      <c r="C98" s="7"/>
      <c r="D98" s="45"/>
      <c r="E98" s="7"/>
      <c r="F98" s="7"/>
      <c r="G98" s="7"/>
      <c r="H98" s="7"/>
      <c r="I98" s="7"/>
      <c r="J98" s="7"/>
      <c r="K98" s="41"/>
      <c r="L98" s="42"/>
      <c r="M98" s="43"/>
      <c r="N98" s="43"/>
      <c r="O98" s="43"/>
    </row>
    <row r="99" ht="15.75" customHeight="1">
      <c r="A99" s="33" t="s">
        <v>110</v>
      </c>
      <c r="C99" s="35"/>
      <c r="D99" s="56"/>
      <c r="E99" s="35"/>
      <c r="F99" s="7"/>
      <c r="G99" s="7"/>
      <c r="H99" s="7"/>
      <c r="I99" s="7"/>
      <c r="J99" s="7"/>
      <c r="K99" s="41"/>
      <c r="L99" s="42"/>
      <c r="M99" s="43"/>
      <c r="N99" s="43"/>
      <c r="O99" s="43"/>
    </row>
    <row r="100" ht="14.25" customHeight="1">
      <c r="B100" s="54"/>
      <c r="C100" s="35"/>
      <c r="D100" s="56"/>
      <c r="E100" s="35"/>
      <c r="F100" s="7"/>
      <c r="G100" s="7"/>
      <c r="H100" s="7"/>
      <c r="I100" s="7"/>
      <c r="J100" s="7"/>
      <c r="K100" s="41"/>
      <c r="L100" s="42"/>
      <c r="M100" s="43"/>
      <c r="N100" s="43"/>
      <c r="O100" s="43"/>
    </row>
    <row r="101" ht="39.75" customHeight="1">
      <c r="A101" s="37">
        <f>A97+1</f>
        <v>39</v>
      </c>
      <c r="B101" s="44" t="s">
        <v>157</v>
      </c>
      <c r="C101" s="7"/>
      <c r="D101" s="47" t="s">
        <v>1</v>
      </c>
      <c r="E101" s="7"/>
      <c r="F101" s="7" t="str">
        <f>#REF!*#REF!</f>
        <v>#REF!</v>
      </c>
      <c r="G101" s="7" t="str">
        <f>IF(#REF!&gt;=0,10*#REF!,0)</f>
        <v>#REF!</v>
      </c>
      <c r="H101" s="7"/>
      <c r="I101" s="40"/>
      <c r="J101" s="7"/>
      <c r="K101" s="41">
        <v>4.0</v>
      </c>
      <c r="L101" s="42">
        <f>K101/K117</f>
        <v>0.8</v>
      </c>
      <c r="M101" s="43">
        <f>VLOOKUP(D101,Q1:R9,2,0)</f>
        <v>0</v>
      </c>
      <c r="N101" s="43">
        <f>M101*L101</f>
        <v>0</v>
      </c>
      <c r="O101" s="43">
        <f>IF(M101=0,0,L101*MAX(R2:R8))</f>
        <v>0</v>
      </c>
    </row>
    <row r="102" ht="12.0" customHeight="1">
      <c r="A102" s="37"/>
      <c r="B102" s="44"/>
      <c r="C102" s="7"/>
      <c r="D102" s="45"/>
      <c r="E102" s="7"/>
      <c r="F102" s="7"/>
      <c r="G102" s="7"/>
      <c r="H102" s="7"/>
      <c r="I102" s="7"/>
      <c r="J102" s="7"/>
      <c r="K102" s="41"/>
      <c r="L102" s="42"/>
      <c r="M102" s="43"/>
      <c r="N102" s="43"/>
      <c r="O102" s="43"/>
    </row>
    <row r="103" ht="39.75" customHeight="1">
      <c r="A103" s="37">
        <f>A101+1</f>
        <v>40</v>
      </c>
      <c r="B103" s="44" t="s">
        <v>158</v>
      </c>
      <c r="C103" s="7"/>
      <c r="D103" s="47" t="s">
        <v>1</v>
      </c>
      <c r="E103" s="7"/>
      <c r="F103" s="7" t="str">
        <f>#REF!*#REF!</f>
        <v>#REF!</v>
      </c>
      <c r="G103" s="7" t="str">
        <f>IF(#REF!&gt;=0,10*#REF!,0)</f>
        <v>#REF!</v>
      </c>
      <c r="H103" s="7"/>
      <c r="I103" s="40"/>
      <c r="J103" s="7"/>
      <c r="K103" s="41">
        <v>3.0</v>
      </c>
      <c r="L103" s="42">
        <f>K103/K117</f>
        <v>0.6</v>
      </c>
      <c r="M103" s="43">
        <f>VLOOKUP(D103,Q1:R9,2,0)</f>
        <v>0</v>
      </c>
      <c r="N103" s="43">
        <f>M103*L103</f>
        <v>0</v>
      </c>
      <c r="O103" s="43">
        <f>IF(M103=0,0,L103*MAX(R2:R8))</f>
        <v>0</v>
      </c>
    </row>
    <row r="104" ht="12.0" customHeight="1">
      <c r="A104" s="37"/>
      <c r="B104" s="44"/>
      <c r="C104" s="7"/>
      <c r="D104" s="45"/>
      <c r="E104" s="7"/>
      <c r="F104" s="7"/>
      <c r="G104" s="7"/>
      <c r="H104" s="7"/>
      <c r="I104" s="7"/>
      <c r="J104" s="7"/>
      <c r="K104" s="41"/>
      <c r="L104" s="42"/>
      <c r="M104" s="43"/>
      <c r="N104" s="43"/>
      <c r="O104" s="43"/>
    </row>
    <row r="105" ht="39.75" customHeight="1">
      <c r="A105" s="37">
        <f>A103+1</f>
        <v>41</v>
      </c>
      <c r="B105" s="44" t="s">
        <v>159</v>
      </c>
      <c r="C105" s="7"/>
      <c r="D105" s="47" t="s">
        <v>1</v>
      </c>
      <c r="E105" s="7"/>
      <c r="F105" s="7" t="str">
        <f>#REF!*#REF!</f>
        <v>#REF!</v>
      </c>
      <c r="G105" s="7" t="str">
        <f>IF(#REF!&gt;=0,10*#REF!,0)</f>
        <v>#REF!</v>
      </c>
      <c r="H105" s="7"/>
      <c r="I105" s="40"/>
      <c r="J105" s="7"/>
      <c r="K105" s="41">
        <v>3.0</v>
      </c>
      <c r="L105" s="42">
        <f>K105/K117</f>
        <v>0.6</v>
      </c>
      <c r="M105" s="43">
        <f>VLOOKUP(D105,Q1:R9,2,0)</f>
        <v>0</v>
      </c>
      <c r="N105" s="43">
        <f>M105*L105</f>
        <v>0</v>
      </c>
      <c r="O105" s="43">
        <f>IF(M105=0,0,L105*MAX(R2:R8))</f>
        <v>0</v>
      </c>
    </row>
    <row r="106" ht="12.0" customHeight="1">
      <c r="A106" s="37"/>
      <c r="B106" s="44"/>
      <c r="C106" s="7"/>
      <c r="D106" s="45"/>
      <c r="E106" s="7"/>
      <c r="F106" s="7"/>
      <c r="G106" s="7"/>
      <c r="H106" s="7"/>
      <c r="I106" s="7"/>
      <c r="J106" s="7"/>
      <c r="K106" s="41"/>
      <c r="L106" s="42"/>
      <c r="M106" s="43"/>
      <c r="N106" s="43"/>
      <c r="O106" s="43"/>
    </row>
    <row r="107" ht="39.75" customHeight="1">
      <c r="A107" s="37">
        <f>A105+1</f>
        <v>42</v>
      </c>
      <c r="B107" s="44" t="s">
        <v>160</v>
      </c>
      <c r="C107" s="7"/>
      <c r="D107" s="47" t="s">
        <v>1</v>
      </c>
      <c r="E107" s="7"/>
      <c r="F107" s="7" t="str">
        <f>#REF!*#REF!</f>
        <v>#REF!</v>
      </c>
      <c r="G107" s="7" t="str">
        <f>IF(#REF!&gt;=0,10*#REF!,0)</f>
        <v>#REF!</v>
      </c>
      <c r="H107" s="7"/>
      <c r="I107" s="40"/>
      <c r="J107" s="7"/>
      <c r="K107" s="41">
        <v>2.0</v>
      </c>
      <c r="L107" s="42">
        <f>K107/K117</f>
        <v>0.4</v>
      </c>
      <c r="M107" s="43">
        <f>VLOOKUP(D107,Q1:R9,2,0)</f>
        <v>0</v>
      </c>
      <c r="N107" s="43">
        <f>M107*L107</f>
        <v>0</v>
      </c>
      <c r="O107" s="43">
        <f>IF(M107=0,0,L107*MAX(R2:R8))</f>
        <v>0</v>
      </c>
    </row>
    <row r="108" ht="12.0" customHeight="1">
      <c r="B108" s="53"/>
      <c r="C108" s="7"/>
      <c r="D108" s="45"/>
      <c r="E108" s="7"/>
      <c r="F108" s="7"/>
      <c r="G108" s="7"/>
      <c r="H108" s="7"/>
      <c r="I108" s="7"/>
      <c r="J108" s="7"/>
      <c r="K108" s="41"/>
      <c r="L108" s="42"/>
      <c r="M108" s="43"/>
      <c r="N108" s="43"/>
      <c r="O108" s="43"/>
    </row>
    <row r="109" ht="15.75" customHeight="1">
      <c r="A109" s="33" t="s">
        <v>115</v>
      </c>
      <c r="C109" s="35"/>
      <c r="D109" s="56"/>
      <c r="E109" s="35"/>
      <c r="F109" s="7"/>
      <c r="G109" s="7"/>
      <c r="H109" s="7"/>
      <c r="I109" s="7"/>
      <c r="J109" s="7"/>
      <c r="K109" s="41"/>
      <c r="L109" s="42"/>
      <c r="M109" s="43"/>
      <c r="N109" s="43"/>
      <c r="O109" s="43"/>
    </row>
    <row r="110" ht="14.25" customHeight="1">
      <c r="B110" s="54"/>
      <c r="C110" s="35"/>
      <c r="D110" s="56"/>
      <c r="E110" s="35"/>
      <c r="F110" s="7"/>
      <c r="G110" s="7"/>
      <c r="H110" s="7"/>
      <c r="I110" s="7"/>
      <c r="J110" s="7"/>
      <c r="K110" s="41"/>
      <c r="L110" s="42"/>
      <c r="M110" s="43"/>
      <c r="N110" s="43"/>
      <c r="O110" s="43"/>
    </row>
    <row r="111" ht="39.75" customHeight="1">
      <c r="A111" s="37">
        <f>A107+1</f>
        <v>43</v>
      </c>
      <c r="B111" s="44" t="s">
        <v>161</v>
      </c>
      <c r="C111" s="21"/>
      <c r="D111" s="47" t="s">
        <v>1</v>
      </c>
      <c r="E111" s="21"/>
      <c r="F111" s="21" t="str">
        <f>#REF!*#REF!</f>
        <v>#REF!</v>
      </c>
      <c r="G111" s="21" t="str">
        <f>IF(#REF!&gt;=0,10*#REF!,0)</f>
        <v>#REF!</v>
      </c>
      <c r="H111" s="21"/>
      <c r="I111" s="40"/>
      <c r="J111" s="21"/>
      <c r="K111" s="30">
        <v>4.0</v>
      </c>
      <c r="L111" s="70">
        <f>K111/K117</f>
        <v>0.8</v>
      </c>
      <c r="M111" s="71">
        <f>VLOOKUP(D111,Q1:R9,2,0)</f>
        <v>0</v>
      </c>
      <c r="N111" s="71">
        <f>M111*L111</f>
        <v>0</v>
      </c>
      <c r="O111" s="71">
        <f>IF(M111=0,0,L111*MAX(R2:R8))</f>
        <v>0</v>
      </c>
      <c r="P111" s="21"/>
      <c r="Q111" s="21"/>
      <c r="R111" s="21"/>
      <c r="S111" s="21"/>
      <c r="T111" s="21"/>
      <c r="U111" s="21"/>
      <c r="V111" s="21"/>
      <c r="W111" s="21"/>
      <c r="X111" s="21"/>
      <c r="Y111" s="21"/>
      <c r="Z111" s="21"/>
    </row>
    <row r="112" ht="12.0" customHeight="1">
      <c r="A112" s="37"/>
      <c r="B112" s="44"/>
      <c r="C112" s="21"/>
      <c r="D112" s="72"/>
      <c r="E112" s="21"/>
      <c r="F112" s="21"/>
      <c r="G112" s="21"/>
      <c r="H112" s="21"/>
      <c r="I112" s="21"/>
      <c r="J112" s="21"/>
      <c r="K112" s="30"/>
      <c r="L112" s="70"/>
      <c r="M112" s="71"/>
      <c r="N112" s="71"/>
      <c r="O112" s="71"/>
      <c r="P112" s="21"/>
      <c r="Q112" s="21"/>
      <c r="R112" s="21"/>
      <c r="S112" s="21"/>
      <c r="T112" s="21"/>
      <c r="U112" s="21"/>
      <c r="V112" s="21"/>
      <c r="W112" s="21"/>
      <c r="X112" s="21"/>
      <c r="Y112" s="21"/>
      <c r="Z112" s="21"/>
    </row>
    <row r="113" ht="39.75" customHeight="1">
      <c r="A113" s="37">
        <f>A111+1</f>
        <v>44</v>
      </c>
      <c r="B113" s="44" t="s">
        <v>162</v>
      </c>
      <c r="C113" s="21"/>
      <c r="D113" s="47" t="s">
        <v>1</v>
      </c>
      <c r="E113" s="21"/>
      <c r="F113" s="21" t="str">
        <f>#REF!*#REF!</f>
        <v>#REF!</v>
      </c>
      <c r="G113" s="21" t="str">
        <f>IF(#REF!&gt;=0,10*#REF!,0)</f>
        <v>#REF!</v>
      </c>
      <c r="H113" s="21"/>
      <c r="I113" s="40"/>
      <c r="J113" s="21"/>
      <c r="K113" s="30">
        <v>4.0</v>
      </c>
      <c r="L113" s="70">
        <f>K113/K117</f>
        <v>0.8</v>
      </c>
      <c r="M113" s="71">
        <f>VLOOKUP(D113,Q1:R9,2,0)</f>
        <v>0</v>
      </c>
      <c r="N113" s="71">
        <f>M113*L113</f>
        <v>0</v>
      </c>
      <c r="O113" s="71">
        <f>IF(M113=0,0,L113*MAX(R2:R8))</f>
        <v>0</v>
      </c>
      <c r="P113" s="21"/>
      <c r="Q113" s="21"/>
      <c r="R113" s="21"/>
      <c r="S113" s="21"/>
      <c r="T113" s="21"/>
      <c r="U113" s="21"/>
      <c r="V113" s="21"/>
      <c r="W113" s="21"/>
      <c r="X113" s="21"/>
      <c r="Y113" s="21"/>
      <c r="Z113" s="21"/>
    </row>
    <row r="114" ht="12.0" customHeight="1">
      <c r="A114" s="37"/>
      <c r="B114" s="44"/>
      <c r="C114" s="21"/>
      <c r="D114" s="72"/>
      <c r="E114" s="21"/>
      <c r="F114" s="21"/>
      <c r="G114" s="21"/>
      <c r="H114" s="21"/>
      <c r="I114" s="21"/>
      <c r="J114" s="21"/>
      <c r="K114" s="30"/>
      <c r="L114" s="70"/>
      <c r="M114" s="71"/>
      <c r="N114" s="71"/>
      <c r="O114" s="71"/>
      <c r="P114" s="21"/>
      <c r="Q114" s="21"/>
      <c r="R114" s="21"/>
      <c r="S114" s="21"/>
      <c r="T114" s="21"/>
      <c r="U114" s="21"/>
      <c r="V114" s="21"/>
      <c r="W114" s="21"/>
      <c r="X114" s="21"/>
      <c r="Y114" s="21"/>
      <c r="Z114" s="21"/>
    </row>
    <row r="115" ht="39.75" customHeight="1">
      <c r="A115" s="37">
        <f>A113+1</f>
        <v>45</v>
      </c>
      <c r="B115" s="44" t="s">
        <v>163</v>
      </c>
      <c r="C115" s="21"/>
      <c r="D115" s="47" t="s">
        <v>1</v>
      </c>
      <c r="E115" s="21"/>
      <c r="F115" s="21" t="str">
        <f>#REF!*#REF!</f>
        <v>#REF!</v>
      </c>
      <c r="G115" s="21" t="str">
        <f>IF(#REF!&gt;=0,10*#REF!,0)</f>
        <v>#REF!</v>
      </c>
      <c r="H115" s="21"/>
      <c r="I115" s="40"/>
      <c r="J115" s="21"/>
      <c r="K115" s="30">
        <v>3.0</v>
      </c>
      <c r="L115" s="70">
        <f>K115/K117</f>
        <v>0.6</v>
      </c>
      <c r="M115" s="71">
        <f>VLOOKUP(D115,Q1:R9,2,0)</f>
        <v>0</v>
      </c>
      <c r="N115" s="71">
        <f>M115*L115</f>
        <v>0</v>
      </c>
      <c r="O115" s="71">
        <f>IF(M115=0,0,L115*MAX(R2:R8))</f>
        <v>0</v>
      </c>
      <c r="P115" s="21"/>
      <c r="Q115" s="21"/>
      <c r="R115" s="21"/>
      <c r="S115" s="21"/>
      <c r="T115" s="21"/>
      <c r="U115" s="21"/>
      <c r="V115" s="21"/>
      <c r="W115" s="21"/>
      <c r="X115" s="21"/>
      <c r="Y115" s="21"/>
      <c r="Z115" s="21"/>
    </row>
    <row r="116" ht="12.0" customHeight="1">
      <c r="B116" s="60"/>
      <c r="C116" s="7"/>
      <c r="D116" s="45"/>
      <c r="E116" s="7"/>
      <c r="F116" s="7"/>
      <c r="G116" s="7"/>
      <c r="H116" s="7"/>
      <c r="I116" s="7"/>
      <c r="J116" s="7"/>
      <c r="K116" s="73"/>
      <c r="L116" s="73"/>
      <c r="M116" s="73"/>
      <c r="N116" s="74"/>
      <c r="O116" s="74"/>
    </row>
    <row r="117" ht="24.0" customHeight="1">
      <c r="A117" s="75" t="s">
        <v>164</v>
      </c>
      <c r="B117" s="76"/>
      <c r="C117" s="77"/>
      <c r="D117" s="78" t="str">
        <f>IF(ISERR((N117/O117)*100),"",(N117/O117)*100)</f>
        <v/>
      </c>
      <c r="E117" s="79"/>
      <c r="F117" s="79"/>
      <c r="G117" s="79"/>
      <c r="H117" s="80" t="str">
        <f>IF(D117="","","-")</f>
        <v/>
      </c>
      <c r="I117" s="81" t="str">
        <f>VLOOKUP(J117,'Rating ranges'!A2:B7,2,1)</f>
        <v/>
      </c>
      <c r="J117" s="8">
        <f>IF(D117="",0,D117)</f>
        <v>0</v>
      </c>
      <c r="K117" s="73">
        <f>MAX(K9:K115)</f>
        <v>5</v>
      </c>
      <c r="L117" s="73"/>
      <c r="M117" s="73"/>
      <c r="N117" s="74">
        <f t="shared" ref="N117:O117" si="1">SUM(N9:N115)</f>
        <v>0</v>
      </c>
      <c r="O117" s="74">
        <f t="shared" si="1"/>
        <v>0</v>
      </c>
    </row>
    <row r="118" ht="13.5" customHeight="1">
      <c r="D118" s="34"/>
      <c r="E118" s="7"/>
      <c r="F118" s="7"/>
      <c r="G118" s="7"/>
      <c r="H118" s="7"/>
      <c r="I118" s="7"/>
      <c r="J118" s="7"/>
      <c r="K118" s="14"/>
      <c r="L118" s="14"/>
      <c r="M118" s="7"/>
    </row>
    <row r="119" ht="12.75" customHeight="1">
      <c r="A119" s="82"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3"/>
      <c r="C119" s="83"/>
      <c r="D119" s="83"/>
      <c r="E119" s="83"/>
      <c r="F119" s="83"/>
      <c r="G119" s="83"/>
      <c r="H119" s="83"/>
      <c r="I119" s="84"/>
      <c r="J119" s="7"/>
      <c r="K119" s="14"/>
      <c r="L119" s="14"/>
      <c r="M119" s="7"/>
    </row>
    <row r="120" ht="15.0" customHeight="1">
      <c r="A120" s="85"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6"/>
      <c r="J120" s="7"/>
      <c r="K120" s="14"/>
      <c r="L120" s="14"/>
      <c r="M120" s="7"/>
    </row>
    <row r="121" ht="12.75" customHeight="1">
      <c r="A121" s="87"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6"/>
      <c r="J121" s="7"/>
      <c r="K121" s="14"/>
      <c r="L121" s="14"/>
      <c r="M121" s="7"/>
    </row>
    <row r="122" ht="12.75" customHeight="1">
      <c r="A122" s="85"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6"/>
      <c r="J122" s="7"/>
      <c r="K122" s="14"/>
      <c r="L122" s="14"/>
      <c r="M122" s="7"/>
    </row>
    <row r="123" ht="12.75" customHeight="1">
      <c r="A123" s="88"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9"/>
      <c r="C123" s="89"/>
      <c r="D123" s="89"/>
      <c r="E123" s="89"/>
      <c r="F123" s="89"/>
      <c r="G123" s="89"/>
      <c r="H123" s="89"/>
      <c r="I123" s="90"/>
      <c r="J123" s="7"/>
      <c r="K123" s="14"/>
      <c r="L123" s="14"/>
      <c r="M123" s="7"/>
    </row>
    <row r="124" ht="13.5" customHeight="1">
      <c r="D124" s="34"/>
      <c r="E124" s="7"/>
      <c r="F124" s="7"/>
      <c r="G124" s="7"/>
      <c r="H124" s="7"/>
      <c r="I124" s="7"/>
      <c r="J124" s="7"/>
      <c r="K124" s="14"/>
      <c r="L124" s="14"/>
      <c r="M124" s="7"/>
    </row>
    <row r="125" ht="13.5" customHeight="1">
      <c r="D125" s="91"/>
      <c r="E125" s="7"/>
      <c r="F125" s="7"/>
      <c r="G125" s="7"/>
      <c r="H125" s="7"/>
      <c r="I125" s="7"/>
      <c r="J125" s="7"/>
      <c r="K125" s="14"/>
      <c r="L125" s="14"/>
      <c r="M125" s="7"/>
    </row>
    <row r="126" ht="12.75" customHeight="1">
      <c r="A126" s="7"/>
      <c r="B126" s="92"/>
      <c r="C126" s="93"/>
      <c r="D126" s="93"/>
      <c r="E126" s="93"/>
      <c r="F126" s="93"/>
      <c r="G126" s="93"/>
      <c r="H126" s="93"/>
      <c r="I126" s="93"/>
      <c r="J126" s="94"/>
      <c r="K126" s="14"/>
      <c r="L126" s="14"/>
      <c r="M126" s="7"/>
    </row>
    <row r="127" ht="13.5" customHeight="1">
      <c r="D127" s="34"/>
      <c r="E127" s="7"/>
      <c r="F127" s="7"/>
      <c r="G127" s="7"/>
      <c r="H127" s="7"/>
      <c r="I127" s="7"/>
      <c r="J127" s="7"/>
      <c r="K127" s="14"/>
      <c r="L127" s="14"/>
      <c r="M127" s="7"/>
    </row>
    <row r="128" ht="13.5" customHeight="1">
      <c r="D128" s="34"/>
      <c r="E128" s="7"/>
      <c r="F128" s="7"/>
      <c r="G128" s="7"/>
      <c r="H128" s="7"/>
      <c r="I128" s="7"/>
      <c r="J128" s="7"/>
      <c r="K128" s="14"/>
      <c r="L128" s="14"/>
      <c r="M128" s="7"/>
    </row>
    <row r="129" ht="13.5" customHeight="1">
      <c r="D129" s="34"/>
      <c r="E129" s="7"/>
      <c r="F129" s="7"/>
      <c r="G129" s="7"/>
      <c r="H129" s="7"/>
      <c r="I129" s="7"/>
      <c r="J129" s="7"/>
      <c r="K129" s="14"/>
      <c r="L129" s="14"/>
      <c r="M129" s="7"/>
    </row>
    <row r="130" ht="13.5" customHeight="1">
      <c r="D130" s="34"/>
      <c r="E130" s="7"/>
      <c r="F130" s="7"/>
      <c r="G130" s="7"/>
      <c r="H130" s="7"/>
      <c r="I130" s="7"/>
      <c r="J130" s="7"/>
      <c r="K130" s="14"/>
      <c r="L130" s="14"/>
      <c r="M130" s="7"/>
    </row>
    <row r="131" ht="13.5" customHeight="1">
      <c r="D131" s="34"/>
      <c r="E131" s="7"/>
      <c r="F131" s="7"/>
      <c r="G131" s="7"/>
      <c r="H131" s="7"/>
      <c r="I131" s="7"/>
      <c r="J131" s="7"/>
      <c r="K131" s="14"/>
      <c r="L131" s="14"/>
      <c r="M131" s="7"/>
    </row>
    <row r="132" ht="13.5" customHeight="1">
      <c r="D132" s="34"/>
      <c r="E132" s="7"/>
      <c r="F132" s="7"/>
      <c r="G132" s="7"/>
      <c r="H132" s="7"/>
      <c r="I132" s="7"/>
      <c r="J132" s="7"/>
      <c r="K132" s="14"/>
      <c r="L132" s="14"/>
      <c r="M132" s="7"/>
    </row>
    <row r="133" ht="13.5" customHeight="1">
      <c r="D133" s="34"/>
      <c r="E133" s="7"/>
      <c r="F133" s="7"/>
      <c r="G133" s="7"/>
      <c r="H133" s="7"/>
      <c r="I133" s="7"/>
      <c r="J133" s="7"/>
      <c r="K133" s="14"/>
      <c r="L133" s="14"/>
      <c r="M133" s="7"/>
    </row>
    <row r="134" ht="13.5" customHeight="1">
      <c r="D134" s="34"/>
      <c r="E134" s="7"/>
      <c r="F134" s="7"/>
      <c r="G134" s="7"/>
      <c r="H134" s="7"/>
      <c r="I134" s="7"/>
      <c r="J134" s="7"/>
      <c r="K134" s="14"/>
      <c r="L134" s="14"/>
      <c r="M134" s="7"/>
    </row>
    <row r="135" ht="13.5" customHeight="1">
      <c r="D135" s="34"/>
      <c r="E135" s="7"/>
      <c r="F135" s="7"/>
      <c r="G135" s="7"/>
      <c r="H135" s="7"/>
      <c r="I135" s="7"/>
      <c r="J135" s="7"/>
      <c r="K135" s="14"/>
      <c r="L135" s="14"/>
      <c r="M135" s="7"/>
    </row>
    <row r="136" ht="13.5" customHeight="1">
      <c r="D136" s="34"/>
      <c r="E136" s="7"/>
      <c r="F136" s="7"/>
      <c r="G136" s="7"/>
      <c r="H136" s="7"/>
      <c r="I136" s="7"/>
      <c r="J136" s="7"/>
      <c r="K136" s="14"/>
      <c r="L136" s="14"/>
      <c r="M136" s="7"/>
    </row>
    <row r="137" ht="13.5" customHeight="1">
      <c r="D137" s="34"/>
      <c r="E137" s="7"/>
      <c r="F137" s="7"/>
      <c r="G137" s="7"/>
      <c r="H137" s="7"/>
      <c r="I137" s="7"/>
      <c r="J137" s="7"/>
      <c r="K137" s="14"/>
      <c r="L137" s="14"/>
      <c r="M137" s="7"/>
    </row>
    <row r="138" ht="13.5" customHeight="1">
      <c r="D138" s="34"/>
      <c r="E138" s="7"/>
      <c r="F138" s="7"/>
      <c r="G138" s="7"/>
      <c r="H138" s="7"/>
      <c r="I138" s="7"/>
      <c r="J138" s="7"/>
      <c r="K138" s="14"/>
      <c r="L138" s="14"/>
      <c r="M138" s="7"/>
    </row>
    <row r="139" ht="13.5" customHeight="1">
      <c r="D139" s="34"/>
      <c r="E139" s="7"/>
      <c r="F139" s="7"/>
      <c r="G139" s="7"/>
      <c r="H139" s="7"/>
      <c r="I139" s="7"/>
      <c r="J139" s="7"/>
      <c r="K139" s="14"/>
      <c r="L139" s="14"/>
      <c r="M139" s="7"/>
    </row>
    <row r="140" ht="13.5" customHeight="1">
      <c r="D140" s="34"/>
      <c r="E140" s="7"/>
      <c r="F140" s="7"/>
      <c r="G140" s="7"/>
      <c r="H140" s="7"/>
      <c r="I140" s="7"/>
      <c r="J140" s="7"/>
      <c r="K140" s="14"/>
      <c r="L140" s="14"/>
      <c r="M140" s="7"/>
    </row>
    <row r="141" ht="13.5" customHeight="1">
      <c r="D141" s="34"/>
      <c r="E141" s="7"/>
      <c r="F141" s="7"/>
      <c r="G141" s="7"/>
      <c r="H141" s="7"/>
      <c r="I141" s="7"/>
      <c r="J141" s="7"/>
      <c r="K141" s="14"/>
      <c r="L141" s="14"/>
      <c r="M141" s="7"/>
    </row>
    <row r="142" ht="13.5" customHeight="1">
      <c r="D142" s="34"/>
      <c r="E142" s="7"/>
      <c r="F142" s="7"/>
      <c r="G142" s="7"/>
      <c r="H142" s="7"/>
      <c r="I142" s="7"/>
      <c r="J142" s="7"/>
      <c r="K142" s="14"/>
      <c r="L142" s="14"/>
      <c r="M142" s="7"/>
    </row>
    <row r="143" ht="13.5" customHeight="1">
      <c r="D143" s="34"/>
      <c r="E143" s="7"/>
      <c r="F143" s="7"/>
      <c r="G143" s="7"/>
      <c r="H143" s="7"/>
      <c r="I143" s="7"/>
      <c r="J143" s="7"/>
      <c r="K143" s="14"/>
      <c r="L143" s="14"/>
      <c r="M143" s="7"/>
    </row>
    <row r="144" ht="13.5" customHeight="1">
      <c r="D144" s="34"/>
      <c r="E144" s="7"/>
      <c r="F144" s="7"/>
      <c r="G144" s="7"/>
      <c r="H144" s="7"/>
      <c r="I144" s="7"/>
      <c r="J144" s="7"/>
      <c r="K144" s="14"/>
      <c r="L144" s="14"/>
      <c r="M144" s="7"/>
    </row>
    <row r="145" ht="13.5" customHeight="1">
      <c r="D145" s="34"/>
      <c r="E145" s="7"/>
      <c r="F145" s="7"/>
      <c r="G145" s="7"/>
      <c r="H145" s="7"/>
      <c r="I145" s="7"/>
      <c r="J145" s="7"/>
      <c r="K145" s="14"/>
      <c r="L145" s="14"/>
      <c r="M145" s="7"/>
    </row>
    <row r="146" ht="13.5" customHeight="1">
      <c r="D146" s="34"/>
      <c r="E146" s="7"/>
      <c r="F146" s="7"/>
      <c r="G146" s="7"/>
      <c r="H146" s="7"/>
      <c r="I146" s="7"/>
      <c r="J146" s="7"/>
      <c r="K146" s="14"/>
      <c r="L146" s="14"/>
      <c r="M146" s="7"/>
    </row>
    <row r="147" ht="13.5" customHeight="1">
      <c r="D147" s="34"/>
      <c r="E147" s="7"/>
      <c r="F147" s="7"/>
      <c r="G147" s="7"/>
      <c r="H147" s="7"/>
      <c r="I147" s="7"/>
      <c r="J147" s="7"/>
      <c r="K147" s="14"/>
      <c r="L147" s="14"/>
      <c r="M147" s="7"/>
    </row>
    <row r="148" ht="13.5" customHeight="1">
      <c r="D148" s="34"/>
      <c r="E148" s="7"/>
      <c r="F148" s="7"/>
      <c r="G148" s="7"/>
      <c r="H148" s="7"/>
      <c r="I148" s="7"/>
      <c r="J148" s="7"/>
      <c r="K148" s="14"/>
      <c r="L148" s="14"/>
      <c r="M148" s="7"/>
    </row>
    <row r="149" ht="13.5" customHeight="1">
      <c r="D149" s="34"/>
      <c r="E149" s="7"/>
      <c r="F149" s="7"/>
      <c r="G149" s="7"/>
      <c r="H149" s="7"/>
      <c r="I149" s="7"/>
      <c r="J149" s="7"/>
      <c r="K149" s="14"/>
      <c r="L149" s="14"/>
      <c r="M149" s="7"/>
    </row>
    <row r="150" ht="13.5" customHeight="1">
      <c r="D150" s="34"/>
      <c r="E150" s="7"/>
      <c r="F150" s="7"/>
      <c r="G150" s="7"/>
      <c r="H150" s="7"/>
      <c r="I150" s="7"/>
      <c r="J150" s="7"/>
      <c r="K150" s="14"/>
      <c r="L150" s="14"/>
      <c r="M150" s="7"/>
    </row>
    <row r="151" ht="13.5" customHeight="1">
      <c r="D151" s="34"/>
      <c r="E151" s="7"/>
      <c r="F151" s="7"/>
      <c r="G151" s="7"/>
      <c r="H151" s="7"/>
      <c r="I151" s="7"/>
      <c r="J151" s="7"/>
      <c r="K151" s="14"/>
      <c r="L151" s="14"/>
      <c r="M151" s="7"/>
    </row>
    <row r="152" ht="13.5" customHeight="1">
      <c r="D152" s="34"/>
      <c r="E152" s="7"/>
      <c r="F152" s="7"/>
      <c r="G152" s="7"/>
      <c r="H152" s="7"/>
      <c r="I152" s="7"/>
      <c r="J152" s="7"/>
      <c r="K152" s="14"/>
      <c r="L152" s="14"/>
      <c r="M152" s="7"/>
    </row>
    <row r="153" ht="13.5" customHeight="1">
      <c r="D153" s="34"/>
      <c r="E153" s="7"/>
      <c r="F153" s="7"/>
      <c r="G153" s="7"/>
      <c r="H153" s="7"/>
      <c r="I153" s="7"/>
      <c r="J153" s="7"/>
      <c r="K153" s="14"/>
      <c r="L153" s="14"/>
      <c r="M153" s="7"/>
    </row>
    <row r="154" ht="13.5" customHeight="1">
      <c r="D154" s="34"/>
      <c r="E154" s="7"/>
      <c r="F154" s="7"/>
      <c r="G154" s="7"/>
      <c r="H154" s="7"/>
      <c r="I154" s="7"/>
      <c r="J154" s="7"/>
      <c r="K154" s="14"/>
      <c r="L154" s="14"/>
      <c r="M154" s="7"/>
    </row>
    <row r="155" ht="13.5" customHeight="1">
      <c r="D155" s="34"/>
      <c r="E155" s="7"/>
      <c r="F155" s="7"/>
      <c r="G155" s="7"/>
      <c r="H155" s="7"/>
      <c r="I155" s="7"/>
      <c r="J155" s="7"/>
      <c r="K155" s="14"/>
      <c r="L155" s="14"/>
      <c r="M155" s="7"/>
    </row>
    <row r="156" ht="13.5" customHeight="1">
      <c r="D156" s="34"/>
      <c r="E156" s="7"/>
      <c r="F156" s="7"/>
      <c r="G156" s="7"/>
      <c r="H156" s="7"/>
      <c r="I156" s="7"/>
      <c r="J156" s="7"/>
      <c r="K156" s="14"/>
      <c r="L156" s="14"/>
      <c r="M156" s="7"/>
    </row>
    <row r="157" ht="13.5" customHeight="1">
      <c r="D157" s="34"/>
      <c r="E157" s="7"/>
      <c r="F157" s="7"/>
      <c r="G157" s="7"/>
      <c r="H157" s="7"/>
      <c r="I157" s="7"/>
      <c r="J157" s="7"/>
      <c r="K157" s="14"/>
      <c r="L157" s="14"/>
      <c r="M157" s="7"/>
    </row>
    <row r="158" ht="13.5" customHeight="1">
      <c r="D158" s="34"/>
      <c r="E158" s="7"/>
      <c r="F158" s="7"/>
      <c r="G158" s="7"/>
      <c r="H158" s="7"/>
      <c r="I158" s="7"/>
      <c r="J158" s="7"/>
      <c r="K158" s="14"/>
      <c r="L158" s="14"/>
      <c r="M158" s="7"/>
    </row>
    <row r="159" ht="13.5" customHeight="1">
      <c r="D159" s="34"/>
      <c r="E159" s="7"/>
      <c r="F159" s="7"/>
      <c r="G159" s="7"/>
      <c r="H159" s="7"/>
      <c r="I159" s="7"/>
      <c r="J159" s="7"/>
      <c r="K159" s="14"/>
      <c r="L159" s="14"/>
      <c r="M159" s="7"/>
    </row>
    <row r="160" ht="13.5" customHeight="1">
      <c r="D160" s="34"/>
      <c r="E160" s="7"/>
      <c r="F160" s="7"/>
      <c r="G160" s="7"/>
      <c r="H160" s="7"/>
      <c r="I160" s="7"/>
      <c r="J160" s="7"/>
      <c r="K160" s="14"/>
      <c r="L160" s="14"/>
      <c r="M160" s="7"/>
    </row>
    <row r="161" ht="13.5" customHeight="1">
      <c r="D161" s="34"/>
      <c r="E161" s="7"/>
      <c r="F161" s="7"/>
      <c r="G161" s="7"/>
      <c r="H161" s="7"/>
      <c r="I161" s="7"/>
      <c r="J161" s="7"/>
      <c r="K161" s="14"/>
      <c r="L161" s="14"/>
      <c r="M161" s="7"/>
    </row>
    <row r="162" ht="13.5" customHeight="1">
      <c r="D162" s="34"/>
      <c r="E162" s="7"/>
      <c r="F162" s="7"/>
      <c r="G162" s="7"/>
      <c r="H162" s="7"/>
      <c r="I162" s="7"/>
      <c r="J162" s="7"/>
      <c r="K162" s="14"/>
      <c r="L162" s="14"/>
      <c r="M162" s="7"/>
    </row>
    <row r="163" ht="13.5" customHeight="1">
      <c r="D163" s="34"/>
      <c r="E163" s="7"/>
      <c r="F163" s="7"/>
      <c r="G163" s="7"/>
      <c r="H163" s="7"/>
      <c r="I163" s="7"/>
      <c r="J163" s="7"/>
      <c r="K163" s="14"/>
      <c r="L163" s="14"/>
      <c r="M163" s="7"/>
    </row>
    <row r="164" ht="13.5" customHeight="1">
      <c r="D164" s="34"/>
      <c r="E164" s="7"/>
      <c r="F164" s="7"/>
      <c r="G164" s="7"/>
      <c r="H164" s="7"/>
      <c r="I164" s="7"/>
      <c r="J164" s="7"/>
      <c r="K164" s="14"/>
      <c r="L164" s="14"/>
      <c r="M164" s="7"/>
    </row>
    <row r="165" ht="13.5" customHeight="1">
      <c r="D165" s="34"/>
      <c r="E165" s="7"/>
      <c r="F165" s="7"/>
      <c r="G165" s="7"/>
      <c r="H165" s="7"/>
      <c r="I165" s="7"/>
      <c r="J165" s="7"/>
      <c r="K165" s="14"/>
      <c r="L165" s="14"/>
      <c r="M165" s="7"/>
    </row>
    <row r="166" ht="13.5" customHeight="1">
      <c r="D166" s="34"/>
      <c r="E166" s="7"/>
      <c r="F166" s="7"/>
      <c r="G166" s="7"/>
      <c r="H166" s="7"/>
      <c r="I166" s="7"/>
      <c r="J166" s="7"/>
      <c r="K166" s="14"/>
      <c r="L166" s="14"/>
      <c r="M166" s="7"/>
    </row>
    <row r="167" ht="13.5" customHeight="1">
      <c r="D167" s="34"/>
      <c r="E167" s="7"/>
      <c r="F167" s="7"/>
      <c r="G167" s="7"/>
      <c r="H167" s="7"/>
      <c r="I167" s="7"/>
      <c r="J167" s="7"/>
      <c r="K167" s="14"/>
      <c r="L167" s="14"/>
      <c r="M167" s="7"/>
    </row>
    <row r="168" ht="13.5" customHeight="1">
      <c r="D168" s="34"/>
      <c r="E168" s="7"/>
      <c r="F168" s="7"/>
      <c r="G168" s="7"/>
      <c r="H168" s="7"/>
      <c r="I168" s="7"/>
      <c r="J168" s="7"/>
      <c r="K168" s="14"/>
      <c r="L168" s="14"/>
      <c r="M168" s="7"/>
    </row>
    <row r="169" ht="13.5" customHeight="1">
      <c r="D169" s="34"/>
      <c r="E169" s="7"/>
      <c r="F169" s="7"/>
      <c r="G169" s="7"/>
      <c r="H169" s="7"/>
      <c r="I169" s="7"/>
      <c r="J169" s="7"/>
      <c r="K169" s="14"/>
      <c r="L169" s="14"/>
      <c r="M169" s="7"/>
    </row>
    <row r="170" ht="13.5" customHeight="1">
      <c r="D170" s="34"/>
      <c r="E170" s="7"/>
      <c r="F170" s="7"/>
      <c r="G170" s="7"/>
      <c r="H170" s="7"/>
      <c r="I170" s="7"/>
      <c r="J170" s="7"/>
      <c r="K170" s="14"/>
      <c r="L170" s="14"/>
      <c r="M170" s="7"/>
    </row>
    <row r="171" ht="13.5" customHeight="1">
      <c r="D171" s="34"/>
      <c r="E171" s="7"/>
      <c r="F171" s="7"/>
      <c r="G171" s="7"/>
      <c r="H171" s="7"/>
      <c r="I171" s="7"/>
      <c r="J171" s="7"/>
      <c r="K171" s="14"/>
      <c r="L171" s="14"/>
      <c r="M171" s="7"/>
    </row>
    <row r="172" ht="13.5" customHeight="1">
      <c r="D172" s="34"/>
      <c r="E172" s="7"/>
      <c r="F172" s="7"/>
      <c r="G172" s="7"/>
      <c r="H172" s="7"/>
      <c r="I172" s="7"/>
      <c r="J172" s="7"/>
      <c r="K172" s="14"/>
      <c r="L172" s="14"/>
      <c r="M172" s="7"/>
    </row>
    <row r="173" ht="13.5" customHeight="1">
      <c r="D173" s="34"/>
      <c r="E173" s="7"/>
      <c r="F173" s="7"/>
      <c r="G173" s="7"/>
      <c r="H173" s="7"/>
      <c r="I173" s="7"/>
      <c r="J173" s="7"/>
      <c r="K173" s="14"/>
      <c r="L173" s="14"/>
      <c r="M173" s="7"/>
    </row>
    <row r="174" ht="13.5" customHeight="1">
      <c r="D174" s="34"/>
      <c r="E174" s="7"/>
      <c r="F174" s="7"/>
      <c r="G174" s="7"/>
      <c r="H174" s="7"/>
      <c r="I174" s="7"/>
      <c r="J174" s="7"/>
      <c r="K174" s="14"/>
      <c r="L174" s="14"/>
      <c r="M174" s="7"/>
    </row>
    <row r="175" ht="13.5" customHeight="1">
      <c r="D175" s="34"/>
      <c r="E175" s="7"/>
      <c r="F175" s="7"/>
      <c r="G175" s="7"/>
      <c r="H175" s="7"/>
      <c r="I175" s="7"/>
      <c r="J175" s="7"/>
      <c r="K175" s="14"/>
      <c r="L175" s="14"/>
      <c r="M175" s="7"/>
    </row>
    <row r="176" ht="13.5" customHeight="1">
      <c r="D176" s="34"/>
      <c r="E176" s="7"/>
      <c r="F176" s="7"/>
      <c r="G176" s="7"/>
      <c r="H176" s="7"/>
      <c r="I176" s="7"/>
      <c r="J176" s="7"/>
      <c r="K176" s="14"/>
      <c r="L176" s="14"/>
      <c r="M176" s="7"/>
    </row>
    <row r="177" ht="13.5" customHeight="1">
      <c r="D177" s="34"/>
      <c r="E177" s="7"/>
      <c r="F177" s="7"/>
      <c r="G177" s="7"/>
      <c r="H177" s="7"/>
      <c r="I177" s="7"/>
      <c r="J177" s="7"/>
      <c r="K177" s="14"/>
      <c r="L177" s="14"/>
      <c r="M177" s="7"/>
    </row>
    <row r="178" ht="13.5" customHeight="1">
      <c r="D178" s="34"/>
      <c r="E178" s="7"/>
      <c r="F178" s="7"/>
      <c r="G178" s="7"/>
      <c r="H178" s="7"/>
      <c r="I178" s="7"/>
      <c r="J178" s="7"/>
      <c r="K178" s="14"/>
      <c r="L178" s="14"/>
      <c r="M178" s="7"/>
    </row>
    <row r="179" ht="13.5" customHeight="1">
      <c r="D179" s="34"/>
      <c r="E179" s="7"/>
      <c r="F179" s="7"/>
      <c r="G179" s="7"/>
      <c r="H179" s="7"/>
      <c r="I179" s="7"/>
      <c r="J179" s="7"/>
      <c r="K179" s="14"/>
      <c r="L179" s="14"/>
      <c r="M179" s="7"/>
    </row>
    <row r="180" ht="13.5" customHeight="1">
      <c r="D180" s="34"/>
      <c r="E180" s="7"/>
      <c r="F180" s="7"/>
      <c r="G180" s="7"/>
      <c r="H180" s="7"/>
      <c r="I180" s="7"/>
      <c r="J180" s="7"/>
      <c r="K180" s="14"/>
      <c r="L180" s="14"/>
      <c r="M180" s="7"/>
    </row>
    <row r="181" ht="13.5" customHeight="1">
      <c r="D181" s="34"/>
      <c r="E181" s="7"/>
      <c r="F181" s="7"/>
      <c r="G181" s="7"/>
      <c r="H181" s="7"/>
      <c r="I181" s="7"/>
      <c r="J181" s="7"/>
      <c r="K181" s="14"/>
      <c r="L181" s="14"/>
      <c r="M181" s="7"/>
    </row>
    <row r="182" ht="13.5" customHeight="1">
      <c r="D182" s="34"/>
      <c r="E182" s="7"/>
      <c r="F182" s="7"/>
      <c r="G182" s="7"/>
      <c r="H182" s="7"/>
      <c r="I182" s="7"/>
      <c r="J182" s="7"/>
      <c r="K182" s="14"/>
      <c r="L182" s="14"/>
      <c r="M182" s="7"/>
    </row>
    <row r="183" ht="13.5" customHeight="1">
      <c r="D183" s="34"/>
      <c r="E183" s="7"/>
      <c r="F183" s="7"/>
      <c r="G183" s="7"/>
      <c r="H183" s="7"/>
      <c r="I183" s="7"/>
      <c r="J183" s="7"/>
      <c r="K183" s="14"/>
      <c r="L183" s="14"/>
      <c r="M183" s="7"/>
    </row>
    <row r="184" ht="13.5" customHeight="1">
      <c r="D184" s="34"/>
      <c r="E184" s="7"/>
      <c r="F184" s="7"/>
      <c r="G184" s="7"/>
      <c r="H184" s="7"/>
      <c r="I184" s="7"/>
      <c r="J184" s="7"/>
      <c r="K184" s="14"/>
      <c r="L184" s="14"/>
      <c r="M184" s="7"/>
    </row>
    <row r="185" ht="13.5" customHeight="1">
      <c r="D185" s="34"/>
      <c r="E185" s="7"/>
      <c r="F185" s="7"/>
      <c r="G185" s="7"/>
      <c r="H185" s="7"/>
      <c r="I185" s="7"/>
      <c r="J185" s="7"/>
      <c r="K185" s="14"/>
      <c r="L185" s="14"/>
      <c r="M185" s="7"/>
    </row>
    <row r="186" ht="13.5" customHeight="1">
      <c r="D186" s="34"/>
      <c r="E186" s="7"/>
      <c r="F186" s="7"/>
      <c r="G186" s="7"/>
      <c r="H186" s="7"/>
      <c r="I186" s="7"/>
      <c r="J186" s="7"/>
      <c r="K186" s="14"/>
      <c r="L186" s="14"/>
      <c r="M186" s="7"/>
    </row>
    <row r="187" ht="13.5" customHeight="1">
      <c r="D187" s="34"/>
      <c r="E187" s="7"/>
      <c r="F187" s="7"/>
      <c r="G187" s="7"/>
      <c r="H187" s="7"/>
      <c r="I187" s="7"/>
      <c r="J187" s="7"/>
      <c r="K187" s="14"/>
      <c r="L187" s="14"/>
      <c r="M187" s="7"/>
    </row>
    <row r="188" ht="13.5" customHeight="1">
      <c r="D188" s="34"/>
      <c r="E188" s="7"/>
      <c r="F188" s="7"/>
      <c r="G188" s="7"/>
      <c r="H188" s="7"/>
      <c r="I188" s="7"/>
      <c r="J188" s="7"/>
      <c r="K188" s="14"/>
      <c r="L188" s="14"/>
      <c r="M188" s="7"/>
    </row>
    <row r="189" ht="13.5" customHeight="1">
      <c r="D189" s="34"/>
      <c r="E189" s="7"/>
      <c r="F189" s="7"/>
      <c r="G189" s="7"/>
      <c r="H189" s="7"/>
      <c r="I189" s="7"/>
      <c r="J189" s="7"/>
      <c r="K189" s="14"/>
      <c r="L189" s="14"/>
      <c r="M189" s="7"/>
    </row>
    <row r="190" ht="13.5" customHeight="1">
      <c r="D190" s="34"/>
      <c r="E190" s="7"/>
      <c r="F190" s="7"/>
      <c r="G190" s="7"/>
      <c r="H190" s="7"/>
      <c r="I190" s="7"/>
      <c r="J190" s="7"/>
      <c r="K190" s="14"/>
      <c r="L190" s="14"/>
      <c r="M190" s="7"/>
    </row>
    <row r="191" ht="13.5" customHeight="1">
      <c r="D191" s="34"/>
      <c r="E191" s="7"/>
      <c r="F191" s="7"/>
      <c r="G191" s="7"/>
      <c r="H191" s="7"/>
      <c r="I191" s="7"/>
      <c r="J191" s="7"/>
      <c r="K191" s="14"/>
      <c r="L191" s="14"/>
      <c r="M191" s="7"/>
    </row>
    <row r="192" ht="13.5" customHeight="1">
      <c r="D192" s="34"/>
      <c r="E192" s="7"/>
      <c r="F192" s="7"/>
      <c r="G192" s="7"/>
      <c r="H192" s="7"/>
      <c r="I192" s="7"/>
      <c r="J192" s="7"/>
      <c r="K192" s="14"/>
      <c r="L192" s="14"/>
      <c r="M192" s="7"/>
    </row>
    <row r="193" ht="13.5" customHeight="1">
      <c r="D193" s="34"/>
      <c r="E193" s="7"/>
      <c r="F193" s="7"/>
      <c r="G193" s="7"/>
      <c r="H193" s="7"/>
      <c r="I193" s="7"/>
      <c r="J193" s="7"/>
      <c r="K193" s="14"/>
      <c r="L193" s="14"/>
      <c r="M193" s="7"/>
    </row>
    <row r="194" ht="13.5" customHeight="1">
      <c r="D194" s="34"/>
      <c r="E194" s="7"/>
      <c r="F194" s="7"/>
      <c r="G194" s="7"/>
      <c r="H194" s="7"/>
      <c r="I194" s="7"/>
      <c r="J194" s="7"/>
      <c r="K194" s="14"/>
      <c r="L194" s="14"/>
      <c r="M194" s="7"/>
    </row>
    <row r="195" ht="13.5" customHeight="1">
      <c r="D195" s="34"/>
      <c r="E195" s="7"/>
      <c r="F195" s="7"/>
      <c r="G195" s="7"/>
      <c r="H195" s="7"/>
      <c r="I195" s="7"/>
      <c r="J195" s="7"/>
      <c r="K195" s="14"/>
      <c r="L195" s="14"/>
      <c r="M195" s="7"/>
    </row>
    <row r="196" ht="13.5" customHeight="1">
      <c r="D196" s="34"/>
      <c r="E196" s="7"/>
      <c r="F196" s="7"/>
      <c r="G196" s="7"/>
      <c r="H196" s="7"/>
      <c r="I196" s="7"/>
      <c r="J196" s="7"/>
      <c r="K196" s="14"/>
      <c r="L196" s="14"/>
      <c r="M196" s="7"/>
    </row>
    <row r="197" ht="13.5" customHeight="1">
      <c r="D197" s="34"/>
      <c r="E197" s="7"/>
      <c r="F197" s="7"/>
      <c r="G197" s="7"/>
      <c r="H197" s="7"/>
      <c r="I197" s="7"/>
      <c r="J197" s="7"/>
      <c r="K197" s="14"/>
      <c r="L197" s="14"/>
      <c r="M197" s="7"/>
    </row>
    <row r="198" ht="13.5" customHeight="1">
      <c r="D198" s="34"/>
      <c r="E198" s="7"/>
      <c r="F198" s="7"/>
      <c r="G198" s="7"/>
      <c r="H198" s="7"/>
      <c r="I198" s="7"/>
      <c r="J198" s="7"/>
      <c r="K198" s="14"/>
      <c r="L198" s="14"/>
      <c r="M198" s="7"/>
    </row>
    <row r="199" ht="13.5" customHeight="1">
      <c r="D199" s="34"/>
      <c r="E199" s="7"/>
      <c r="F199" s="7"/>
      <c r="G199" s="7"/>
      <c r="H199" s="7"/>
      <c r="I199" s="7"/>
      <c r="J199" s="7"/>
      <c r="K199" s="14"/>
      <c r="L199" s="14"/>
      <c r="M199" s="7"/>
    </row>
    <row r="200" ht="13.5" customHeight="1">
      <c r="D200" s="34"/>
      <c r="E200" s="7"/>
      <c r="F200" s="7"/>
      <c r="G200" s="7"/>
      <c r="H200" s="7"/>
      <c r="I200" s="7"/>
      <c r="J200" s="7"/>
      <c r="K200" s="14"/>
      <c r="L200" s="14"/>
      <c r="M200" s="7"/>
    </row>
    <row r="201" ht="13.5" customHeight="1">
      <c r="D201" s="34"/>
      <c r="E201" s="7"/>
      <c r="F201" s="7"/>
      <c r="G201" s="7"/>
      <c r="H201" s="7"/>
      <c r="I201" s="7"/>
      <c r="J201" s="7"/>
      <c r="K201" s="14"/>
      <c r="L201" s="14"/>
      <c r="M201" s="7"/>
    </row>
    <row r="202" ht="13.5" customHeight="1">
      <c r="D202" s="34"/>
      <c r="E202" s="7"/>
      <c r="F202" s="7"/>
      <c r="G202" s="7"/>
      <c r="H202" s="7"/>
      <c r="I202" s="7"/>
      <c r="J202" s="7"/>
      <c r="K202" s="14"/>
      <c r="L202" s="14"/>
      <c r="M202" s="7"/>
    </row>
    <row r="203" ht="13.5" customHeight="1">
      <c r="D203" s="34"/>
      <c r="E203" s="7"/>
      <c r="F203" s="7"/>
      <c r="G203" s="7"/>
      <c r="H203" s="7"/>
      <c r="I203" s="7"/>
      <c r="J203" s="7"/>
      <c r="K203" s="14"/>
      <c r="L203" s="14"/>
      <c r="M203" s="7"/>
    </row>
    <row r="204" ht="13.5" customHeight="1">
      <c r="D204" s="34"/>
      <c r="E204" s="7"/>
      <c r="F204" s="7"/>
      <c r="G204" s="7"/>
      <c r="H204" s="7"/>
      <c r="I204" s="7"/>
      <c r="J204" s="7"/>
      <c r="K204" s="14"/>
      <c r="L204" s="14"/>
      <c r="M204" s="7"/>
    </row>
    <row r="205" ht="13.5" customHeight="1">
      <c r="D205" s="34"/>
      <c r="E205" s="7"/>
      <c r="F205" s="7"/>
      <c r="G205" s="7"/>
      <c r="H205" s="7"/>
      <c r="I205" s="7"/>
      <c r="J205" s="7"/>
      <c r="K205" s="14"/>
      <c r="L205" s="14"/>
      <c r="M205" s="7"/>
    </row>
    <row r="206" ht="13.5" customHeight="1">
      <c r="D206" s="34"/>
      <c r="E206" s="7"/>
      <c r="F206" s="7"/>
      <c r="G206" s="7"/>
      <c r="H206" s="7"/>
      <c r="I206" s="7"/>
      <c r="J206" s="7"/>
      <c r="K206" s="14"/>
      <c r="L206" s="14"/>
      <c r="M206" s="7"/>
    </row>
    <row r="207" ht="13.5" customHeight="1">
      <c r="D207" s="34"/>
      <c r="E207" s="7"/>
      <c r="F207" s="7"/>
      <c r="G207" s="7"/>
      <c r="H207" s="7"/>
      <c r="I207" s="7"/>
      <c r="J207" s="7"/>
      <c r="K207" s="14"/>
      <c r="L207" s="14"/>
      <c r="M207" s="7"/>
    </row>
    <row r="208" ht="13.5" customHeight="1">
      <c r="D208" s="34"/>
      <c r="E208" s="7"/>
      <c r="F208" s="7"/>
      <c r="G208" s="7"/>
      <c r="H208" s="7"/>
      <c r="I208" s="7"/>
      <c r="J208" s="7"/>
      <c r="K208" s="14"/>
      <c r="L208" s="14"/>
      <c r="M208" s="7"/>
    </row>
    <row r="209" ht="13.5" customHeight="1">
      <c r="D209" s="34"/>
      <c r="E209" s="7"/>
      <c r="F209" s="7"/>
      <c r="G209" s="7"/>
      <c r="H209" s="7"/>
      <c r="I209" s="7"/>
      <c r="J209" s="7"/>
      <c r="K209" s="14"/>
      <c r="L209" s="14"/>
      <c r="M209" s="7"/>
    </row>
    <row r="210" ht="13.5" customHeight="1">
      <c r="D210" s="34"/>
      <c r="E210" s="7"/>
      <c r="F210" s="7"/>
      <c r="G210" s="7"/>
      <c r="H210" s="7"/>
      <c r="I210" s="7"/>
      <c r="J210" s="7"/>
      <c r="K210" s="14"/>
      <c r="L210" s="14"/>
      <c r="M210" s="7"/>
    </row>
    <row r="211" ht="13.5" customHeight="1">
      <c r="D211" s="34"/>
      <c r="E211" s="7"/>
      <c r="F211" s="7"/>
      <c r="G211" s="7"/>
      <c r="H211" s="7"/>
      <c r="I211" s="7"/>
      <c r="J211" s="7"/>
      <c r="K211" s="14"/>
      <c r="L211" s="14"/>
      <c r="M211" s="7"/>
    </row>
    <row r="212" ht="13.5" customHeight="1">
      <c r="D212" s="34"/>
      <c r="E212" s="7"/>
      <c r="F212" s="7"/>
      <c r="G212" s="7"/>
      <c r="H212" s="7"/>
      <c r="I212" s="7"/>
      <c r="J212" s="7"/>
      <c r="K212" s="14"/>
      <c r="L212" s="14"/>
      <c r="M212" s="7"/>
    </row>
    <row r="213" ht="13.5" customHeight="1">
      <c r="D213" s="34"/>
      <c r="E213" s="7"/>
      <c r="F213" s="7"/>
      <c r="G213" s="7"/>
      <c r="H213" s="7"/>
      <c r="I213" s="7"/>
      <c r="J213" s="7"/>
      <c r="K213" s="14"/>
      <c r="L213" s="14"/>
      <c r="M213" s="7"/>
    </row>
    <row r="214" ht="13.5" customHeight="1">
      <c r="D214" s="34"/>
      <c r="E214" s="7"/>
      <c r="F214" s="7"/>
      <c r="G214" s="7"/>
      <c r="H214" s="7"/>
      <c r="I214" s="7"/>
      <c r="J214" s="7"/>
      <c r="K214" s="14"/>
      <c r="L214" s="14"/>
      <c r="M214" s="7"/>
    </row>
    <row r="215" ht="13.5" customHeight="1">
      <c r="D215" s="34"/>
      <c r="E215" s="7"/>
      <c r="F215" s="7"/>
      <c r="G215" s="7"/>
      <c r="H215" s="7"/>
      <c r="I215" s="7"/>
      <c r="J215" s="7"/>
      <c r="K215" s="14"/>
      <c r="L215" s="14"/>
      <c r="M215" s="7"/>
    </row>
    <row r="216" ht="13.5" customHeight="1">
      <c r="D216" s="34"/>
      <c r="E216" s="7"/>
      <c r="F216" s="7"/>
      <c r="G216" s="7"/>
      <c r="H216" s="7"/>
      <c r="I216" s="7"/>
      <c r="J216" s="7"/>
      <c r="K216" s="14"/>
      <c r="L216" s="14"/>
      <c r="M216" s="7"/>
    </row>
    <row r="217" ht="13.5" customHeight="1">
      <c r="D217" s="34"/>
      <c r="E217" s="7"/>
      <c r="F217" s="7"/>
      <c r="G217" s="7"/>
      <c r="H217" s="7"/>
      <c r="I217" s="7"/>
      <c r="J217" s="7"/>
      <c r="K217" s="14"/>
      <c r="L217" s="14"/>
      <c r="M217" s="7"/>
    </row>
    <row r="218" ht="13.5" customHeight="1">
      <c r="D218" s="34"/>
      <c r="E218" s="7"/>
      <c r="F218" s="7"/>
      <c r="G218" s="7"/>
      <c r="H218" s="7"/>
      <c r="I218" s="7"/>
      <c r="J218" s="7"/>
      <c r="K218" s="14"/>
      <c r="L218" s="14"/>
      <c r="M218" s="7"/>
    </row>
    <row r="219" ht="13.5" customHeight="1">
      <c r="D219" s="34"/>
      <c r="E219" s="7"/>
      <c r="F219" s="7"/>
      <c r="G219" s="7"/>
      <c r="H219" s="7"/>
      <c r="I219" s="7"/>
      <c r="J219" s="7"/>
      <c r="K219" s="14"/>
      <c r="L219" s="14"/>
      <c r="M219" s="7"/>
    </row>
    <row r="220" ht="13.5" customHeight="1">
      <c r="D220" s="34"/>
      <c r="E220" s="7"/>
      <c r="F220" s="7"/>
      <c r="G220" s="7"/>
      <c r="H220" s="7"/>
      <c r="I220" s="7"/>
      <c r="J220" s="7"/>
      <c r="K220" s="14"/>
      <c r="L220" s="14"/>
      <c r="M220" s="7"/>
    </row>
    <row r="221" ht="13.5" customHeight="1">
      <c r="D221" s="34"/>
      <c r="E221" s="7"/>
      <c r="F221" s="7"/>
      <c r="G221" s="7"/>
      <c r="H221" s="7"/>
      <c r="I221" s="7"/>
      <c r="J221" s="7"/>
      <c r="K221" s="14"/>
      <c r="L221" s="14"/>
      <c r="M221" s="7"/>
    </row>
    <row r="222" ht="13.5" customHeight="1">
      <c r="D222" s="34"/>
      <c r="E222" s="7"/>
      <c r="F222" s="7"/>
      <c r="G222" s="7"/>
      <c r="H222" s="7"/>
      <c r="I222" s="7"/>
      <c r="J222" s="7"/>
      <c r="K222" s="14"/>
      <c r="L222" s="14"/>
      <c r="M222" s="7"/>
    </row>
    <row r="223" ht="13.5" customHeight="1">
      <c r="D223" s="34"/>
      <c r="E223" s="7"/>
      <c r="F223" s="7"/>
      <c r="G223" s="7"/>
      <c r="H223" s="7"/>
      <c r="I223" s="7"/>
      <c r="J223" s="7"/>
      <c r="K223" s="14"/>
      <c r="L223" s="14"/>
      <c r="M223" s="7"/>
    </row>
    <row r="224" ht="13.5" customHeight="1">
      <c r="D224" s="34"/>
      <c r="E224" s="7"/>
      <c r="F224" s="7"/>
      <c r="G224" s="7"/>
      <c r="H224" s="7"/>
      <c r="I224" s="7"/>
      <c r="J224" s="7"/>
      <c r="K224" s="14"/>
      <c r="L224" s="14"/>
      <c r="M224" s="7"/>
    </row>
    <row r="225" ht="13.5" customHeight="1">
      <c r="D225" s="34"/>
      <c r="E225" s="7"/>
      <c r="F225" s="7"/>
      <c r="G225" s="7"/>
      <c r="H225" s="7"/>
      <c r="I225" s="7"/>
      <c r="J225" s="7"/>
      <c r="K225" s="14"/>
      <c r="L225" s="14"/>
      <c r="M225" s="7"/>
    </row>
    <row r="226" ht="13.5" customHeight="1">
      <c r="D226" s="34"/>
      <c r="E226" s="7"/>
      <c r="F226" s="7"/>
      <c r="G226" s="7"/>
      <c r="H226" s="7"/>
      <c r="I226" s="7"/>
      <c r="J226" s="7"/>
      <c r="K226" s="14"/>
      <c r="L226" s="14"/>
      <c r="M226" s="7"/>
    </row>
    <row r="227" ht="13.5" customHeight="1">
      <c r="D227" s="34"/>
      <c r="E227" s="7"/>
      <c r="F227" s="7"/>
      <c r="G227" s="7"/>
      <c r="H227" s="7"/>
      <c r="I227" s="7"/>
      <c r="J227" s="7"/>
      <c r="K227" s="14"/>
      <c r="L227" s="14"/>
      <c r="M227" s="7"/>
    </row>
    <row r="228" ht="13.5" customHeight="1">
      <c r="D228" s="34"/>
      <c r="E228" s="7"/>
      <c r="F228" s="7"/>
      <c r="G228" s="7"/>
      <c r="H228" s="7"/>
      <c r="I228" s="7"/>
      <c r="J228" s="7"/>
      <c r="K228" s="14"/>
      <c r="L228" s="14"/>
      <c r="M228" s="7"/>
    </row>
    <row r="229" ht="13.5" customHeight="1">
      <c r="D229" s="34"/>
      <c r="E229" s="7"/>
      <c r="F229" s="7"/>
      <c r="G229" s="7"/>
      <c r="H229" s="7"/>
      <c r="I229" s="7"/>
      <c r="J229" s="7"/>
      <c r="K229" s="14"/>
      <c r="L229" s="14"/>
      <c r="M229" s="7"/>
    </row>
    <row r="230" ht="13.5" customHeight="1">
      <c r="D230" s="34"/>
      <c r="E230" s="7"/>
      <c r="F230" s="7"/>
      <c r="G230" s="7"/>
      <c r="H230" s="7"/>
      <c r="I230" s="7"/>
      <c r="J230" s="7"/>
      <c r="K230" s="14"/>
      <c r="L230" s="14"/>
      <c r="M230" s="7"/>
    </row>
    <row r="231" ht="13.5" customHeight="1">
      <c r="D231" s="34"/>
      <c r="E231" s="7"/>
      <c r="F231" s="7"/>
      <c r="G231" s="7"/>
      <c r="H231" s="7"/>
      <c r="I231" s="7"/>
      <c r="J231" s="7"/>
      <c r="K231" s="14"/>
      <c r="L231" s="14"/>
      <c r="M231" s="7"/>
    </row>
    <row r="232" ht="13.5" customHeight="1">
      <c r="D232" s="34"/>
      <c r="E232" s="7"/>
      <c r="F232" s="7"/>
      <c r="G232" s="7"/>
      <c r="H232" s="7"/>
      <c r="I232" s="7"/>
      <c r="J232" s="7"/>
      <c r="K232" s="14"/>
      <c r="L232" s="14"/>
      <c r="M232" s="7"/>
    </row>
    <row r="233" ht="13.5" customHeight="1">
      <c r="D233" s="34"/>
      <c r="E233" s="7"/>
      <c r="F233" s="7"/>
      <c r="G233" s="7"/>
      <c r="H233" s="7"/>
      <c r="I233" s="7"/>
      <c r="J233" s="7"/>
      <c r="K233" s="14"/>
      <c r="L233" s="14"/>
      <c r="M233" s="7"/>
    </row>
    <row r="234" ht="13.5" customHeight="1">
      <c r="D234" s="34"/>
      <c r="E234" s="7"/>
      <c r="F234" s="7"/>
      <c r="G234" s="7"/>
      <c r="H234" s="7"/>
      <c r="I234" s="7"/>
      <c r="J234" s="7"/>
      <c r="K234" s="14"/>
      <c r="L234" s="14"/>
      <c r="M234" s="7"/>
    </row>
    <row r="235" ht="13.5" customHeight="1">
      <c r="D235" s="34"/>
      <c r="E235" s="7"/>
      <c r="F235" s="7"/>
      <c r="G235" s="7"/>
      <c r="H235" s="7"/>
      <c r="I235" s="7"/>
      <c r="J235" s="7"/>
      <c r="K235" s="14"/>
      <c r="L235" s="14"/>
      <c r="M235" s="7"/>
    </row>
    <row r="236" ht="13.5" customHeight="1">
      <c r="D236" s="34"/>
      <c r="E236" s="7"/>
      <c r="F236" s="7"/>
      <c r="G236" s="7"/>
      <c r="H236" s="7"/>
      <c r="I236" s="7"/>
      <c r="J236" s="7"/>
      <c r="K236" s="14"/>
      <c r="L236" s="14"/>
      <c r="M236" s="7"/>
    </row>
    <row r="237" ht="13.5" customHeight="1">
      <c r="D237" s="34"/>
      <c r="E237" s="7"/>
      <c r="F237" s="7"/>
      <c r="G237" s="7"/>
      <c r="H237" s="7"/>
      <c r="I237" s="7"/>
      <c r="J237" s="7"/>
      <c r="K237" s="14"/>
      <c r="L237" s="14"/>
      <c r="M237" s="7"/>
    </row>
    <row r="238" ht="13.5" customHeight="1">
      <c r="D238" s="34"/>
      <c r="E238" s="7"/>
      <c r="F238" s="7"/>
      <c r="G238" s="7"/>
      <c r="H238" s="7"/>
      <c r="I238" s="7"/>
      <c r="J238" s="7"/>
      <c r="K238" s="14"/>
      <c r="L238" s="14"/>
      <c r="M238" s="7"/>
    </row>
    <row r="239" ht="13.5" customHeight="1">
      <c r="D239" s="34"/>
      <c r="E239" s="7"/>
      <c r="F239" s="7"/>
      <c r="G239" s="7"/>
      <c r="H239" s="7"/>
      <c r="I239" s="7"/>
      <c r="J239" s="7"/>
      <c r="K239" s="14"/>
      <c r="L239" s="14"/>
      <c r="M239" s="7"/>
    </row>
    <row r="240" ht="13.5" customHeight="1">
      <c r="D240" s="34"/>
      <c r="E240" s="7"/>
      <c r="F240" s="7"/>
      <c r="G240" s="7"/>
      <c r="H240" s="7"/>
      <c r="I240" s="7"/>
      <c r="J240" s="7"/>
      <c r="K240" s="14"/>
      <c r="L240" s="14"/>
      <c r="M240" s="7"/>
    </row>
    <row r="241" ht="13.5" customHeight="1">
      <c r="D241" s="34"/>
      <c r="E241" s="7"/>
      <c r="F241" s="7"/>
      <c r="G241" s="7"/>
      <c r="H241" s="7"/>
      <c r="I241" s="7"/>
      <c r="J241" s="7"/>
      <c r="K241" s="14"/>
      <c r="L241" s="14"/>
      <c r="M241" s="7"/>
    </row>
    <row r="242" ht="13.5" customHeight="1">
      <c r="D242" s="34"/>
      <c r="E242" s="7"/>
      <c r="F242" s="7"/>
      <c r="G242" s="7"/>
      <c r="H242" s="7"/>
      <c r="I242" s="7"/>
      <c r="J242" s="7"/>
      <c r="K242" s="14"/>
      <c r="L242" s="14"/>
      <c r="M242" s="7"/>
    </row>
    <row r="243" ht="13.5" customHeight="1">
      <c r="D243" s="34"/>
      <c r="E243" s="7"/>
      <c r="F243" s="7"/>
      <c r="G243" s="7"/>
      <c r="H243" s="7"/>
      <c r="I243" s="7"/>
      <c r="J243" s="7"/>
      <c r="K243" s="14"/>
      <c r="L243" s="14"/>
      <c r="M243" s="7"/>
    </row>
    <row r="244" ht="13.5" customHeight="1">
      <c r="D244" s="34"/>
      <c r="E244" s="7"/>
      <c r="F244" s="7"/>
      <c r="G244" s="7"/>
      <c r="H244" s="7"/>
      <c r="I244" s="7"/>
      <c r="J244" s="7"/>
      <c r="K244" s="14"/>
      <c r="L244" s="14"/>
      <c r="M244" s="7"/>
    </row>
    <row r="245" ht="13.5" customHeight="1">
      <c r="D245" s="34"/>
      <c r="E245" s="7"/>
      <c r="F245" s="7"/>
      <c r="G245" s="7"/>
      <c r="H245" s="7"/>
      <c r="I245" s="7"/>
      <c r="J245" s="7"/>
      <c r="K245" s="14"/>
      <c r="L245" s="14"/>
      <c r="M245" s="7"/>
    </row>
    <row r="246" ht="13.5" customHeight="1">
      <c r="D246" s="34"/>
      <c r="E246" s="7"/>
      <c r="F246" s="7"/>
      <c r="G246" s="7"/>
      <c r="H246" s="7"/>
      <c r="I246" s="7"/>
      <c r="J246" s="7"/>
      <c r="K246" s="14"/>
      <c r="L246" s="14"/>
      <c r="M246" s="7"/>
    </row>
    <row r="247" ht="13.5" customHeight="1">
      <c r="D247" s="34"/>
      <c r="E247" s="7"/>
      <c r="F247" s="7"/>
      <c r="G247" s="7"/>
      <c r="H247" s="7"/>
      <c r="I247" s="7"/>
      <c r="J247" s="7"/>
      <c r="K247" s="14"/>
      <c r="L247" s="14"/>
      <c r="M247" s="7"/>
    </row>
    <row r="248" ht="13.5" customHeight="1">
      <c r="D248" s="34"/>
      <c r="E248" s="7"/>
      <c r="F248" s="7"/>
      <c r="G248" s="7"/>
      <c r="H248" s="7"/>
      <c r="I248" s="7"/>
      <c r="J248" s="7"/>
      <c r="K248" s="14"/>
      <c r="L248" s="14"/>
      <c r="M248" s="7"/>
    </row>
    <row r="249" ht="13.5" customHeight="1">
      <c r="D249" s="34"/>
      <c r="E249" s="7"/>
      <c r="F249" s="7"/>
      <c r="G249" s="7"/>
      <c r="H249" s="7"/>
      <c r="I249" s="7"/>
      <c r="J249" s="7"/>
      <c r="K249" s="14"/>
      <c r="L249" s="14"/>
      <c r="M249" s="7"/>
    </row>
    <row r="250" ht="13.5" customHeight="1">
      <c r="D250" s="34"/>
      <c r="E250" s="7"/>
      <c r="F250" s="7"/>
      <c r="G250" s="7"/>
      <c r="H250" s="7"/>
      <c r="I250" s="7"/>
      <c r="J250" s="7"/>
      <c r="K250" s="14"/>
      <c r="L250" s="14"/>
      <c r="M250" s="7"/>
    </row>
    <row r="251" ht="13.5" customHeight="1">
      <c r="D251" s="34"/>
      <c r="E251" s="7"/>
      <c r="F251" s="7"/>
      <c r="G251" s="7"/>
      <c r="H251" s="7"/>
      <c r="I251" s="7"/>
      <c r="J251" s="7"/>
      <c r="K251" s="14"/>
      <c r="L251" s="14"/>
      <c r="M251" s="7"/>
    </row>
    <row r="252" ht="13.5" customHeight="1">
      <c r="D252" s="34"/>
      <c r="E252" s="7"/>
      <c r="F252" s="7"/>
      <c r="G252" s="7"/>
      <c r="H252" s="7"/>
      <c r="I252" s="7"/>
      <c r="J252" s="7"/>
      <c r="K252" s="14"/>
      <c r="L252" s="14"/>
      <c r="M252" s="7"/>
    </row>
    <row r="253" ht="13.5" customHeight="1">
      <c r="D253" s="34"/>
      <c r="E253" s="7"/>
      <c r="F253" s="7"/>
      <c r="G253" s="7"/>
      <c r="H253" s="7"/>
      <c r="I253" s="7"/>
      <c r="J253" s="7"/>
      <c r="K253" s="14"/>
      <c r="L253" s="14"/>
      <c r="M253" s="7"/>
    </row>
    <row r="254" ht="13.5" customHeight="1">
      <c r="D254" s="34"/>
      <c r="E254" s="7"/>
      <c r="F254" s="7"/>
      <c r="G254" s="7"/>
      <c r="H254" s="7"/>
      <c r="I254" s="7"/>
      <c r="J254" s="7"/>
      <c r="K254" s="14"/>
      <c r="L254" s="14"/>
      <c r="M254" s="7"/>
    </row>
    <row r="255" ht="13.5" customHeight="1">
      <c r="D255" s="34"/>
      <c r="E255" s="7"/>
      <c r="F255" s="7"/>
      <c r="G255" s="7"/>
      <c r="H255" s="7"/>
      <c r="I255" s="7"/>
      <c r="J255" s="7"/>
      <c r="K255" s="14"/>
      <c r="L255" s="14"/>
      <c r="M255" s="7"/>
    </row>
    <row r="256" ht="13.5" customHeight="1">
      <c r="D256" s="34"/>
      <c r="E256" s="7"/>
      <c r="F256" s="7"/>
      <c r="G256" s="7"/>
      <c r="H256" s="7"/>
      <c r="I256" s="7"/>
      <c r="J256" s="7"/>
      <c r="K256" s="14"/>
      <c r="L256" s="14"/>
      <c r="M256" s="7"/>
    </row>
    <row r="257" ht="13.5" customHeight="1">
      <c r="D257" s="34"/>
      <c r="E257" s="7"/>
      <c r="F257" s="7"/>
      <c r="G257" s="7"/>
      <c r="H257" s="7"/>
      <c r="I257" s="7"/>
      <c r="J257" s="7"/>
      <c r="K257" s="14"/>
      <c r="L257" s="14"/>
      <c r="M257" s="7"/>
    </row>
    <row r="258" ht="13.5" customHeight="1">
      <c r="D258" s="34"/>
      <c r="E258" s="7"/>
      <c r="F258" s="7"/>
      <c r="G258" s="7"/>
      <c r="H258" s="7"/>
      <c r="I258" s="7"/>
      <c r="J258" s="7"/>
      <c r="K258" s="14"/>
      <c r="L258" s="14"/>
      <c r="M258" s="7"/>
    </row>
    <row r="259" ht="13.5" customHeight="1">
      <c r="D259" s="34"/>
      <c r="E259" s="7"/>
      <c r="F259" s="7"/>
      <c r="G259" s="7"/>
      <c r="H259" s="7"/>
      <c r="I259" s="7"/>
      <c r="J259" s="7"/>
      <c r="K259" s="14"/>
      <c r="L259" s="14"/>
      <c r="M259" s="7"/>
    </row>
    <row r="260" ht="13.5" customHeight="1">
      <c r="D260" s="34"/>
      <c r="E260" s="7"/>
      <c r="F260" s="7"/>
      <c r="G260" s="7"/>
      <c r="H260" s="7"/>
      <c r="I260" s="7"/>
      <c r="J260" s="7"/>
      <c r="K260" s="14"/>
      <c r="L260" s="14"/>
      <c r="M260" s="7"/>
    </row>
    <row r="261" ht="13.5" customHeight="1">
      <c r="D261" s="34"/>
      <c r="E261" s="7"/>
      <c r="F261" s="7"/>
      <c r="G261" s="7"/>
      <c r="H261" s="7"/>
      <c r="I261" s="7"/>
      <c r="J261" s="7"/>
      <c r="K261" s="14"/>
      <c r="L261" s="14"/>
      <c r="M261" s="7"/>
    </row>
    <row r="262" ht="13.5" customHeight="1">
      <c r="D262" s="34"/>
      <c r="E262" s="7"/>
      <c r="F262" s="7"/>
      <c r="G262" s="7"/>
      <c r="H262" s="7"/>
      <c r="I262" s="7"/>
      <c r="J262" s="7"/>
      <c r="K262" s="14"/>
      <c r="L262" s="14"/>
      <c r="M262" s="7"/>
    </row>
    <row r="263" ht="13.5" customHeight="1">
      <c r="D263" s="34"/>
      <c r="E263" s="7"/>
      <c r="F263" s="7"/>
      <c r="G263" s="7"/>
      <c r="H263" s="7"/>
      <c r="I263" s="7"/>
      <c r="J263" s="7"/>
      <c r="K263" s="14"/>
      <c r="L263" s="14"/>
      <c r="M263" s="7"/>
    </row>
    <row r="264" ht="13.5" customHeight="1">
      <c r="D264" s="34"/>
      <c r="E264" s="7"/>
      <c r="F264" s="7"/>
      <c r="G264" s="7"/>
      <c r="H264" s="7"/>
      <c r="I264" s="7"/>
      <c r="J264" s="7"/>
      <c r="K264" s="14"/>
      <c r="L264" s="14"/>
      <c r="M264" s="7"/>
    </row>
    <row r="265" ht="13.5" customHeight="1">
      <c r="D265" s="34"/>
      <c r="E265" s="7"/>
      <c r="F265" s="7"/>
      <c r="G265" s="7"/>
      <c r="H265" s="7"/>
      <c r="I265" s="7"/>
      <c r="J265" s="7"/>
      <c r="K265" s="14"/>
      <c r="L265" s="14"/>
      <c r="M265" s="7"/>
    </row>
    <row r="266" ht="13.5" customHeight="1">
      <c r="D266" s="34"/>
      <c r="E266" s="7"/>
      <c r="F266" s="7"/>
      <c r="G266" s="7"/>
      <c r="H266" s="7"/>
      <c r="I266" s="7"/>
      <c r="J266" s="7"/>
      <c r="K266" s="14"/>
      <c r="L266" s="14"/>
      <c r="M266" s="7"/>
    </row>
    <row r="267" ht="13.5" customHeight="1">
      <c r="D267" s="34"/>
      <c r="E267" s="7"/>
      <c r="F267" s="7"/>
      <c r="G267" s="7"/>
      <c r="H267" s="7"/>
      <c r="I267" s="7"/>
      <c r="J267" s="7"/>
      <c r="K267" s="14"/>
      <c r="L267" s="14"/>
      <c r="M267" s="7"/>
    </row>
    <row r="268" ht="13.5" customHeight="1">
      <c r="D268" s="34"/>
      <c r="E268" s="7"/>
      <c r="F268" s="7"/>
      <c r="G268" s="7"/>
      <c r="H268" s="7"/>
      <c r="I268" s="7"/>
      <c r="J268" s="7"/>
      <c r="K268" s="14"/>
      <c r="L268" s="14"/>
      <c r="M268" s="7"/>
    </row>
    <row r="269" ht="13.5" customHeight="1">
      <c r="D269" s="34"/>
      <c r="E269" s="7"/>
      <c r="F269" s="7"/>
      <c r="G269" s="7"/>
      <c r="H269" s="7"/>
      <c r="I269" s="7"/>
      <c r="J269" s="7"/>
      <c r="K269" s="14"/>
      <c r="L269" s="14"/>
      <c r="M269" s="7"/>
    </row>
    <row r="270" ht="13.5" customHeight="1">
      <c r="D270" s="34"/>
      <c r="E270" s="7"/>
      <c r="F270" s="7"/>
      <c r="G270" s="7"/>
      <c r="H270" s="7"/>
      <c r="I270" s="7"/>
      <c r="J270" s="7"/>
      <c r="K270" s="14"/>
      <c r="L270" s="14"/>
      <c r="M270" s="7"/>
    </row>
    <row r="271" ht="13.5" customHeight="1">
      <c r="D271" s="34"/>
      <c r="E271" s="7"/>
      <c r="F271" s="7"/>
      <c r="G271" s="7"/>
      <c r="H271" s="7"/>
      <c r="I271" s="7"/>
      <c r="J271" s="7"/>
      <c r="K271" s="14"/>
      <c r="L271" s="14"/>
      <c r="M271" s="7"/>
    </row>
    <row r="272" ht="13.5" customHeight="1">
      <c r="D272" s="34"/>
      <c r="E272" s="7"/>
      <c r="F272" s="7"/>
      <c r="G272" s="7"/>
      <c r="H272" s="7"/>
      <c r="I272" s="7"/>
      <c r="J272" s="7"/>
      <c r="K272" s="14"/>
      <c r="L272" s="14"/>
      <c r="M272" s="7"/>
    </row>
    <row r="273" ht="13.5" customHeight="1">
      <c r="D273" s="34"/>
      <c r="E273" s="7"/>
      <c r="F273" s="7"/>
      <c r="G273" s="7"/>
      <c r="H273" s="7"/>
      <c r="I273" s="7"/>
      <c r="J273" s="7"/>
      <c r="K273" s="14"/>
      <c r="L273" s="14"/>
      <c r="M273" s="7"/>
    </row>
    <row r="274" ht="13.5" customHeight="1">
      <c r="D274" s="34"/>
      <c r="E274" s="7"/>
      <c r="F274" s="7"/>
      <c r="G274" s="7"/>
      <c r="H274" s="7"/>
      <c r="I274" s="7"/>
      <c r="J274" s="7"/>
      <c r="K274" s="14"/>
      <c r="L274" s="14"/>
      <c r="M274" s="7"/>
    </row>
    <row r="275" ht="13.5" customHeight="1">
      <c r="D275" s="34"/>
      <c r="E275" s="7"/>
      <c r="F275" s="7"/>
      <c r="G275" s="7"/>
      <c r="H275" s="7"/>
      <c r="I275" s="7"/>
      <c r="J275" s="7"/>
      <c r="K275" s="14"/>
      <c r="L275" s="14"/>
      <c r="M275" s="7"/>
    </row>
    <row r="276" ht="13.5" customHeight="1">
      <c r="D276" s="34"/>
      <c r="E276" s="7"/>
      <c r="F276" s="7"/>
      <c r="G276" s="7"/>
      <c r="H276" s="7"/>
      <c r="I276" s="7"/>
      <c r="J276" s="7"/>
      <c r="K276" s="14"/>
      <c r="L276" s="14"/>
      <c r="M276" s="7"/>
    </row>
    <row r="277" ht="13.5" customHeight="1">
      <c r="D277" s="34"/>
      <c r="E277" s="7"/>
      <c r="F277" s="7"/>
      <c r="G277" s="7"/>
      <c r="H277" s="7"/>
      <c r="I277" s="7"/>
      <c r="J277" s="7"/>
      <c r="K277" s="14"/>
      <c r="L277" s="14"/>
      <c r="M277" s="7"/>
    </row>
    <row r="278" ht="13.5" customHeight="1">
      <c r="D278" s="34"/>
      <c r="E278" s="7"/>
      <c r="F278" s="7"/>
      <c r="G278" s="7"/>
      <c r="H278" s="7"/>
      <c r="I278" s="7"/>
      <c r="J278" s="7"/>
      <c r="K278" s="14"/>
      <c r="L278" s="14"/>
      <c r="M278" s="7"/>
    </row>
    <row r="279" ht="13.5" customHeight="1">
      <c r="D279" s="34"/>
      <c r="E279" s="7"/>
      <c r="F279" s="7"/>
      <c r="G279" s="7"/>
      <c r="H279" s="7"/>
      <c r="I279" s="7"/>
      <c r="J279" s="7"/>
      <c r="K279" s="14"/>
      <c r="L279" s="14"/>
      <c r="M279" s="7"/>
    </row>
    <row r="280" ht="13.5" customHeight="1">
      <c r="D280" s="34"/>
      <c r="E280" s="7"/>
      <c r="F280" s="7"/>
      <c r="G280" s="7"/>
      <c r="H280" s="7"/>
      <c r="I280" s="7"/>
      <c r="J280" s="7"/>
      <c r="K280" s="14"/>
      <c r="L280" s="14"/>
      <c r="M280" s="7"/>
    </row>
    <row r="281" ht="13.5" customHeight="1">
      <c r="D281" s="34"/>
      <c r="E281" s="7"/>
      <c r="F281" s="7"/>
      <c r="G281" s="7"/>
      <c r="H281" s="7"/>
      <c r="I281" s="7"/>
      <c r="J281" s="7"/>
      <c r="K281" s="14"/>
      <c r="L281" s="14"/>
      <c r="M281" s="7"/>
    </row>
    <row r="282" ht="13.5" customHeight="1">
      <c r="D282" s="34"/>
      <c r="E282" s="7"/>
      <c r="F282" s="7"/>
      <c r="G282" s="7"/>
      <c r="H282" s="7"/>
      <c r="I282" s="7"/>
      <c r="J282" s="7"/>
      <c r="K282" s="14"/>
      <c r="L282" s="14"/>
      <c r="M282" s="7"/>
    </row>
    <row r="283" ht="13.5" customHeight="1">
      <c r="D283" s="34"/>
      <c r="E283" s="7"/>
      <c r="F283" s="7"/>
      <c r="G283" s="7"/>
      <c r="H283" s="7"/>
      <c r="I283" s="7"/>
      <c r="J283" s="7"/>
      <c r="K283" s="14"/>
      <c r="L283" s="14"/>
      <c r="M283" s="7"/>
    </row>
    <row r="284" ht="13.5" customHeight="1">
      <c r="D284" s="34"/>
      <c r="E284" s="7"/>
      <c r="F284" s="7"/>
      <c r="G284" s="7"/>
      <c r="H284" s="7"/>
      <c r="I284" s="7"/>
      <c r="J284" s="7"/>
      <c r="K284" s="14"/>
      <c r="L284" s="14"/>
      <c r="M284" s="7"/>
    </row>
    <row r="285" ht="13.5" customHeight="1">
      <c r="D285" s="34"/>
      <c r="E285" s="7"/>
      <c r="F285" s="7"/>
      <c r="G285" s="7"/>
      <c r="H285" s="7"/>
      <c r="I285" s="7"/>
      <c r="J285" s="7"/>
      <c r="K285" s="14"/>
      <c r="L285" s="14"/>
      <c r="M285" s="7"/>
    </row>
    <row r="286" ht="13.5" customHeight="1">
      <c r="D286" s="34"/>
      <c r="E286" s="7"/>
      <c r="F286" s="7"/>
      <c r="G286" s="7"/>
      <c r="H286" s="7"/>
      <c r="I286" s="7"/>
      <c r="J286" s="7"/>
      <c r="K286" s="14"/>
      <c r="L286" s="14"/>
      <c r="M286" s="7"/>
    </row>
    <row r="287" ht="13.5" customHeight="1">
      <c r="D287" s="34"/>
      <c r="E287" s="7"/>
      <c r="F287" s="7"/>
      <c r="G287" s="7"/>
      <c r="H287" s="7"/>
      <c r="I287" s="7"/>
      <c r="J287" s="7"/>
      <c r="K287" s="14"/>
      <c r="L287" s="14"/>
      <c r="M287" s="7"/>
    </row>
    <row r="288" ht="13.5" customHeight="1">
      <c r="D288" s="34"/>
      <c r="E288" s="7"/>
      <c r="F288" s="7"/>
      <c r="G288" s="7"/>
      <c r="H288" s="7"/>
      <c r="I288" s="7"/>
      <c r="J288" s="7"/>
      <c r="K288" s="14"/>
      <c r="L288" s="14"/>
      <c r="M288" s="7"/>
    </row>
    <row r="289" ht="13.5" customHeight="1">
      <c r="D289" s="34"/>
      <c r="E289" s="7"/>
      <c r="F289" s="7"/>
      <c r="G289" s="7"/>
      <c r="H289" s="7"/>
      <c r="I289" s="7"/>
      <c r="J289" s="7"/>
      <c r="K289" s="14"/>
      <c r="L289" s="14"/>
      <c r="M289" s="7"/>
    </row>
    <row r="290" ht="13.5" customHeight="1">
      <c r="D290" s="34"/>
      <c r="E290" s="7"/>
      <c r="F290" s="7"/>
      <c r="G290" s="7"/>
      <c r="H290" s="7"/>
      <c r="I290" s="7"/>
      <c r="J290" s="7"/>
      <c r="K290" s="14"/>
      <c r="L290" s="14"/>
      <c r="M290" s="7"/>
    </row>
    <row r="291" ht="13.5" customHeight="1">
      <c r="D291" s="34"/>
      <c r="E291" s="7"/>
      <c r="F291" s="7"/>
      <c r="G291" s="7"/>
      <c r="H291" s="7"/>
      <c r="I291" s="7"/>
      <c r="J291" s="7"/>
      <c r="K291" s="14"/>
      <c r="L291" s="14"/>
      <c r="M291" s="7"/>
    </row>
    <row r="292" ht="13.5" customHeight="1">
      <c r="D292" s="34"/>
      <c r="E292" s="7"/>
      <c r="F292" s="7"/>
      <c r="G292" s="7"/>
      <c r="H292" s="7"/>
      <c r="I292" s="7"/>
      <c r="J292" s="7"/>
      <c r="K292" s="14"/>
      <c r="L292" s="14"/>
      <c r="M292" s="7"/>
    </row>
    <row r="293" ht="13.5" customHeight="1">
      <c r="D293" s="34"/>
      <c r="E293" s="7"/>
      <c r="F293" s="7"/>
      <c r="G293" s="7"/>
      <c r="H293" s="7"/>
      <c r="I293" s="7"/>
      <c r="J293" s="7"/>
      <c r="K293" s="14"/>
      <c r="L293" s="14"/>
      <c r="M293" s="7"/>
    </row>
    <row r="294" ht="13.5" customHeight="1">
      <c r="D294" s="34"/>
      <c r="E294" s="7"/>
      <c r="F294" s="7"/>
      <c r="G294" s="7"/>
      <c r="H294" s="7"/>
      <c r="I294" s="7"/>
      <c r="J294" s="7"/>
      <c r="K294" s="14"/>
      <c r="L294" s="14"/>
      <c r="M294" s="7"/>
    </row>
    <row r="295" ht="13.5" customHeight="1">
      <c r="D295" s="34"/>
      <c r="E295" s="7"/>
      <c r="F295" s="7"/>
      <c r="G295" s="7"/>
      <c r="H295" s="7"/>
      <c r="I295" s="7"/>
      <c r="J295" s="7"/>
      <c r="K295" s="14"/>
      <c r="L295" s="14"/>
      <c r="M295" s="7"/>
    </row>
    <row r="296" ht="13.5" customHeight="1">
      <c r="D296" s="34"/>
      <c r="E296" s="7"/>
      <c r="F296" s="7"/>
      <c r="G296" s="7"/>
      <c r="H296" s="7"/>
      <c r="I296" s="7"/>
      <c r="J296" s="7"/>
      <c r="K296" s="14"/>
      <c r="L296" s="14"/>
      <c r="M296" s="7"/>
    </row>
    <row r="297" ht="13.5" customHeight="1">
      <c r="D297" s="34"/>
      <c r="E297" s="7"/>
      <c r="F297" s="7"/>
      <c r="G297" s="7"/>
      <c r="H297" s="7"/>
      <c r="I297" s="7"/>
      <c r="J297" s="7"/>
      <c r="K297" s="14"/>
      <c r="L297" s="14"/>
      <c r="M297" s="7"/>
    </row>
    <row r="298" ht="13.5" customHeight="1">
      <c r="D298" s="34"/>
      <c r="E298" s="7"/>
      <c r="F298" s="7"/>
      <c r="G298" s="7"/>
      <c r="H298" s="7"/>
      <c r="I298" s="7"/>
      <c r="J298" s="7"/>
      <c r="K298" s="14"/>
      <c r="L298" s="14"/>
      <c r="M298" s="7"/>
    </row>
    <row r="299" ht="13.5" customHeight="1">
      <c r="D299" s="34"/>
      <c r="E299" s="7"/>
      <c r="F299" s="7"/>
      <c r="G299" s="7"/>
      <c r="H299" s="7"/>
      <c r="I299" s="7"/>
      <c r="J299" s="7"/>
      <c r="K299" s="14"/>
      <c r="L299" s="14"/>
      <c r="M299" s="7"/>
    </row>
    <row r="300" ht="13.5" customHeight="1">
      <c r="D300" s="34"/>
      <c r="E300" s="7"/>
      <c r="F300" s="7"/>
      <c r="G300" s="7"/>
      <c r="H300" s="7"/>
      <c r="I300" s="7"/>
      <c r="J300" s="7"/>
      <c r="K300" s="14"/>
      <c r="L300" s="14"/>
      <c r="M300" s="7"/>
    </row>
    <row r="301" ht="13.5" customHeight="1">
      <c r="D301" s="34"/>
      <c r="E301" s="7"/>
      <c r="F301" s="7"/>
      <c r="G301" s="7"/>
      <c r="H301" s="7"/>
      <c r="I301" s="7"/>
      <c r="J301" s="7"/>
      <c r="K301" s="14"/>
      <c r="L301" s="14"/>
      <c r="M301" s="7"/>
    </row>
    <row r="302" ht="13.5" customHeight="1">
      <c r="D302" s="34"/>
      <c r="E302" s="7"/>
      <c r="F302" s="7"/>
      <c r="G302" s="7"/>
      <c r="H302" s="7"/>
      <c r="I302" s="7"/>
      <c r="J302" s="7"/>
      <c r="K302" s="14"/>
      <c r="L302" s="14"/>
      <c r="M302" s="7"/>
    </row>
    <row r="303" ht="13.5" customHeight="1">
      <c r="D303" s="34"/>
      <c r="E303" s="7"/>
      <c r="F303" s="7"/>
      <c r="G303" s="7"/>
      <c r="H303" s="7"/>
      <c r="I303" s="7"/>
      <c r="J303" s="7"/>
      <c r="K303" s="14"/>
      <c r="L303" s="14"/>
      <c r="M303" s="7"/>
    </row>
    <row r="304" ht="13.5" customHeight="1">
      <c r="D304" s="34"/>
      <c r="E304" s="7"/>
      <c r="F304" s="7"/>
      <c r="G304" s="7"/>
      <c r="H304" s="7"/>
      <c r="I304" s="7"/>
      <c r="J304" s="7"/>
      <c r="K304" s="14"/>
      <c r="L304" s="14"/>
      <c r="M304" s="7"/>
    </row>
    <row r="305" ht="13.5" customHeight="1">
      <c r="D305" s="34"/>
      <c r="E305" s="7"/>
      <c r="F305" s="7"/>
      <c r="G305" s="7"/>
      <c r="H305" s="7"/>
      <c r="I305" s="7"/>
      <c r="J305" s="7"/>
      <c r="K305" s="14"/>
      <c r="L305" s="14"/>
      <c r="M305" s="7"/>
    </row>
    <row r="306" ht="13.5" customHeight="1">
      <c r="D306" s="34"/>
      <c r="E306" s="7"/>
      <c r="F306" s="7"/>
      <c r="G306" s="7"/>
      <c r="H306" s="7"/>
      <c r="I306" s="7"/>
      <c r="J306" s="7"/>
      <c r="K306" s="14"/>
      <c r="L306" s="14"/>
      <c r="M306" s="7"/>
    </row>
    <row r="307" ht="13.5" customHeight="1">
      <c r="D307" s="34"/>
      <c r="E307" s="7"/>
      <c r="F307" s="7"/>
      <c r="G307" s="7"/>
      <c r="H307" s="7"/>
      <c r="I307" s="7"/>
      <c r="J307" s="7"/>
      <c r="K307" s="14"/>
      <c r="L307" s="14"/>
      <c r="M307" s="7"/>
    </row>
    <row r="308" ht="13.5" customHeight="1">
      <c r="D308" s="34"/>
      <c r="E308" s="7"/>
      <c r="F308" s="7"/>
      <c r="G308" s="7"/>
      <c r="H308" s="7"/>
      <c r="I308" s="7"/>
      <c r="J308" s="7"/>
      <c r="K308" s="14"/>
      <c r="L308" s="14"/>
      <c r="M308" s="7"/>
    </row>
    <row r="309" ht="13.5" customHeight="1">
      <c r="D309" s="34"/>
      <c r="E309" s="7"/>
      <c r="F309" s="7"/>
      <c r="G309" s="7"/>
      <c r="H309" s="7"/>
      <c r="I309" s="7"/>
      <c r="J309" s="7"/>
      <c r="K309" s="14"/>
      <c r="L309" s="14"/>
      <c r="M309" s="7"/>
    </row>
    <row r="310" ht="13.5" customHeight="1">
      <c r="D310" s="34"/>
      <c r="E310" s="7"/>
      <c r="F310" s="7"/>
      <c r="G310" s="7"/>
      <c r="H310" s="7"/>
      <c r="I310" s="7"/>
      <c r="J310" s="7"/>
      <c r="K310" s="14"/>
      <c r="L310" s="14"/>
      <c r="M310" s="7"/>
    </row>
    <row r="311" ht="13.5" customHeight="1">
      <c r="D311" s="34"/>
      <c r="E311" s="7"/>
      <c r="F311" s="7"/>
      <c r="G311" s="7"/>
      <c r="H311" s="7"/>
      <c r="I311" s="7"/>
      <c r="J311" s="7"/>
      <c r="K311" s="14"/>
      <c r="L311" s="14"/>
      <c r="M311" s="7"/>
    </row>
    <row r="312" ht="13.5" customHeight="1">
      <c r="D312" s="34"/>
      <c r="E312" s="7"/>
      <c r="F312" s="7"/>
      <c r="G312" s="7"/>
      <c r="H312" s="7"/>
      <c r="I312" s="7"/>
      <c r="J312" s="7"/>
      <c r="K312" s="14"/>
      <c r="L312" s="14"/>
      <c r="M312" s="7"/>
    </row>
    <row r="313" ht="13.5" customHeight="1">
      <c r="D313" s="34"/>
      <c r="E313" s="7"/>
      <c r="F313" s="7"/>
      <c r="G313" s="7"/>
      <c r="H313" s="7"/>
      <c r="I313" s="7"/>
      <c r="J313" s="7"/>
      <c r="K313" s="14"/>
      <c r="L313" s="14"/>
      <c r="M313" s="7"/>
    </row>
    <row r="314" ht="13.5" customHeight="1">
      <c r="D314" s="34"/>
      <c r="E314" s="7"/>
      <c r="F314" s="7"/>
      <c r="G314" s="7"/>
      <c r="H314" s="7"/>
      <c r="I314" s="7"/>
      <c r="J314" s="7"/>
      <c r="K314" s="14"/>
      <c r="L314" s="14"/>
      <c r="M314" s="7"/>
    </row>
    <row r="315" ht="13.5" customHeight="1">
      <c r="D315" s="34"/>
      <c r="E315" s="7"/>
      <c r="F315" s="7"/>
      <c r="G315" s="7"/>
      <c r="H315" s="7"/>
      <c r="I315" s="7"/>
      <c r="J315" s="7"/>
      <c r="K315" s="14"/>
      <c r="L315" s="14"/>
      <c r="M315" s="7"/>
    </row>
    <row r="316" ht="13.5" customHeight="1">
      <c r="D316" s="34"/>
      <c r="E316" s="7"/>
      <c r="F316" s="7"/>
      <c r="G316" s="7"/>
      <c r="H316" s="7"/>
      <c r="I316" s="7"/>
      <c r="J316" s="7"/>
      <c r="K316" s="14"/>
      <c r="L316" s="14"/>
      <c r="M316" s="7"/>
    </row>
    <row r="317" ht="13.5" customHeight="1">
      <c r="D317" s="34"/>
      <c r="E317" s="7"/>
      <c r="F317" s="7"/>
      <c r="G317" s="7"/>
      <c r="H317" s="7"/>
      <c r="I317" s="7"/>
      <c r="J317" s="7"/>
      <c r="K317" s="14"/>
      <c r="L317" s="14"/>
      <c r="M317" s="7"/>
    </row>
    <row r="318" ht="13.5" customHeight="1">
      <c r="D318" s="34"/>
      <c r="E318" s="7"/>
      <c r="F318" s="7"/>
      <c r="G318" s="7"/>
      <c r="H318" s="7"/>
      <c r="I318" s="7"/>
      <c r="J318" s="7"/>
      <c r="K318" s="14"/>
      <c r="L318" s="14"/>
      <c r="M318" s="7"/>
    </row>
    <row r="319" ht="13.5" customHeight="1">
      <c r="D319" s="34"/>
      <c r="E319" s="7"/>
      <c r="F319" s="7"/>
      <c r="G319" s="7"/>
      <c r="H319" s="7"/>
      <c r="I319" s="7"/>
      <c r="J319" s="7"/>
      <c r="K319" s="14"/>
      <c r="L319" s="14"/>
      <c r="M319" s="7"/>
    </row>
    <row r="320" ht="13.5" customHeight="1">
      <c r="D320" s="34"/>
      <c r="E320" s="7"/>
      <c r="F320" s="7"/>
      <c r="G320" s="7"/>
      <c r="H320" s="7"/>
      <c r="I320" s="7"/>
      <c r="J320" s="7"/>
      <c r="K320" s="14"/>
      <c r="L320" s="14"/>
      <c r="M320" s="7"/>
    </row>
    <row r="321" ht="13.5" customHeight="1">
      <c r="D321" s="34"/>
      <c r="E321" s="7"/>
      <c r="F321" s="7"/>
      <c r="G321" s="7"/>
      <c r="H321" s="7"/>
      <c r="I321" s="7"/>
      <c r="J321" s="7"/>
      <c r="K321" s="14"/>
      <c r="L321" s="14"/>
      <c r="M321" s="7"/>
    </row>
    <row r="322" ht="13.5" customHeight="1">
      <c r="D322" s="34"/>
      <c r="E322" s="7"/>
      <c r="F322" s="7"/>
      <c r="G322" s="7"/>
      <c r="H322" s="7"/>
      <c r="I322" s="7"/>
      <c r="J322" s="7"/>
      <c r="K322" s="14"/>
      <c r="L322" s="14"/>
      <c r="M322" s="7"/>
    </row>
    <row r="323" ht="13.5" customHeight="1">
      <c r="D323" s="34"/>
      <c r="E323" s="7"/>
      <c r="F323" s="7"/>
      <c r="G323" s="7"/>
      <c r="H323" s="7"/>
      <c r="I323" s="7"/>
      <c r="J323" s="7"/>
      <c r="K323" s="14"/>
      <c r="L323" s="14"/>
      <c r="M323" s="7"/>
    </row>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3" width="8.0"/>
  </cols>
  <sheetData>
    <row r="1" ht="23.25" customHeight="1">
      <c r="A1" s="1" t="s">
        <v>61</v>
      </c>
      <c r="B1" s="2"/>
      <c r="C1" s="3"/>
    </row>
    <row r="2" ht="15.75" customHeight="1">
      <c r="B2" s="60"/>
      <c r="C2" s="33" t="s">
        <v>62</v>
      </c>
    </row>
    <row r="3" ht="24.75" customHeight="1">
      <c r="A3" s="61" t="s">
        <v>13</v>
      </c>
      <c r="B3" s="21"/>
      <c r="C3" s="21"/>
      <c r="D3" s="21"/>
      <c r="E3" s="21"/>
      <c r="F3" s="21"/>
      <c r="G3" s="21"/>
      <c r="H3" s="21"/>
      <c r="I3" s="21"/>
      <c r="J3" s="21"/>
      <c r="K3" s="21"/>
      <c r="L3" s="21"/>
      <c r="M3" s="21"/>
      <c r="N3" s="21"/>
      <c r="O3" s="21"/>
      <c r="P3" s="21"/>
      <c r="Q3" s="21"/>
      <c r="R3" s="21"/>
      <c r="S3" s="21"/>
      <c r="T3" s="21"/>
      <c r="U3" s="21"/>
      <c r="V3" s="21"/>
      <c r="W3" s="21"/>
    </row>
    <row r="4" ht="51.0" customHeight="1">
      <c r="A4" s="62">
        <v>1.0</v>
      </c>
      <c r="B4" s="63" t="s">
        <v>63</v>
      </c>
      <c r="C4" s="64" t="s">
        <v>64</v>
      </c>
    </row>
    <row r="5" ht="38.25" customHeight="1">
      <c r="A5" s="62">
        <f t="shared" ref="A5:A8" si="1">A4+1</f>
        <v>2</v>
      </c>
      <c r="B5" s="63" t="s">
        <v>65</v>
      </c>
      <c r="C5" s="64" t="s">
        <v>64</v>
      </c>
    </row>
    <row r="6" ht="38.25" customHeight="1">
      <c r="A6" s="62">
        <f t="shared" si="1"/>
        <v>3</v>
      </c>
      <c r="B6" s="63" t="s">
        <v>66</v>
      </c>
      <c r="C6" s="64" t="s">
        <v>67</v>
      </c>
    </row>
    <row r="7" ht="38.25" customHeight="1">
      <c r="A7" s="62">
        <f t="shared" si="1"/>
        <v>4</v>
      </c>
      <c r="B7" s="63" t="s">
        <v>68</v>
      </c>
      <c r="C7" s="64" t="s">
        <v>69</v>
      </c>
    </row>
    <row r="8" ht="38.25" customHeight="1">
      <c r="A8" s="62">
        <f t="shared" si="1"/>
        <v>5</v>
      </c>
      <c r="B8" s="63" t="s">
        <v>70</v>
      </c>
      <c r="C8" s="64" t="s">
        <v>69</v>
      </c>
    </row>
    <row r="9" ht="12.75" customHeight="1">
      <c r="B9" s="53"/>
      <c r="C9" s="21"/>
    </row>
    <row r="10" ht="24.75" customHeight="1">
      <c r="A10" s="61" t="s">
        <v>30</v>
      </c>
      <c r="B10" s="21"/>
      <c r="C10" s="21"/>
      <c r="D10" s="21"/>
      <c r="E10" s="21"/>
      <c r="F10" s="21"/>
      <c r="G10" s="21"/>
      <c r="H10" s="21"/>
      <c r="I10" s="21"/>
      <c r="J10" s="21"/>
      <c r="K10" s="21"/>
      <c r="L10" s="21"/>
      <c r="M10" s="21"/>
      <c r="N10" s="21"/>
      <c r="O10" s="21"/>
      <c r="P10" s="21"/>
      <c r="Q10" s="21"/>
      <c r="R10" s="21"/>
      <c r="S10" s="21"/>
      <c r="T10" s="21"/>
      <c r="U10" s="21"/>
      <c r="V10" s="21"/>
      <c r="W10" s="21"/>
    </row>
    <row r="11" ht="38.25" customHeight="1">
      <c r="A11" s="62">
        <f>A8+1</f>
        <v>6</v>
      </c>
      <c r="B11" s="63" t="s">
        <v>71</v>
      </c>
      <c r="C11" s="64" t="s">
        <v>69</v>
      </c>
    </row>
    <row r="12" ht="51.0" customHeight="1">
      <c r="A12" s="62">
        <f t="shared" ref="A12:A13" si="2">A11+1</f>
        <v>7</v>
      </c>
      <c r="B12" s="63" t="s">
        <v>72</v>
      </c>
      <c r="C12" s="64" t="s">
        <v>67</v>
      </c>
    </row>
    <row r="13" ht="38.25" customHeight="1">
      <c r="A13" s="62">
        <f t="shared" si="2"/>
        <v>8</v>
      </c>
      <c r="B13" s="63" t="s">
        <v>73</v>
      </c>
      <c r="C13" s="64" t="s">
        <v>69</v>
      </c>
    </row>
    <row r="14" ht="12.75" customHeight="1">
      <c r="B14" s="53"/>
      <c r="C14" s="21"/>
    </row>
    <row r="15" ht="24.75" customHeight="1">
      <c r="A15" s="61" t="s">
        <v>37</v>
      </c>
      <c r="B15" s="21"/>
      <c r="C15" s="21"/>
      <c r="D15" s="21"/>
      <c r="E15" s="21"/>
      <c r="F15" s="21"/>
      <c r="G15" s="21"/>
      <c r="H15" s="21"/>
      <c r="I15" s="21"/>
      <c r="J15" s="21"/>
      <c r="K15" s="21"/>
      <c r="L15" s="21"/>
      <c r="M15" s="21"/>
      <c r="N15" s="21"/>
      <c r="O15" s="21"/>
      <c r="P15" s="21"/>
      <c r="Q15" s="21"/>
      <c r="R15" s="21"/>
      <c r="S15" s="21"/>
      <c r="T15" s="21"/>
      <c r="U15" s="21"/>
      <c r="V15" s="21"/>
      <c r="W15" s="21"/>
    </row>
    <row r="16" ht="38.25" customHeight="1">
      <c r="A16" s="62">
        <f>A13+1</f>
        <v>9</v>
      </c>
      <c r="B16" s="63" t="s">
        <v>74</v>
      </c>
      <c r="C16" s="64" t="s">
        <v>75</v>
      </c>
    </row>
    <row r="17" ht="51.0" customHeight="1">
      <c r="A17" s="62">
        <f t="shared" ref="A17:A24" si="3">A16+1</f>
        <v>10</v>
      </c>
      <c r="B17" s="63" t="s">
        <v>76</v>
      </c>
      <c r="C17" s="64" t="s">
        <v>67</v>
      </c>
    </row>
    <row r="18" ht="38.25" customHeight="1">
      <c r="A18" s="62">
        <f t="shared" si="3"/>
        <v>11</v>
      </c>
      <c r="B18" s="63" t="s">
        <v>77</v>
      </c>
      <c r="C18" s="64" t="s">
        <v>69</v>
      </c>
    </row>
    <row r="19" ht="51.0" customHeight="1">
      <c r="A19" s="62">
        <f t="shared" si="3"/>
        <v>12</v>
      </c>
      <c r="B19" s="63" t="s">
        <v>78</v>
      </c>
      <c r="C19" s="64" t="s">
        <v>64</v>
      </c>
    </row>
    <row r="20" ht="51.0" customHeight="1">
      <c r="A20" s="62">
        <f t="shared" si="3"/>
        <v>13</v>
      </c>
      <c r="B20" s="63" t="s">
        <v>79</v>
      </c>
      <c r="C20" s="64" t="s">
        <v>69</v>
      </c>
    </row>
    <row r="21" ht="38.25" customHeight="1">
      <c r="A21" s="62">
        <f t="shared" si="3"/>
        <v>14</v>
      </c>
      <c r="B21" s="63" t="s">
        <v>80</v>
      </c>
      <c r="C21" s="64" t="s">
        <v>67</v>
      </c>
    </row>
    <row r="22" ht="25.5" customHeight="1">
      <c r="A22" s="62">
        <f t="shared" si="3"/>
        <v>15</v>
      </c>
      <c r="B22" s="63" t="s">
        <v>81</v>
      </c>
      <c r="C22" s="64" t="s">
        <v>75</v>
      </c>
    </row>
    <row r="23" ht="25.5" customHeight="1">
      <c r="A23" s="62">
        <f t="shared" si="3"/>
        <v>16</v>
      </c>
      <c r="B23" s="63" t="s">
        <v>82</v>
      </c>
      <c r="C23" s="64" t="s">
        <v>75</v>
      </c>
    </row>
    <row r="24" ht="25.5" customHeight="1">
      <c r="A24" s="62">
        <f t="shared" si="3"/>
        <v>17</v>
      </c>
      <c r="B24" s="63" t="s">
        <v>83</v>
      </c>
      <c r="C24" s="64" t="s">
        <v>84</v>
      </c>
    </row>
    <row r="25" ht="12.75" customHeight="1">
      <c r="B25" s="53"/>
      <c r="C25" s="21"/>
    </row>
    <row r="26" ht="24.75" customHeight="1">
      <c r="A26" s="61" t="s">
        <v>59</v>
      </c>
      <c r="B26" s="21"/>
      <c r="C26" s="21"/>
      <c r="D26" s="21"/>
      <c r="E26" s="21"/>
      <c r="F26" s="21"/>
      <c r="G26" s="21"/>
      <c r="H26" s="21"/>
      <c r="I26" s="21"/>
      <c r="J26" s="21"/>
      <c r="K26" s="21"/>
      <c r="L26" s="21"/>
      <c r="M26" s="21"/>
      <c r="N26" s="21"/>
      <c r="O26" s="21"/>
      <c r="P26" s="21"/>
      <c r="Q26" s="21"/>
      <c r="R26" s="21"/>
      <c r="S26" s="21"/>
      <c r="T26" s="21"/>
      <c r="U26" s="21"/>
      <c r="V26" s="21"/>
      <c r="W26" s="21"/>
    </row>
    <row r="27" ht="38.25" customHeight="1">
      <c r="A27" s="62">
        <f>A24+1</f>
        <v>18</v>
      </c>
      <c r="B27" s="63" t="s">
        <v>85</v>
      </c>
      <c r="C27" s="64" t="s">
        <v>67</v>
      </c>
    </row>
    <row r="28" ht="38.25" customHeight="1">
      <c r="A28" s="62">
        <f t="shared" ref="A28:A30" si="4">A27+1</f>
        <v>19</v>
      </c>
      <c r="B28" s="63" t="s">
        <v>86</v>
      </c>
      <c r="C28" s="64" t="s">
        <v>67</v>
      </c>
    </row>
    <row r="29" ht="51.0" customHeight="1">
      <c r="A29" s="62">
        <f t="shared" si="4"/>
        <v>20</v>
      </c>
      <c r="B29" s="63" t="s">
        <v>87</v>
      </c>
      <c r="C29" s="64" t="s">
        <v>75</v>
      </c>
    </row>
    <row r="30" ht="38.25" customHeight="1">
      <c r="A30" s="62">
        <f t="shared" si="4"/>
        <v>21</v>
      </c>
      <c r="B30" s="63" t="s">
        <v>88</v>
      </c>
      <c r="C30" s="64" t="s">
        <v>67</v>
      </c>
    </row>
    <row r="31" ht="12.75" customHeight="1">
      <c r="B31" s="53"/>
      <c r="C31" s="21"/>
    </row>
    <row r="32" ht="24.75" customHeight="1">
      <c r="A32" s="61" t="s">
        <v>89</v>
      </c>
      <c r="B32" s="21"/>
      <c r="C32" s="21"/>
      <c r="D32" s="21"/>
      <c r="E32" s="21"/>
      <c r="F32" s="21"/>
      <c r="G32" s="21"/>
      <c r="H32" s="21"/>
      <c r="I32" s="21"/>
      <c r="J32" s="21"/>
      <c r="K32" s="21"/>
      <c r="L32" s="21"/>
      <c r="M32" s="21"/>
      <c r="N32" s="21"/>
      <c r="O32" s="21"/>
      <c r="P32" s="21"/>
      <c r="Q32" s="21"/>
      <c r="R32" s="21"/>
      <c r="S32" s="21"/>
      <c r="T32" s="21"/>
      <c r="U32" s="21"/>
      <c r="V32" s="21"/>
      <c r="W32" s="21"/>
    </row>
    <row r="33" ht="38.25" customHeight="1">
      <c r="A33" s="62">
        <f>A30+1</f>
        <v>22</v>
      </c>
      <c r="B33" s="63" t="s">
        <v>90</v>
      </c>
      <c r="C33" s="64" t="s">
        <v>67</v>
      </c>
    </row>
    <row r="34" ht="51.0" customHeight="1">
      <c r="A34" s="62">
        <f t="shared" ref="A34:A35" si="5">A33+1</f>
        <v>23</v>
      </c>
      <c r="B34" s="63" t="s">
        <v>91</v>
      </c>
      <c r="C34" s="64" t="s">
        <v>69</v>
      </c>
    </row>
    <row r="35" ht="38.25" customHeight="1">
      <c r="A35" s="62">
        <f t="shared" si="5"/>
        <v>24</v>
      </c>
      <c r="B35" s="63" t="s">
        <v>92</v>
      </c>
      <c r="C35" s="64" t="s">
        <v>84</v>
      </c>
    </row>
    <row r="36" ht="12.75" customHeight="1">
      <c r="B36" s="53"/>
      <c r="C36" s="21"/>
    </row>
    <row r="37" ht="24.75" customHeight="1">
      <c r="A37" s="61" t="s">
        <v>93</v>
      </c>
      <c r="B37" s="21"/>
      <c r="C37" s="21"/>
      <c r="D37" s="21"/>
      <c r="E37" s="21"/>
      <c r="F37" s="21"/>
      <c r="G37" s="21"/>
      <c r="H37" s="21"/>
      <c r="I37" s="21"/>
      <c r="J37" s="21"/>
      <c r="K37" s="21"/>
      <c r="L37" s="21"/>
      <c r="M37" s="21"/>
      <c r="N37" s="21"/>
      <c r="O37" s="21"/>
      <c r="P37" s="21"/>
      <c r="Q37" s="21"/>
      <c r="R37" s="21"/>
      <c r="S37" s="21"/>
      <c r="T37" s="21"/>
      <c r="U37" s="21"/>
      <c r="V37" s="21"/>
      <c r="W37" s="21"/>
    </row>
    <row r="38" ht="38.25" customHeight="1">
      <c r="A38" s="62">
        <f>A35+1</f>
        <v>25</v>
      </c>
      <c r="B38" s="63" t="s">
        <v>94</v>
      </c>
      <c r="C38" s="64" t="s">
        <v>69</v>
      </c>
    </row>
    <row r="39" ht="63.75" customHeight="1">
      <c r="A39" s="62">
        <f t="shared" ref="A39:A42" si="6">A38+1</f>
        <v>26</v>
      </c>
      <c r="B39" s="63" t="s">
        <v>95</v>
      </c>
      <c r="C39" s="64" t="s">
        <v>75</v>
      </c>
    </row>
    <row r="40" ht="38.25" customHeight="1">
      <c r="A40" s="62">
        <f t="shared" si="6"/>
        <v>27</v>
      </c>
      <c r="B40" s="63" t="s">
        <v>96</v>
      </c>
      <c r="C40" s="64" t="s">
        <v>75</v>
      </c>
    </row>
    <row r="41" ht="63.75" customHeight="1">
      <c r="A41" s="62">
        <f t="shared" si="6"/>
        <v>28</v>
      </c>
      <c r="B41" s="63" t="s">
        <v>97</v>
      </c>
      <c r="C41" s="64" t="s">
        <v>69</v>
      </c>
    </row>
    <row r="42" ht="38.25" customHeight="1">
      <c r="A42" s="62">
        <f t="shared" si="6"/>
        <v>29</v>
      </c>
      <c r="B42" s="63" t="s">
        <v>98</v>
      </c>
      <c r="C42" s="64" t="s">
        <v>69</v>
      </c>
    </row>
    <row r="43" ht="12.75" customHeight="1">
      <c r="B43" s="53"/>
      <c r="C43" s="21"/>
    </row>
    <row r="44" ht="24.75" customHeight="1">
      <c r="A44" s="61" t="s">
        <v>99</v>
      </c>
      <c r="B44" s="21"/>
      <c r="C44" s="21"/>
      <c r="D44" s="21"/>
      <c r="E44" s="21"/>
      <c r="F44" s="21"/>
      <c r="G44" s="21"/>
      <c r="H44" s="21"/>
      <c r="I44" s="21"/>
      <c r="J44" s="21"/>
      <c r="K44" s="21"/>
      <c r="L44" s="21"/>
      <c r="M44" s="21"/>
      <c r="N44" s="21"/>
      <c r="O44" s="21"/>
      <c r="P44" s="21"/>
      <c r="Q44" s="21"/>
      <c r="R44" s="21"/>
      <c r="S44" s="21"/>
      <c r="T44" s="21"/>
      <c r="U44" s="21"/>
      <c r="V44" s="21"/>
      <c r="W44" s="21"/>
    </row>
    <row r="45" ht="38.25" customHeight="1">
      <c r="A45" s="62">
        <f>A42+1</f>
        <v>30</v>
      </c>
      <c r="B45" s="63" t="s">
        <v>100</v>
      </c>
      <c r="C45" s="64" t="s">
        <v>67</v>
      </c>
    </row>
    <row r="46" ht="38.25" customHeight="1">
      <c r="A46" s="62">
        <f t="shared" ref="A46:A48" si="7">A45+1</f>
        <v>31</v>
      </c>
      <c r="B46" s="63" t="s">
        <v>101</v>
      </c>
      <c r="C46" s="64" t="s">
        <v>69</v>
      </c>
    </row>
    <row r="47" ht="51.0" customHeight="1">
      <c r="A47" s="62">
        <f t="shared" si="7"/>
        <v>32</v>
      </c>
      <c r="B47" s="63" t="s">
        <v>102</v>
      </c>
      <c r="C47" s="64" t="s">
        <v>69</v>
      </c>
    </row>
    <row r="48" ht="25.5" customHeight="1">
      <c r="A48" s="62">
        <f t="shared" si="7"/>
        <v>33</v>
      </c>
      <c r="B48" s="63" t="s">
        <v>103</v>
      </c>
      <c r="C48" s="64" t="s">
        <v>69</v>
      </c>
    </row>
    <row r="49" ht="12.75" customHeight="1">
      <c r="B49" s="53"/>
      <c r="C49" s="21"/>
    </row>
    <row r="50" ht="24.75" customHeight="1">
      <c r="A50" s="61" t="s">
        <v>104</v>
      </c>
      <c r="B50" s="21"/>
      <c r="C50" s="21"/>
      <c r="D50" s="21"/>
      <c r="E50" s="21"/>
      <c r="F50" s="21"/>
      <c r="G50" s="21"/>
      <c r="H50" s="21"/>
      <c r="I50" s="21"/>
      <c r="J50" s="21"/>
      <c r="K50" s="21"/>
      <c r="L50" s="21"/>
      <c r="M50" s="21"/>
      <c r="N50" s="21"/>
      <c r="O50" s="21"/>
      <c r="P50" s="21"/>
      <c r="Q50" s="21"/>
      <c r="R50" s="21"/>
      <c r="S50" s="21"/>
      <c r="T50" s="21"/>
      <c r="U50" s="21"/>
      <c r="V50" s="21"/>
      <c r="W50" s="21"/>
    </row>
    <row r="51" ht="51.0" customHeight="1">
      <c r="A51" s="62">
        <f>A48+1</f>
        <v>34</v>
      </c>
      <c r="B51" s="63" t="s">
        <v>105</v>
      </c>
      <c r="C51" s="64" t="s">
        <v>64</v>
      </c>
    </row>
    <row r="52" ht="38.25" customHeight="1">
      <c r="A52" s="62">
        <f t="shared" ref="A52:A55" si="8">A51+1</f>
        <v>35</v>
      </c>
      <c r="B52" s="63" t="s">
        <v>106</v>
      </c>
      <c r="C52" s="64" t="s">
        <v>75</v>
      </c>
    </row>
    <row r="53" ht="25.5" customHeight="1">
      <c r="A53" s="62">
        <f t="shared" si="8"/>
        <v>36</v>
      </c>
      <c r="B53" s="63" t="s">
        <v>107</v>
      </c>
      <c r="C53" s="64" t="s">
        <v>67</v>
      </c>
    </row>
    <row r="54" ht="38.25" customHeight="1">
      <c r="A54" s="62">
        <f t="shared" si="8"/>
        <v>37</v>
      </c>
      <c r="B54" s="63" t="s">
        <v>108</v>
      </c>
      <c r="C54" s="64" t="s">
        <v>69</v>
      </c>
    </row>
    <row r="55" ht="25.5" customHeight="1">
      <c r="A55" s="62">
        <f t="shared" si="8"/>
        <v>38</v>
      </c>
      <c r="B55" s="63" t="s">
        <v>109</v>
      </c>
      <c r="C55" s="64" t="s">
        <v>69</v>
      </c>
    </row>
    <row r="56" ht="12.75" customHeight="1">
      <c r="B56" s="53"/>
      <c r="C56" s="21"/>
    </row>
    <row r="57" ht="24.75" customHeight="1">
      <c r="A57" s="61" t="s">
        <v>110</v>
      </c>
      <c r="B57" s="21"/>
      <c r="C57" s="21"/>
      <c r="D57" s="21"/>
      <c r="E57" s="21"/>
      <c r="F57" s="21"/>
      <c r="G57" s="21"/>
      <c r="H57" s="21"/>
      <c r="I57" s="21"/>
      <c r="J57" s="21"/>
      <c r="K57" s="21"/>
      <c r="L57" s="21"/>
      <c r="M57" s="21"/>
      <c r="N57" s="21"/>
      <c r="O57" s="21"/>
      <c r="P57" s="21"/>
      <c r="Q57" s="21"/>
      <c r="R57" s="21"/>
      <c r="S57" s="21"/>
      <c r="T57" s="21"/>
      <c r="U57" s="21"/>
      <c r="V57" s="21"/>
      <c r="W57" s="21"/>
    </row>
    <row r="58" ht="51.0" customHeight="1">
      <c r="A58" s="62">
        <f>A55+1</f>
        <v>39</v>
      </c>
      <c r="B58" s="63" t="s">
        <v>111</v>
      </c>
      <c r="C58" s="64" t="s">
        <v>67</v>
      </c>
    </row>
    <row r="59" ht="38.25" customHeight="1">
      <c r="A59" s="62">
        <f t="shared" ref="A59:A61" si="9">A58+1</f>
        <v>40</v>
      </c>
      <c r="B59" s="63" t="s">
        <v>112</v>
      </c>
      <c r="C59" s="64" t="s">
        <v>69</v>
      </c>
    </row>
    <row r="60" ht="51.0" customHeight="1">
      <c r="A60" s="62">
        <f t="shared" si="9"/>
        <v>41</v>
      </c>
      <c r="B60" s="63" t="s">
        <v>113</v>
      </c>
      <c r="C60" s="64" t="s">
        <v>69</v>
      </c>
    </row>
    <row r="61" ht="38.25" customHeight="1">
      <c r="A61" s="62">
        <f t="shared" si="9"/>
        <v>42</v>
      </c>
      <c r="B61" s="63" t="s">
        <v>114</v>
      </c>
      <c r="C61" s="64" t="s">
        <v>75</v>
      </c>
    </row>
    <row r="62" ht="12.75" customHeight="1">
      <c r="B62" s="53"/>
      <c r="C62" s="21"/>
    </row>
    <row r="63" ht="24.75" customHeight="1">
      <c r="A63" s="61" t="s">
        <v>115</v>
      </c>
      <c r="B63" s="21"/>
      <c r="C63" s="21"/>
      <c r="D63" s="21"/>
      <c r="E63" s="21"/>
      <c r="F63" s="21"/>
      <c r="G63" s="21"/>
      <c r="H63" s="21"/>
      <c r="I63" s="21"/>
      <c r="J63" s="21"/>
      <c r="K63" s="21"/>
      <c r="L63" s="21"/>
      <c r="M63" s="21"/>
      <c r="N63" s="21"/>
      <c r="O63" s="21"/>
      <c r="P63" s="21"/>
      <c r="Q63" s="21"/>
      <c r="R63" s="21"/>
      <c r="S63" s="21"/>
      <c r="T63" s="21"/>
      <c r="U63" s="21"/>
      <c r="V63" s="21"/>
      <c r="W63" s="21"/>
    </row>
    <row r="64" ht="51.0" customHeight="1">
      <c r="A64" s="62">
        <f>A61+1</f>
        <v>43</v>
      </c>
      <c r="B64" s="63" t="s">
        <v>116</v>
      </c>
      <c r="C64" s="64" t="s">
        <v>67</v>
      </c>
    </row>
    <row r="65" ht="25.5" customHeight="1">
      <c r="A65" s="62">
        <f t="shared" ref="A65:A66" si="10">A64+1</f>
        <v>44</v>
      </c>
      <c r="B65" s="63" t="s">
        <v>117</v>
      </c>
      <c r="C65" s="64" t="s">
        <v>69</v>
      </c>
    </row>
    <row r="66" ht="51.0" customHeight="1">
      <c r="A66" s="62">
        <f t="shared" si="10"/>
        <v>45</v>
      </c>
      <c r="B66" s="63" t="s">
        <v>118</v>
      </c>
      <c r="C66" s="64" t="s">
        <v>69</v>
      </c>
    </row>
    <row r="67" ht="12.75" customHeight="1">
      <c r="A67" s="7"/>
      <c r="B67" s="60"/>
    </row>
    <row r="68" ht="12.75" customHeight="1">
      <c r="A68" s="7"/>
      <c r="B68" s="60"/>
    </row>
    <row r="69" ht="12.75" customHeight="1">
      <c r="A69" s="7"/>
      <c r="B69" s="60"/>
    </row>
    <row r="70" ht="12.75" customHeight="1">
      <c r="A70" s="7"/>
      <c r="B70" s="60"/>
    </row>
    <row r="71" ht="12.75" customHeight="1">
      <c r="A71" s="7"/>
      <c r="B71" s="60"/>
    </row>
    <row r="72" ht="12.75" customHeight="1">
      <c r="A72" s="7"/>
      <c r="B72" s="60"/>
    </row>
    <row r="73" ht="12.75" customHeight="1">
      <c r="A73" s="7"/>
      <c r="B73" s="60"/>
    </row>
    <row r="74" ht="12.75" customHeight="1">
      <c r="A74" s="7"/>
      <c r="B74" s="60"/>
    </row>
    <row r="75" ht="12.75" customHeight="1">
      <c r="A75" s="7"/>
      <c r="B75" s="60"/>
    </row>
    <row r="76" ht="12.75" customHeight="1">
      <c r="A76" s="7"/>
      <c r="B76" s="60"/>
    </row>
    <row r="77" ht="12.75" customHeight="1">
      <c r="A77" s="7"/>
      <c r="B77" s="60"/>
    </row>
    <row r="78" ht="12.75" customHeight="1">
      <c r="A78" s="7"/>
      <c r="B78" s="60"/>
    </row>
    <row r="79" ht="12.75" customHeight="1">
      <c r="A79" s="7"/>
      <c r="B79" s="60"/>
    </row>
    <row r="80" ht="12.75" customHeight="1">
      <c r="A80" s="7"/>
      <c r="B80" s="60"/>
    </row>
    <row r="81" ht="12.75" customHeight="1">
      <c r="A81" s="7"/>
      <c r="B81" s="60"/>
    </row>
    <row r="82" ht="12.75" customHeight="1">
      <c r="A82" s="7"/>
      <c r="B82" s="60"/>
    </row>
    <row r="83" ht="12.75" customHeight="1">
      <c r="A83" s="7"/>
      <c r="B83" s="60"/>
    </row>
    <row r="84" ht="12.75" customHeight="1">
      <c r="A84" s="7"/>
      <c r="B84" s="60"/>
    </row>
    <row r="85" ht="12.75" customHeight="1">
      <c r="A85" s="7"/>
      <c r="B85" s="60"/>
    </row>
    <row r="86" ht="12.75" customHeight="1">
      <c r="A86" s="7"/>
      <c r="B86" s="60"/>
    </row>
    <row r="87" ht="12.75" customHeight="1">
      <c r="A87" s="7"/>
      <c r="B87" s="60"/>
    </row>
    <row r="88" ht="12.75" customHeight="1">
      <c r="A88" s="7"/>
      <c r="B88" s="60"/>
    </row>
    <row r="89" ht="12.75" customHeight="1">
      <c r="A89" s="7"/>
      <c r="B89" s="60"/>
    </row>
    <row r="90" ht="12.75" customHeight="1">
      <c r="A90" s="7"/>
      <c r="B90" s="60"/>
    </row>
    <row r="91" ht="12.75" customHeight="1">
      <c r="A91" s="7"/>
      <c r="B91" s="60"/>
    </row>
    <row r="92" ht="12.75" customHeight="1">
      <c r="A92" s="7"/>
      <c r="B92" s="60"/>
    </row>
    <row r="93" ht="12.75" customHeight="1">
      <c r="A93" s="7"/>
      <c r="B93" s="60"/>
    </row>
    <row r="94" ht="12.75" customHeight="1">
      <c r="A94" s="7"/>
      <c r="B94" s="60"/>
    </row>
    <row r="95" ht="12.75" customHeight="1">
      <c r="A95" s="7"/>
      <c r="B95" s="60"/>
    </row>
    <row r="96" ht="12.75" customHeight="1">
      <c r="A96" s="7"/>
      <c r="B96" s="60"/>
    </row>
    <row r="97" ht="12.75" customHeight="1">
      <c r="A97" s="7"/>
      <c r="B97" s="60"/>
    </row>
    <row r="98" ht="12.75" customHeight="1">
      <c r="A98" s="7"/>
      <c r="B98" s="60"/>
    </row>
    <row r="99" ht="12.75" customHeight="1">
      <c r="A99" s="7"/>
      <c r="B99" s="60"/>
    </row>
    <row r="100" ht="12.75" customHeight="1">
      <c r="A100" s="7"/>
      <c r="B100" s="60"/>
    </row>
    <row r="101" ht="12.75" customHeight="1">
      <c r="A101" s="7"/>
      <c r="B101" s="60"/>
    </row>
    <row r="102" ht="12.75" customHeight="1">
      <c r="A102" s="7"/>
      <c r="B102" s="60"/>
    </row>
    <row r="103" ht="12.75" customHeight="1">
      <c r="A103" s="7"/>
      <c r="B103" s="60"/>
    </row>
    <row r="104" ht="12.75" customHeight="1">
      <c r="A104" s="7"/>
      <c r="B104" s="60"/>
    </row>
    <row r="105" ht="12.75" customHeight="1">
      <c r="A105" s="7"/>
      <c r="B105" s="60"/>
    </row>
    <row r="106" ht="12.75" customHeight="1">
      <c r="A106" s="7"/>
      <c r="B106" s="60"/>
    </row>
    <row r="107" ht="12.75" customHeight="1">
      <c r="A107" s="7"/>
      <c r="B107" s="60"/>
    </row>
    <row r="108" ht="12.75" customHeight="1">
      <c r="A108" s="7"/>
      <c r="B108" s="60"/>
    </row>
    <row r="109" ht="12.75" customHeight="1">
      <c r="A109" s="7"/>
      <c r="B109" s="60"/>
    </row>
    <row r="110" ht="12.75" customHeight="1">
      <c r="A110" s="7"/>
      <c r="B110" s="60"/>
    </row>
    <row r="111" ht="12.75" customHeight="1">
      <c r="A111" s="7"/>
      <c r="B111" s="60"/>
    </row>
    <row r="112" ht="12.75" customHeight="1">
      <c r="A112" s="7"/>
      <c r="B112" s="60"/>
    </row>
    <row r="113" ht="12.75" customHeight="1">
      <c r="A113" s="7"/>
      <c r="B113" s="60"/>
    </row>
    <row r="114" ht="12.75" customHeight="1">
      <c r="A114" s="7"/>
      <c r="B114" s="60"/>
    </row>
    <row r="115" ht="12.75" customHeight="1">
      <c r="A115" s="7"/>
      <c r="B115" s="60"/>
    </row>
    <row r="116" ht="12.75" customHeight="1">
      <c r="A116" s="7"/>
      <c r="B116" s="60"/>
    </row>
    <row r="117" ht="12.75" customHeight="1">
      <c r="A117" s="7"/>
      <c r="B117" s="60"/>
    </row>
    <row r="118" ht="12.75" customHeight="1">
      <c r="A118" s="7"/>
      <c r="B118" s="60"/>
    </row>
    <row r="119" ht="12.75" customHeight="1">
      <c r="A119" s="7"/>
      <c r="B119" s="60"/>
    </row>
    <row r="120" ht="12.75" customHeight="1">
      <c r="A120" s="7"/>
      <c r="B120" s="60"/>
    </row>
    <row r="121" ht="12.75" customHeight="1">
      <c r="A121" s="7"/>
      <c r="B121" s="60"/>
    </row>
    <row r="122" ht="12.75" customHeight="1">
      <c r="A122" s="7"/>
      <c r="B122" s="60"/>
    </row>
    <row r="123" ht="12.75" customHeight="1">
      <c r="A123" s="7"/>
      <c r="B123" s="60"/>
    </row>
    <row r="124" ht="12.75" customHeight="1">
      <c r="A124" s="7"/>
      <c r="B124" s="60"/>
    </row>
    <row r="125" ht="12.75" customHeight="1">
      <c r="A125" s="7"/>
      <c r="B125" s="60"/>
    </row>
    <row r="126" ht="12.75" customHeight="1">
      <c r="A126" s="7"/>
      <c r="B126" s="60"/>
    </row>
    <row r="127" ht="12.75" customHeight="1">
      <c r="A127" s="7"/>
      <c r="B127" s="60"/>
    </row>
    <row r="128" ht="12.75" customHeight="1">
      <c r="A128" s="7"/>
      <c r="B128" s="60"/>
    </row>
    <row r="129" ht="12.75" customHeight="1">
      <c r="A129" s="7"/>
      <c r="B129" s="60"/>
    </row>
    <row r="130" ht="12.75" customHeight="1">
      <c r="A130" s="7"/>
      <c r="B130" s="60"/>
    </row>
    <row r="131" ht="12.75" customHeight="1">
      <c r="A131" s="7"/>
      <c r="B131" s="60"/>
    </row>
    <row r="132" ht="12.75" customHeight="1">
      <c r="A132" s="7"/>
      <c r="B132" s="60"/>
    </row>
    <row r="133" ht="12.75" customHeight="1">
      <c r="A133" s="7"/>
      <c r="B133" s="60"/>
    </row>
    <row r="134" ht="12.75" customHeight="1">
      <c r="A134" s="7"/>
      <c r="B134" s="60"/>
    </row>
    <row r="135" ht="12.75" customHeight="1">
      <c r="A135" s="7"/>
      <c r="B135" s="60"/>
    </row>
    <row r="136" ht="12.75" customHeight="1">
      <c r="A136" s="7"/>
      <c r="B136" s="60"/>
    </row>
    <row r="137" ht="12.75" customHeight="1">
      <c r="A137" s="7"/>
      <c r="B137" s="60"/>
    </row>
    <row r="138" ht="12.75" customHeight="1">
      <c r="A138" s="7"/>
      <c r="B138" s="60"/>
    </row>
    <row r="139" ht="12.75" customHeight="1">
      <c r="A139" s="7"/>
      <c r="B139" s="60"/>
    </row>
    <row r="140" ht="12.75" customHeight="1">
      <c r="A140" s="7"/>
      <c r="B140" s="60"/>
    </row>
    <row r="141" ht="12.75" customHeight="1">
      <c r="A141" s="7"/>
      <c r="B141" s="60"/>
    </row>
    <row r="142" ht="12.75" customHeight="1">
      <c r="A142" s="7"/>
      <c r="B142" s="60"/>
    </row>
    <row r="143" ht="12.75" customHeight="1">
      <c r="A143" s="7"/>
      <c r="B143" s="60"/>
    </row>
    <row r="144" ht="12.75" customHeight="1">
      <c r="A144" s="7"/>
      <c r="B144" s="60"/>
    </row>
    <row r="145" ht="12.75" customHeight="1">
      <c r="A145" s="7"/>
      <c r="B145" s="60"/>
    </row>
    <row r="146" ht="12.75" customHeight="1">
      <c r="A146" s="7"/>
      <c r="B146" s="60"/>
    </row>
    <row r="147" ht="12.75" customHeight="1">
      <c r="A147" s="7"/>
      <c r="B147" s="60"/>
    </row>
    <row r="148" ht="12.75" customHeight="1">
      <c r="A148" s="7"/>
      <c r="B148" s="60"/>
    </row>
    <row r="149" ht="12.75" customHeight="1">
      <c r="A149" s="7"/>
      <c r="B149" s="60"/>
    </row>
    <row r="150" ht="12.75" customHeight="1">
      <c r="A150" s="7"/>
      <c r="B150" s="60"/>
    </row>
    <row r="151" ht="12.75" customHeight="1">
      <c r="A151" s="7"/>
      <c r="B151" s="60"/>
    </row>
    <row r="152" ht="12.75" customHeight="1">
      <c r="A152" s="7"/>
      <c r="B152" s="60"/>
    </row>
    <row r="153" ht="12.75" customHeight="1">
      <c r="A153" s="7"/>
      <c r="B153" s="60"/>
    </row>
    <row r="154" ht="12.75" customHeight="1">
      <c r="A154" s="7"/>
      <c r="B154" s="60"/>
    </row>
    <row r="155" ht="12.75" customHeight="1">
      <c r="A155" s="7"/>
      <c r="B155" s="60"/>
    </row>
    <row r="156" ht="12.75" customHeight="1">
      <c r="A156" s="7"/>
      <c r="B156" s="60"/>
    </row>
    <row r="157" ht="12.75" customHeight="1">
      <c r="A157" s="7"/>
      <c r="B157" s="60"/>
    </row>
    <row r="158" ht="12.75" customHeight="1">
      <c r="A158" s="7"/>
      <c r="B158" s="60"/>
    </row>
    <row r="159" ht="12.75" customHeight="1">
      <c r="A159" s="7"/>
      <c r="B159" s="60"/>
    </row>
    <row r="160" ht="12.75" customHeight="1">
      <c r="A160" s="7"/>
      <c r="B160" s="60"/>
    </row>
    <row r="161" ht="12.75" customHeight="1">
      <c r="A161" s="7"/>
      <c r="B161" s="60"/>
    </row>
    <row r="162" ht="12.75" customHeight="1">
      <c r="A162" s="7"/>
      <c r="B162" s="60"/>
    </row>
    <row r="163" ht="12.75" customHeight="1">
      <c r="A163" s="7"/>
      <c r="B163" s="60"/>
    </row>
    <row r="164" ht="12.75" customHeight="1">
      <c r="A164" s="7"/>
      <c r="B164" s="60"/>
    </row>
    <row r="165" ht="12.75" customHeight="1">
      <c r="A165" s="7"/>
      <c r="B165" s="60"/>
    </row>
    <row r="166" ht="12.75" customHeight="1">
      <c r="A166" s="7"/>
      <c r="B166" s="60"/>
    </row>
    <row r="167" ht="12.75" customHeight="1">
      <c r="A167" s="7"/>
      <c r="B167" s="60"/>
    </row>
    <row r="168" ht="12.75" customHeight="1">
      <c r="A168" s="7"/>
      <c r="B168" s="60"/>
    </row>
    <row r="169" ht="12.75" customHeight="1">
      <c r="A169" s="7"/>
      <c r="B169" s="60"/>
    </row>
    <row r="170" ht="12.75" customHeight="1">
      <c r="A170" s="7"/>
      <c r="B170" s="60"/>
    </row>
    <row r="171" ht="12.75" customHeight="1">
      <c r="A171" s="7"/>
      <c r="B171" s="60"/>
    </row>
    <row r="172" ht="12.75" customHeight="1">
      <c r="A172" s="7"/>
      <c r="B172" s="60"/>
    </row>
    <row r="173" ht="12.75" customHeight="1">
      <c r="A173" s="7"/>
      <c r="B173" s="60"/>
    </row>
    <row r="174" ht="12.75" customHeight="1">
      <c r="A174" s="7"/>
      <c r="B174" s="60"/>
    </row>
    <row r="175" ht="12.75" customHeight="1">
      <c r="A175" s="7"/>
      <c r="B175" s="60"/>
    </row>
    <row r="176" ht="12.75" customHeight="1">
      <c r="A176" s="7"/>
      <c r="B176" s="60"/>
    </row>
    <row r="177" ht="12.75" customHeight="1">
      <c r="A177" s="7"/>
      <c r="B177" s="60"/>
    </row>
    <row r="178" ht="12.75" customHeight="1">
      <c r="A178" s="7"/>
      <c r="B178" s="60"/>
    </row>
    <row r="179" ht="12.75" customHeight="1">
      <c r="A179" s="7"/>
      <c r="B179" s="60"/>
    </row>
    <row r="180" ht="12.75" customHeight="1">
      <c r="A180" s="7"/>
      <c r="B180" s="60"/>
    </row>
    <row r="181" ht="12.75" customHeight="1">
      <c r="A181" s="7"/>
      <c r="B181" s="60"/>
    </row>
    <row r="182" ht="12.75" customHeight="1">
      <c r="A182" s="7"/>
      <c r="B182" s="60"/>
    </row>
    <row r="183" ht="12.75" customHeight="1">
      <c r="A183" s="7"/>
      <c r="B183" s="60"/>
    </row>
    <row r="184" ht="12.75" customHeight="1">
      <c r="A184" s="7"/>
      <c r="B184" s="60"/>
    </row>
    <row r="185" ht="12.75" customHeight="1">
      <c r="A185" s="7"/>
      <c r="B185" s="60"/>
    </row>
    <row r="186" ht="12.75" customHeight="1">
      <c r="A186" s="7"/>
      <c r="B186" s="60"/>
    </row>
    <row r="187" ht="12.75" customHeight="1">
      <c r="A187" s="7"/>
      <c r="B187" s="60"/>
    </row>
    <row r="188" ht="12.75" customHeight="1">
      <c r="A188" s="7"/>
      <c r="B188" s="60"/>
    </row>
    <row r="189" ht="12.75" customHeight="1">
      <c r="A189" s="7"/>
      <c r="B189" s="60"/>
    </row>
    <row r="190" ht="12.75" customHeight="1">
      <c r="A190" s="7"/>
      <c r="B190" s="60"/>
    </row>
    <row r="191" ht="12.75" customHeight="1">
      <c r="A191" s="7"/>
      <c r="B191" s="60"/>
    </row>
    <row r="192" ht="12.75" customHeight="1">
      <c r="A192" s="7"/>
      <c r="B192" s="60"/>
    </row>
    <row r="193" ht="12.75" customHeight="1">
      <c r="A193" s="7"/>
      <c r="B193" s="60"/>
    </row>
    <row r="194" ht="12.75" customHeight="1">
      <c r="A194" s="7"/>
      <c r="B194" s="60"/>
    </row>
    <row r="195" ht="12.75" customHeight="1">
      <c r="A195" s="7"/>
      <c r="B195" s="60"/>
    </row>
    <row r="196" ht="12.75" customHeight="1">
      <c r="A196" s="7"/>
      <c r="B196" s="60"/>
    </row>
    <row r="197" ht="12.75" customHeight="1">
      <c r="A197" s="7"/>
      <c r="B197" s="60"/>
    </row>
    <row r="198" ht="12.75" customHeight="1">
      <c r="A198" s="7"/>
      <c r="B198" s="60"/>
    </row>
    <row r="199" ht="12.75" customHeight="1">
      <c r="A199" s="7"/>
      <c r="B199" s="60"/>
    </row>
    <row r="200" ht="12.75" customHeight="1">
      <c r="A200" s="7"/>
      <c r="B200" s="60"/>
    </row>
    <row r="201" ht="12.75" customHeight="1">
      <c r="A201" s="7"/>
      <c r="B201" s="60"/>
    </row>
    <row r="202" ht="12.75" customHeight="1">
      <c r="A202" s="7"/>
      <c r="B202" s="60"/>
    </row>
    <row r="203" ht="12.75" customHeight="1">
      <c r="A203" s="7"/>
      <c r="B203" s="60"/>
    </row>
    <row r="204" ht="12.75" customHeight="1">
      <c r="A204" s="7"/>
      <c r="B204" s="60"/>
    </row>
    <row r="205" ht="12.75" customHeight="1">
      <c r="A205" s="7"/>
      <c r="B205" s="60"/>
    </row>
    <row r="206" ht="12.75" customHeight="1">
      <c r="A206" s="7"/>
      <c r="B206" s="60"/>
    </row>
    <row r="207" ht="12.75" customHeight="1">
      <c r="A207" s="7"/>
      <c r="B207" s="60"/>
    </row>
    <row r="208" ht="12.75" customHeight="1">
      <c r="A208" s="7"/>
      <c r="B208" s="60"/>
    </row>
    <row r="209" ht="12.75" customHeight="1">
      <c r="A209" s="7"/>
      <c r="B209" s="60"/>
    </row>
    <row r="210" ht="12.75" customHeight="1">
      <c r="A210" s="7"/>
      <c r="B210" s="60"/>
    </row>
    <row r="211" ht="12.75" customHeight="1">
      <c r="A211" s="7"/>
      <c r="B211" s="60"/>
    </row>
    <row r="212" ht="12.75" customHeight="1">
      <c r="A212" s="7"/>
      <c r="B212" s="60"/>
    </row>
    <row r="213" ht="12.75" customHeight="1">
      <c r="A213" s="7"/>
      <c r="B213" s="60"/>
    </row>
    <row r="214" ht="12.75" customHeight="1">
      <c r="A214" s="7"/>
      <c r="B214" s="60"/>
    </row>
    <row r="215" ht="12.75" customHeight="1">
      <c r="A215" s="7"/>
      <c r="B215" s="60"/>
    </row>
    <row r="216" ht="12.75" customHeight="1">
      <c r="A216" s="7"/>
      <c r="B216" s="60"/>
    </row>
    <row r="217" ht="12.75" customHeight="1">
      <c r="A217" s="7"/>
      <c r="B217" s="60"/>
    </row>
    <row r="218" ht="12.75" customHeight="1">
      <c r="A218" s="7"/>
      <c r="B218" s="60"/>
    </row>
    <row r="219" ht="12.75" customHeight="1">
      <c r="A219" s="7"/>
      <c r="B219" s="60"/>
    </row>
    <row r="220" ht="12.75" customHeight="1">
      <c r="A220" s="7"/>
      <c r="B220" s="60"/>
    </row>
    <row r="221" ht="12.75" customHeight="1">
      <c r="A221" s="7"/>
      <c r="B221" s="60"/>
    </row>
    <row r="222" ht="12.75" customHeight="1">
      <c r="A222" s="7"/>
      <c r="B222" s="60"/>
    </row>
    <row r="223" ht="12.75" customHeight="1">
      <c r="A223" s="7"/>
      <c r="B223" s="60"/>
    </row>
    <row r="224" ht="12.75" customHeight="1">
      <c r="A224" s="7"/>
      <c r="B224" s="60"/>
    </row>
    <row r="225" ht="12.75" customHeight="1">
      <c r="A225" s="7"/>
      <c r="B225" s="60"/>
    </row>
    <row r="226" ht="12.75" customHeight="1">
      <c r="A226" s="7"/>
      <c r="B226" s="60"/>
    </row>
    <row r="227" ht="12.75" customHeight="1">
      <c r="A227" s="7"/>
      <c r="B227" s="60"/>
    </row>
    <row r="228" ht="12.75" customHeight="1">
      <c r="A228" s="7"/>
      <c r="B228" s="60"/>
    </row>
    <row r="229" ht="12.75" customHeight="1">
      <c r="A229" s="7"/>
      <c r="B229" s="60"/>
    </row>
    <row r="230" ht="12.75" customHeight="1">
      <c r="A230" s="7"/>
      <c r="B230" s="60"/>
    </row>
    <row r="231" ht="12.75" customHeight="1">
      <c r="A231" s="7"/>
      <c r="B231" s="60"/>
    </row>
    <row r="232" ht="12.75" customHeight="1">
      <c r="A232" s="7"/>
      <c r="B232" s="60"/>
    </row>
    <row r="233" ht="12.75" customHeight="1">
      <c r="A233" s="7"/>
      <c r="B233" s="60"/>
    </row>
    <row r="234" ht="12.75" customHeight="1">
      <c r="A234" s="7"/>
      <c r="B234" s="60"/>
    </row>
    <row r="235" ht="12.75" customHeight="1">
      <c r="A235" s="7"/>
      <c r="B235" s="60"/>
    </row>
    <row r="236" ht="12.75" customHeight="1">
      <c r="A236" s="7"/>
      <c r="B236" s="60"/>
    </row>
    <row r="237" ht="12.75" customHeight="1">
      <c r="A237" s="7"/>
      <c r="B237" s="60"/>
    </row>
    <row r="238" ht="12.75" customHeight="1">
      <c r="A238" s="7"/>
      <c r="B238" s="60"/>
    </row>
    <row r="239" ht="12.75" customHeight="1">
      <c r="A239" s="7"/>
      <c r="B239" s="60"/>
    </row>
    <row r="240" ht="12.75" customHeight="1">
      <c r="A240" s="7"/>
      <c r="B240" s="60"/>
    </row>
    <row r="241" ht="12.75" customHeight="1">
      <c r="A241" s="7"/>
      <c r="B241" s="60"/>
    </row>
    <row r="242" ht="12.75" customHeight="1">
      <c r="A242" s="7"/>
      <c r="B242" s="60"/>
    </row>
    <row r="243" ht="12.75" customHeight="1">
      <c r="A243" s="7"/>
      <c r="B243" s="60"/>
    </row>
    <row r="244" ht="12.75" customHeight="1">
      <c r="A244" s="7"/>
      <c r="B244" s="60"/>
    </row>
    <row r="245" ht="12.75" customHeight="1">
      <c r="A245" s="7"/>
      <c r="B245" s="60"/>
    </row>
    <row r="246" ht="12.75" customHeight="1">
      <c r="A246" s="7"/>
      <c r="B246" s="60"/>
    </row>
    <row r="247" ht="12.75" customHeight="1">
      <c r="A247" s="7"/>
      <c r="B247" s="60"/>
    </row>
    <row r="248" ht="12.75" customHeight="1">
      <c r="A248" s="7"/>
      <c r="B248" s="60"/>
    </row>
    <row r="249" ht="12.75" customHeight="1">
      <c r="A249" s="7"/>
      <c r="B249" s="60"/>
    </row>
    <row r="250" ht="12.75" customHeight="1">
      <c r="A250" s="7"/>
      <c r="B250" s="60"/>
    </row>
    <row r="251" ht="12.75" customHeight="1">
      <c r="A251" s="7"/>
      <c r="B251" s="60"/>
    </row>
    <row r="252" ht="12.75" customHeight="1">
      <c r="A252" s="7"/>
      <c r="B252" s="60"/>
    </row>
    <row r="253" ht="12.75" customHeight="1">
      <c r="A253" s="7"/>
      <c r="B253" s="60"/>
    </row>
    <row r="254" ht="12.75" customHeight="1">
      <c r="A254" s="7"/>
      <c r="B254" s="60"/>
    </row>
    <row r="255" ht="12.75" customHeight="1">
      <c r="A255" s="7"/>
      <c r="B255" s="60"/>
    </row>
    <row r="256" ht="12.75" customHeight="1">
      <c r="A256" s="7"/>
      <c r="B256" s="60"/>
    </row>
    <row r="257" ht="12.75" customHeight="1">
      <c r="A257" s="7"/>
      <c r="B257" s="60"/>
    </row>
    <row r="258" ht="12.75" customHeight="1">
      <c r="A258" s="7"/>
      <c r="B258" s="60"/>
    </row>
    <row r="259" ht="12.75" customHeight="1">
      <c r="A259" s="7"/>
      <c r="B259" s="60"/>
    </row>
    <row r="260" ht="12.75" customHeight="1">
      <c r="A260" s="7"/>
      <c r="B260" s="60"/>
    </row>
    <row r="261" ht="12.75" customHeight="1">
      <c r="A261" s="7"/>
      <c r="B261" s="60"/>
    </row>
    <row r="262" ht="12.75" customHeight="1">
      <c r="A262" s="7"/>
      <c r="B262" s="60"/>
    </row>
    <row r="263" ht="12.75" customHeight="1">
      <c r="A263" s="7"/>
      <c r="B263" s="60"/>
    </row>
    <row r="264" ht="12.75" customHeight="1">
      <c r="A264" s="7"/>
      <c r="B264" s="60"/>
    </row>
    <row r="265" ht="12.75" customHeight="1">
      <c r="A265" s="7"/>
      <c r="B265" s="60"/>
    </row>
    <row r="266" ht="12.75" customHeight="1">
      <c r="A266" s="7"/>
      <c r="B266" s="60"/>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s>
  <sheetData>
    <row r="1" ht="12.75" customHeight="1">
      <c r="A1" s="65" t="s">
        <v>131</v>
      </c>
      <c r="B1" s="65" t="s">
        <v>132</v>
      </c>
      <c r="C1" s="65" t="s">
        <v>133</v>
      </c>
    </row>
    <row r="2" ht="12.75" customHeight="1">
      <c r="A2" s="66">
        <v>0.0</v>
      </c>
      <c r="B2" s="26" t="str">
        <f>""</f>
        <v/>
      </c>
    </row>
    <row r="3" ht="12.75" customHeight="1">
      <c r="A3" s="66">
        <v>1.0</v>
      </c>
      <c r="B3" s="26" t="s">
        <v>134</v>
      </c>
      <c r="C3" s="67" t="s">
        <v>135</v>
      </c>
      <c r="D3" s="68">
        <f>A4</f>
        <v>29</v>
      </c>
    </row>
    <row r="4" ht="12.75" customHeight="1">
      <c r="A4" s="66">
        <v>29.0</v>
      </c>
      <c r="B4" s="12" t="s">
        <v>6</v>
      </c>
      <c r="C4" s="12" t="s">
        <v>136</v>
      </c>
      <c r="D4" s="68">
        <f t="shared" ref="D4:D7" si="1">A4</f>
        <v>29</v>
      </c>
      <c r="E4" s="69" t="s">
        <v>137</v>
      </c>
      <c r="F4" s="68">
        <f t="shared" ref="F4:F6" si="2">A5</f>
        <v>49</v>
      </c>
    </row>
    <row r="5" ht="12.75" customHeight="1">
      <c r="A5" s="66">
        <v>49.0</v>
      </c>
      <c r="B5" s="12" t="s">
        <v>7</v>
      </c>
      <c r="C5" s="12" t="s">
        <v>136</v>
      </c>
      <c r="D5" s="68">
        <f t="shared" si="1"/>
        <v>49</v>
      </c>
      <c r="E5" s="69" t="s">
        <v>137</v>
      </c>
      <c r="F5" s="68">
        <f t="shared" si="2"/>
        <v>69</v>
      </c>
    </row>
    <row r="6" ht="12.75" customHeight="1">
      <c r="A6" s="66">
        <v>69.0</v>
      </c>
      <c r="B6" s="12" t="s">
        <v>11</v>
      </c>
      <c r="C6" s="12" t="s">
        <v>136</v>
      </c>
      <c r="D6" s="68">
        <f t="shared" si="1"/>
        <v>69</v>
      </c>
      <c r="E6" s="69" t="s">
        <v>137</v>
      </c>
      <c r="F6" s="68">
        <f t="shared" si="2"/>
        <v>89</v>
      </c>
    </row>
    <row r="7" ht="12.75" customHeight="1">
      <c r="A7" s="66">
        <v>89.0</v>
      </c>
      <c r="B7" s="12" t="s">
        <v>12</v>
      </c>
      <c r="C7" s="67" t="s">
        <v>138</v>
      </c>
      <c r="D7" s="68">
        <f t="shared" si="1"/>
        <v>89</v>
      </c>
    </row>
    <row r="8" ht="12.75" customHeight="1">
      <c r="A8" s="12"/>
      <c r="B8" s="12"/>
    </row>
    <row r="9" ht="12.75" customHeight="1">
      <c r="A9" s="12"/>
      <c r="B9" s="12"/>
    </row>
    <row r="10" ht="12.75" customHeight="1">
      <c r="A10" s="12"/>
      <c r="B10" s="12"/>
    </row>
    <row r="11" ht="12.75" customHeight="1">
      <c r="A11" s="12"/>
      <c r="B11" s="12"/>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