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A GANTT - 01  (2)" sheetId="1" state="visible" r:id="rId2"/>
    <sheet name="Hoj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<sst xmlns="http://schemas.openxmlformats.org/spreadsheetml/2006/main" count="90" uniqueCount="45">
  <si>
    <t xml:space="preserve">ACTIVIDADES</t>
  </si>
  <si>
    <t xml:space="preserve">FECHA
INICIO</t>
  </si>
  <si>
    <t xml:space="preserve">DURACION
DIAS</t>
  </si>
  <si>
    <t xml:space="preserve">FECHA
FIN</t>
  </si>
  <si>
    <t xml:space="preserve">% COMPLETADO</t>
  </si>
  <si>
    <t xml:space="preserve">DIAS
COMPLETADOS</t>
  </si>
  <si>
    <t xml:space="preserve">MVP</t>
  </si>
  <si>
    <t xml:space="preserve">Base de datos sitética v1.0</t>
  </si>
  <si>
    <t xml:space="preserve">Visión artificial v1.0</t>
  </si>
  <si>
    <t xml:space="preserve">Evaluación</t>
  </si>
  <si>
    <t xml:space="preserve">Redacción</t>
  </si>
  <si>
    <t xml:space="preserve">INICIO PROYECTO</t>
  </si>
  <si>
    <t xml:space="preserve">FIN PROYECTO</t>
  </si>
  <si>
    <t xml:space="preserve">Descripción del hito</t>
  </si>
  <si>
    <t xml:space="preserve">Categoría</t>
  </si>
  <si>
    <t xml:space="preserve">Asignado a</t>
  </si>
  <si>
    <t xml:space="preserve">Progreso</t>
  </si>
  <si>
    <t xml:space="preserve">Inicio</t>
  </si>
  <si>
    <t xml:space="preserve">Días</t>
  </si>
  <si>
    <t xml:space="preserve">Estado de la Cuestión</t>
  </si>
  <si>
    <t xml:space="preserve">Hito</t>
  </si>
  <si>
    <t xml:space="preserve">Ignacio</t>
  </si>
  <si>
    <t xml:space="preserve">Base de datos sintéticas v0.1</t>
  </si>
  <si>
    <t xml:space="preserve">Objetivo</t>
  </si>
  <si>
    <t xml:space="preserve">Detección puntos de agarre</t>
  </si>
  <si>
    <t xml:space="preserve">Driver Intel RealSense v0.1</t>
  </si>
  <si>
    <t xml:space="preserve">Regresor - Tensorflow v0.1</t>
  </si>
  <si>
    <t xml:space="preserve">Evaluación regresor</t>
  </si>
  <si>
    <t xml:space="preserve">Base de datos sintética v1.0</t>
  </si>
  <si>
    <t xml:space="preserve">Introducción de Arucos</t>
  </si>
  <si>
    <t xml:space="preserve">Extracción y lectura de normales</t>
  </si>
  <si>
    <t xml:space="preserve">Preparación de bases de datos (formato)</t>
  </si>
  <si>
    <t xml:space="preserve">Actualización a Blenderproc 2.0</t>
  </si>
  <si>
    <t xml:space="preserve">Replicabilidad</t>
  </si>
  <si>
    <t xml:space="preserve">Riqueza de escenarios y carga aleatoria de piezas</t>
  </si>
  <si>
    <t xml:space="preserve">Generación de base de datos real</t>
  </si>
  <si>
    <t xml:space="preserve">CICLAB</t>
  </si>
  <si>
    <t xml:space="preserve">Definición de la arquitectura del sistema</t>
  </si>
  <si>
    <t xml:space="preserve">Desarrollo y entrenamiento YOLO</t>
  </si>
  <si>
    <t xml:space="preserve">Desarrollo y entrenamiento TINY YOLO</t>
  </si>
  <si>
    <t xml:space="preserve">Desarrollo y entrenamieno Regressor</t>
  </si>
  <si>
    <t xml:space="preserve">Impacto del tamaño del dataset sintético</t>
  </si>
  <si>
    <t xml:space="preserve">Comparativa con dataset real pequeño</t>
  </si>
  <si>
    <t xml:space="preserve">Anexo B</t>
  </si>
  <si>
    <t xml:space="preserve">Memoria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</si>
</sst>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d\-mmm"/>
    <numFmt numFmtId="167" formatCode="0%"/>
    <numFmt numFmtId="168" formatCode="0.00"/>
    <numFmt numFmtId="169" formatCode="_-* #,##0_-;\-* #,##0_-;_-* \-_-;_-@_-"/>
    <numFmt numFmtId="170" formatCode="#,##0_ ;\-#,##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8"/>
      <color rgb="FF595959"/>
      <name val="Calibri"/>
      <family val="2"/>
    </font>
    <font>
      <b val="true"/>
      <sz val="15"/>
      <color rgb="FF595959"/>
      <name val="Calibri"/>
      <family val="2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5B9BD5"/>
        <bgColor rgb="FF969696"/>
      </patternFill>
    </fill>
    <fill>
      <patternFill patternType="solid">
        <fgColor rgb="FF404040"/>
        <bgColor rgb="FF333300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5" borderId="0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70" fontId="11" fillId="5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70" fontId="11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echa" xfId="20"/>
    <cellStyle name="Excel Built-in Comma [0]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ES" sz="1800" spc="-1" strike="noStrike">
                <a:solidFill>
                  <a:srgbClr val="595959"/>
                </a:solidFill>
                <a:latin typeface="Calibri"/>
              </a:rPr>
              <a:t>DIAGRAMA DE GANTT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plus"/>
            <c:errValType val="cust"/>
            <c:noEndCap val="0"/>
            <c:plus>
              <c:numRef>
                <c:f>'DIAGRAMA GANTT - 01  (2)'!$F$2:$F$6</c:f>
                <c:numCache>
                  <c:formatCode>General</c:formatCode>
                  <c:ptCount val="5"/>
                  <c:pt idx="0">
                    <c:v>52</c:v>
                  </c:pt>
                  <c:pt idx="1">
                    <c:v>72</c:v>
                  </c:pt>
                  <c:pt idx="2">
                    <c:v>42</c:v>
                  </c:pt>
                  <c:pt idx="3">
                    <c:v>2</c:v>
                  </c:pt>
                  <c:pt idx="4">
                    <c:v>7.5</c:v>
                  </c:pt>
                </c:numCache>
              </c:numRef>
            </c:plus>
            <c:spPr>
              <a:ln w="209520">
                <a:solidFill>
                  <a:srgbClr val="767171"/>
                </a:solidFill>
                <a:round/>
              </a:ln>
            </c:spPr>
          </c:errBars>
          <c:cat>
            <c:strRef>
              <c:f>'DIAGRAMA GANTT - 01  (2)'!$A$2:$A$6</c:f>
              <c:strCache>
                <c:ptCount val="5"/>
                <c:pt idx="0">
                  <c:v>MVP</c:v>
                </c:pt>
                <c:pt idx="1">
                  <c:v>Base de datos sitética v1.0</c:v>
                </c:pt>
                <c:pt idx="2">
                  <c:v>Visión artificial v1.0</c:v>
                </c:pt>
                <c:pt idx="3">
                  <c:v>Evaluación</c:v>
                </c:pt>
                <c:pt idx="4">
                  <c:v>Redacción</c:v>
                </c:pt>
              </c:strCache>
            </c:strRef>
          </c:cat>
          <c:val>
            <c:numRef>
              <c:f>'DIAGRAMA GANTT - 01  (2)'!$B$2:$B$6</c:f>
              <c:numCache>
                <c:formatCode>General</c:formatCode>
                <c:ptCount val="5"/>
                <c:pt idx="0">
                  <c:v>44348</c:v>
                </c:pt>
                <c:pt idx="1">
                  <c:v>44440</c:v>
                </c:pt>
                <c:pt idx="2">
                  <c:v>44531</c:v>
                </c:pt>
                <c:pt idx="3">
                  <c:v>44606</c:v>
                </c:pt>
                <c:pt idx="4">
                  <c:v>44652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es-E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'DIAGRAMA GANTT - 01  (2)'!$A$2:$A$6</c:f>
              <c:strCache>
                <c:ptCount val="5"/>
                <c:pt idx="0">
                  <c:v>MVP</c:v>
                </c:pt>
                <c:pt idx="1">
                  <c:v>Base de datos sitética v1.0</c:v>
                </c:pt>
                <c:pt idx="2">
                  <c:v>Visión artificial v1.0</c:v>
                </c:pt>
                <c:pt idx="3">
                  <c:v>Evaluación</c:v>
                </c:pt>
                <c:pt idx="4">
                  <c:v>Redacción</c:v>
                </c:pt>
              </c:strCache>
            </c:strRef>
          </c:cat>
          <c:val>
            <c:numRef>
              <c:f>'DIAGRAMA GANTT - 01  (2)'!$C$2:$C$6</c:f>
              <c:numCache>
                <c:formatCode>General</c:formatCode>
                <c:ptCount val="5"/>
                <c:pt idx="0">
                  <c:v>52</c:v>
                </c:pt>
                <c:pt idx="1">
                  <c:v>80</c:v>
                </c:pt>
                <c:pt idx="2">
                  <c:v>70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gapWidth val="150"/>
        <c:overlap val="100"/>
        <c:axId val="30405657"/>
        <c:axId val="70712462"/>
      </c:barChart>
      <c:catAx>
        <c:axId val="30405657"/>
        <c:scaling>
          <c:orientation val="maxMin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lang="es-ES" sz="15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12462"/>
        <c:crossesAt val="0"/>
        <c:auto val="1"/>
        <c:lblAlgn val="ctr"/>
        <c:lblOffset val="100"/>
        <c:noMultiLvlLbl val="0"/>
      </c:catAx>
      <c:valAx>
        <c:axId val="70712462"/>
        <c:scaling>
          <c:orientation val="minMax"/>
          <c:max val="44713"/>
          <c:min val="44348"/>
        </c:scaling>
        <c:delete val="0"/>
        <c:axPos val="l"/>
        <c:majorGridlines>
          <c:spPr>
            <a:ln w="9360">
              <a:solidFill>
                <a:srgbClr val="ffc000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d\-mmm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lang="es-ES" sz="15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05657"/>
        <c:crossesAt val="0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458640</xdr:colOff>
      <xdr:row>19</xdr:row>
      <xdr:rowOff>119880</xdr:rowOff>
    </xdr:from>
    <xdr:to>
      <xdr:col>13</xdr:col>
      <xdr:colOff>101160</xdr:colOff>
      <xdr:row>42</xdr:row>
      <xdr:rowOff>33480</xdr:rowOff>
    </xdr:to>
    <xdr:graphicFrame>
      <xdr:nvGraphicFramePr>
        <xdr:cNvPr id="0" name="Gráfico 1"/>
        <xdr:cNvGraphicFramePr/>
      </xdr:nvGraphicFramePr>
      <xdr:xfrm>
        <a:off x="4913640" y="5520240"/>
        <a:ext cx="9173160" cy="42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G12" activeCellId="0" sqref="G12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19"/>
    <col collapsed="false" customWidth="true" hidden="false" outlineLevel="0" max="3" min="3" style="0" width="18.29"/>
    <col collapsed="false" customWidth="true" hidden="false" outlineLevel="0" max="4" min="4" style="0" width="17.71"/>
    <col collapsed="false" customWidth="true" hidden="false" outlineLevel="0" max="6" min="5" style="0" width="18.71"/>
  </cols>
  <sheetData>
    <row r="1" customFormat="false" ht="4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35.25" hidden="false" customHeight="true" outlineLevel="0" collapsed="false">
      <c r="A2" s="3" t="s">
        <v>6</v>
      </c>
      <c r="B2" s="4" t="n">
        <v>44348</v>
      </c>
      <c r="C2" s="5" t="n">
        <v>52</v>
      </c>
      <c r="D2" s="6" t="n">
        <f aca="false">B2+C2</f>
        <v>44400</v>
      </c>
      <c r="E2" s="7" t="n">
        <v>1</v>
      </c>
      <c r="F2" s="8" t="n">
        <f aca="false">C2*E2</f>
        <v>52</v>
      </c>
    </row>
    <row r="3" customFormat="false" ht="31.5" hidden="false" customHeight="true" outlineLevel="0" collapsed="false">
      <c r="A3" s="3" t="s">
        <v>7</v>
      </c>
      <c r="B3" s="6" t="n">
        <v>44440</v>
      </c>
      <c r="C3" s="5" t="n">
        <v>80</v>
      </c>
      <c r="D3" s="6" t="n">
        <f aca="false">B3+C3</f>
        <v>44520</v>
      </c>
      <c r="E3" s="7" t="n">
        <v>0.9</v>
      </c>
      <c r="F3" s="8" t="n">
        <f aca="false">C3*E3</f>
        <v>72</v>
      </c>
    </row>
    <row r="4" customFormat="false" ht="30" hidden="false" customHeight="true" outlineLevel="0" collapsed="false">
      <c r="A4" s="3" t="s">
        <v>8</v>
      </c>
      <c r="B4" s="6" t="n">
        <v>44531</v>
      </c>
      <c r="C4" s="5" t="n">
        <v>70</v>
      </c>
      <c r="D4" s="6" t="n">
        <f aca="false">B4+C4</f>
        <v>44601</v>
      </c>
      <c r="E4" s="7" t="n">
        <v>0.6</v>
      </c>
      <c r="F4" s="8" t="n">
        <f aca="false">C4*E4</f>
        <v>42</v>
      </c>
    </row>
    <row r="5" customFormat="false" ht="31.5" hidden="false" customHeight="true" outlineLevel="0" collapsed="false">
      <c r="A5" s="3" t="s">
        <v>9</v>
      </c>
      <c r="B5" s="6" t="n">
        <v>44606</v>
      </c>
      <c r="C5" s="5" t="n">
        <v>40</v>
      </c>
      <c r="D5" s="6" t="n">
        <f aca="false">B5+C5</f>
        <v>44646</v>
      </c>
      <c r="E5" s="7" t="n">
        <v>0.05</v>
      </c>
      <c r="F5" s="8" t="n">
        <f aca="false">C5*E5</f>
        <v>2</v>
      </c>
    </row>
    <row r="6" customFormat="false" ht="30.75" hidden="false" customHeight="true" outlineLevel="0" collapsed="false">
      <c r="A6" s="3" t="s">
        <v>10</v>
      </c>
      <c r="B6" s="6" t="n">
        <v>44652</v>
      </c>
      <c r="C6" s="5" t="n">
        <v>50</v>
      </c>
      <c r="D6" s="6" t="n">
        <f aca="false">B6+C6</f>
        <v>44702</v>
      </c>
      <c r="E6" s="7" t="n">
        <v>0.15</v>
      </c>
      <c r="F6" s="8" t="n">
        <f aca="false">C6*E6</f>
        <v>7.5</v>
      </c>
    </row>
    <row r="8" customFormat="false" ht="27.75" hidden="false" customHeight="true" outlineLevel="0" collapsed="false">
      <c r="B8" s="9" t="s">
        <v>11</v>
      </c>
      <c r="C8" s="10" t="n">
        <f aca="false">B2</f>
        <v>44348</v>
      </c>
    </row>
    <row r="9" customFormat="false" ht="28.5" hidden="false" customHeight="true" outlineLevel="0" collapsed="false">
      <c r="B9" s="9" t="s">
        <v>12</v>
      </c>
      <c r="C9" s="10" t="n">
        <f aca="false">D6</f>
        <v>44702</v>
      </c>
    </row>
    <row r="26" customFormat="false" ht="15" hidden="false" customHeight="false" outlineLevel="0" collapsed="false">
      <c r="I2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6.14"/>
    <col collapsed="false" customWidth="true" hidden="false" outlineLevel="0" max="3" min="2" style="0" width="20.57"/>
    <col collapsed="false" customWidth="true" hidden="false" outlineLevel="0" max="4" min="4" style="0" width="15.71"/>
    <col collapsed="false" customWidth="true" hidden="false" outlineLevel="0" max="5" min="5" style="0" width="12.14"/>
    <col collapsed="false" customWidth="true" hidden="false" outlineLevel="0" max="6" min="6" style="0" width="10.42"/>
  </cols>
  <sheetData>
    <row r="1" customFormat="false" ht="15" hidden="false" customHeight="false" outlineLevel="0" collapsed="false">
      <c r="A1" s="12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</row>
    <row r="2" customFormat="false" ht="15" hidden="false" customHeight="false" outlineLevel="0" collapsed="false">
      <c r="A2" s="14" t="s">
        <v>6</v>
      </c>
      <c r="B2" s="15"/>
      <c r="C2" s="15"/>
      <c r="D2" s="16"/>
      <c r="E2" s="17"/>
      <c r="F2" s="18"/>
    </row>
    <row r="3" customFormat="false" ht="15" hidden="false" customHeight="false" outlineLevel="0" collapsed="false">
      <c r="A3" s="19" t="s">
        <v>19</v>
      </c>
      <c r="B3" s="20" t="s">
        <v>20</v>
      </c>
      <c r="C3" s="20" t="s">
        <v>21</v>
      </c>
      <c r="D3" s="21" t="n">
        <v>1</v>
      </c>
      <c r="E3" s="22" t="n">
        <f aca="false">DATE(2021,6,1)</f>
        <v>44348</v>
      </c>
      <c r="F3" s="23" t="n">
        <v>14</v>
      </c>
    </row>
    <row r="4" customFormat="false" ht="15" hidden="false" customHeight="false" outlineLevel="0" collapsed="false">
      <c r="A4" s="24" t="s">
        <v>22</v>
      </c>
      <c r="B4" s="15" t="s">
        <v>23</v>
      </c>
      <c r="C4" s="15" t="s">
        <v>21</v>
      </c>
      <c r="D4" s="16" t="n">
        <v>1</v>
      </c>
      <c r="E4" s="17" t="n">
        <f aca="false">E3+F3</f>
        <v>44362</v>
      </c>
      <c r="F4" s="18" t="n">
        <v>14</v>
      </c>
    </row>
    <row r="5" customFormat="false" ht="15" hidden="false" customHeight="false" outlineLevel="0" collapsed="false">
      <c r="A5" s="19" t="s">
        <v>24</v>
      </c>
      <c r="B5" s="20" t="s">
        <v>20</v>
      </c>
      <c r="C5" s="20" t="s">
        <v>21</v>
      </c>
      <c r="D5" s="21" t="n">
        <v>1</v>
      </c>
      <c r="E5" s="22" t="n">
        <f aca="false">E4+F4</f>
        <v>44376</v>
      </c>
      <c r="F5" s="23" t="n">
        <v>7</v>
      </c>
    </row>
    <row r="6" customFormat="false" ht="15" hidden="false" customHeight="false" outlineLevel="0" collapsed="false">
      <c r="A6" s="24" t="s">
        <v>25</v>
      </c>
      <c r="B6" s="15" t="s">
        <v>23</v>
      </c>
      <c r="C6" s="15" t="s">
        <v>21</v>
      </c>
      <c r="D6" s="16" t="n">
        <v>1</v>
      </c>
      <c r="E6" s="17" t="n">
        <f aca="false">E5+F5</f>
        <v>44383</v>
      </c>
      <c r="F6" s="18" t="n">
        <v>7</v>
      </c>
    </row>
    <row r="7" customFormat="false" ht="15" hidden="false" customHeight="false" outlineLevel="0" collapsed="false">
      <c r="A7" s="19" t="s">
        <v>26</v>
      </c>
      <c r="B7" s="20" t="s">
        <v>23</v>
      </c>
      <c r="C7" s="20" t="s">
        <v>21</v>
      </c>
      <c r="D7" s="21" t="n">
        <v>1</v>
      </c>
      <c r="E7" s="22" t="n">
        <f aca="false">E6+F6</f>
        <v>44390</v>
      </c>
      <c r="F7" s="23" t="n">
        <v>7</v>
      </c>
    </row>
    <row r="8" customFormat="false" ht="15" hidden="false" customHeight="false" outlineLevel="0" collapsed="false">
      <c r="A8" s="24" t="s">
        <v>27</v>
      </c>
      <c r="B8" s="15" t="s">
        <v>23</v>
      </c>
      <c r="C8" s="15" t="s">
        <v>21</v>
      </c>
      <c r="D8" s="16" t="n">
        <v>1</v>
      </c>
      <c r="E8" s="17" t="n">
        <f aca="false">E7+F7</f>
        <v>44397</v>
      </c>
      <c r="F8" s="18" t="n">
        <v>3</v>
      </c>
    </row>
    <row r="9" customFormat="false" ht="15" hidden="false" customHeight="false" outlineLevel="0" collapsed="false">
      <c r="A9" s="25" t="s">
        <v>28</v>
      </c>
      <c r="B9" s="20"/>
      <c r="C9" s="20"/>
      <c r="D9" s="21"/>
      <c r="E9" s="22"/>
      <c r="F9" s="23"/>
    </row>
    <row r="10" customFormat="false" ht="15" hidden="false" customHeight="false" outlineLevel="0" collapsed="false">
      <c r="A10" s="24" t="s">
        <v>29</v>
      </c>
      <c r="B10" s="15" t="s">
        <v>23</v>
      </c>
      <c r="C10" s="15" t="s">
        <v>21</v>
      </c>
      <c r="D10" s="16" t="n">
        <v>1</v>
      </c>
      <c r="E10" s="17" t="n">
        <f aca="false">DATE(2021,9,1)</f>
        <v>44440</v>
      </c>
      <c r="F10" s="18" t="n">
        <v>21</v>
      </c>
    </row>
    <row r="11" customFormat="false" ht="15" hidden="false" customHeight="false" outlineLevel="0" collapsed="false">
      <c r="A11" s="19" t="s">
        <v>30</v>
      </c>
      <c r="B11" s="20" t="s">
        <v>20</v>
      </c>
      <c r="C11" s="20" t="s">
        <v>21</v>
      </c>
      <c r="D11" s="21" t="n">
        <v>1</v>
      </c>
      <c r="E11" s="22" t="n">
        <f aca="false">E10+F10</f>
        <v>44461</v>
      </c>
      <c r="F11" s="23" t="n">
        <v>7</v>
      </c>
    </row>
    <row r="12" customFormat="false" ht="30" hidden="false" customHeight="false" outlineLevel="0" collapsed="false">
      <c r="A12" s="24" t="s">
        <v>31</v>
      </c>
      <c r="B12" s="15" t="s">
        <v>23</v>
      </c>
      <c r="C12" s="15" t="s">
        <v>21</v>
      </c>
      <c r="D12" s="16" t="n">
        <v>1</v>
      </c>
      <c r="E12" s="17" t="n">
        <f aca="false">E11+F11</f>
        <v>44468</v>
      </c>
      <c r="F12" s="18" t="n">
        <v>21</v>
      </c>
    </row>
    <row r="13" customFormat="false" ht="15" hidden="false" customHeight="false" outlineLevel="0" collapsed="false">
      <c r="A13" s="19" t="s">
        <v>32</v>
      </c>
      <c r="B13" s="20" t="s">
        <v>20</v>
      </c>
      <c r="C13" s="20" t="s">
        <v>21</v>
      </c>
      <c r="D13" s="21" t="n">
        <v>1</v>
      </c>
      <c r="E13" s="22" t="n">
        <f aca="false">E12+F12</f>
        <v>44489</v>
      </c>
      <c r="F13" s="23" t="n">
        <v>7</v>
      </c>
    </row>
    <row r="14" customFormat="false" ht="15" hidden="false" customHeight="false" outlineLevel="0" collapsed="false">
      <c r="A14" s="24" t="s">
        <v>33</v>
      </c>
      <c r="B14" s="15" t="s">
        <v>23</v>
      </c>
      <c r="C14" s="15" t="s">
        <v>21</v>
      </c>
      <c r="D14" s="16" t="n">
        <v>1</v>
      </c>
      <c r="E14" s="17" t="n">
        <f aca="false">E13+F13</f>
        <v>44496</v>
      </c>
      <c r="F14" s="18" t="n">
        <v>7</v>
      </c>
    </row>
    <row r="15" customFormat="false" ht="30" hidden="false" customHeight="false" outlineLevel="0" collapsed="false">
      <c r="A15" s="19" t="s">
        <v>34</v>
      </c>
      <c r="B15" s="20" t="s">
        <v>20</v>
      </c>
      <c r="C15" s="20" t="s">
        <v>21</v>
      </c>
      <c r="D15" s="21" t="n">
        <v>0.15</v>
      </c>
      <c r="E15" s="22" t="n">
        <f aca="false">E14+F14</f>
        <v>44503</v>
      </c>
      <c r="F15" s="23" t="n">
        <v>14</v>
      </c>
    </row>
    <row r="16" customFormat="false" ht="15" hidden="false" customHeight="false" outlineLevel="0" collapsed="false">
      <c r="A16" s="24" t="s">
        <v>35</v>
      </c>
      <c r="B16" s="15" t="s">
        <v>23</v>
      </c>
      <c r="C16" s="15" t="s">
        <v>36</v>
      </c>
      <c r="D16" s="16" t="n">
        <v>0</v>
      </c>
      <c r="E16" s="17" t="n">
        <f aca="false">E15+F15</f>
        <v>44517</v>
      </c>
      <c r="F16" s="18" t="n">
        <v>7</v>
      </c>
    </row>
    <row r="17" customFormat="false" ht="15" hidden="false" customHeight="false" outlineLevel="0" collapsed="false">
      <c r="A17" s="25" t="s">
        <v>8</v>
      </c>
      <c r="B17" s="20"/>
      <c r="C17" s="20"/>
      <c r="D17" s="21"/>
      <c r="E17" s="22"/>
      <c r="F17" s="23"/>
    </row>
    <row r="18" customFormat="false" ht="15" hidden="false" customHeight="false" outlineLevel="0" collapsed="false">
      <c r="A18" s="24" t="s">
        <v>19</v>
      </c>
      <c r="B18" s="15" t="s">
        <v>20</v>
      </c>
      <c r="C18" s="15" t="s">
        <v>21</v>
      </c>
      <c r="D18" s="16" t="n">
        <v>1</v>
      </c>
      <c r="E18" s="17" t="n">
        <f aca="false">DATE(2021,12,1)</f>
        <v>44531</v>
      </c>
      <c r="F18" s="18" t="n">
        <v>10</v>
      </c>
    </row>
    <row r="19" customFormat="false" ht="30" hidden="false" customHeight="false" outlineLevel="0" collapsed="false">
      <c r="A19" s="19" t="s">
        <v>37</v>
      </c>
      <c r="B19" s="20" t="s">
        <v>23</v>
      </c>
      <c r="C19" s="20" t="s">
        <v>21</v>
      </c>
      <c r="D19" s="21" t="n">
        <v>1</v>
      </c>
      <c r="E19" s="22" t="n">
        <f aca="false">E18+F18</f>
        <v>44541</v>
      </c>
      <c r="F19" s="23" t="n">
        <v>14</v>
      </c>
    </row>
    <row r="20" customFormat="false" ht="15" hidden="false" customHeight="false" outlineLevel="0" collapsed="false">
      <c r="A20" s="24" t="s">
        <v>38</v>
      </c>
      <c r="B20" s="15" t="s">
        <v>23</v>
      </c>
      <c r="C20" s="15" t="s">
        <v>21</v>
      </c>
      <c r="D20" s="16" t="n">
        <v>1</v>
      </c>
      <c r="E20" s="17" t="n">
        <f aca="false">E19+F19</f>
        <v>44555</v>
      </c>
      <c r="F20" s="18" t="n">
        <v>7</v>
      </c>
      <c r="H20" s="11"/>
    </row>
    <row r="21" customFormat="false" ht="30" hidden="false" customHeight="false" outlineLevel="0" collapsed="false">
      <c r="A21" s="19" t="s">
        <v>39</v>
      </c>
      <c r="B21" s="20" t="s">
        <v>23</v>
      </c>
      <c r="C21" s="20" t="s">
        <v>21</v>
      </c>
      <c r="D21" s="21" t="n">
        <v>1</v>
      </c>
      <c r="E21" s="22" t="n">
        <f aca="false">E20+F20</f>
        <v>44562</v>
      </c>
      <c r="F21" s="23" t="n">
        <v>7</v>
      </c>
    </row>
    <row r="22" customFormat="false" ht="30" hidden="false" customHeight="false" outlineLevel="0" collapsed="false">
      <c r="A22" s="24" t="s">
        <v>40</v>
      </c>
      <c r="B22" s="15" t="s">
        <v>23</v>
      </c>
      <c r="C22" s="15" t="s">
        <v>21</v>
      </c>
      <c r="D22" s="16" t="n">
        <v>0.15</v>
      </c>
      <c r="E22" s="17" t="n">
        <f aca="false">E21+F21</f>
        <v>44569</v>
      </c>
      <c r="F22" s="18" t="n">
        <v>30</v>
      </c>
    </row>
    <row r="23" customFormat="false" ht="15" hidden="false" customHeight="false" outlineLevel="0" collapsed="false">
      <c r="A23" s="25" t="s">
        <v>9</v>
      </c>
      <c r="B23" s="20"/>
      <c r="C23" s="20"/>
      <c r="D23" s="21"/>
      <c r="E23" s="22"/>
      <c r="F23" s="23"/>
    </row>
    <row r="24" customFormat="false" ht="30" hidden="false" customHeight="false" outlineLevel="0" collapsed="false">
      <c r="A24" s="24" t="s">
        <v>41</v>
      </c>
      <c r="B24" s="15" t="s">
        <v>23</v>
      </c>
      <c r="C24" s="15" t="s">
        <v>21</v>
      </c>
      <c r="D24" s="16" t="n">
        <v>0</v>
      </c>
      <c r="E24" s="17" t="n">
        <f aca="false">DATE(2022,2,14)</f>
        <v>44606</v>
      </c>
      <c r="F24" s="18" t="n">
        <v>30</v>
      </c>
    </row>
    <row r="25" customFormat="false" ht="30" hidden="false" customHeight="false" outlineLevel="0" collapsed="false">
      <c r="A25" s="19" t="s">
        <v>42</v>
      </c>
      <c r="B25" s="20" t="s">
        <v>23</v>
      </c>
      <c r="C25" s="20" t="s">
        <v>21</v>
      </c>
      <c r="D25" s="21" t="n">
        <v>0</v>
      </c>
      <c r="E25" s="22" t="n">
        <f aca="false">E24+F24</f>
        <v>44636</v>
      </c>
      <c r="F25" s="23" t="n">
        <v>10</v>
      </c>
    </row>
    <row r="26" customFormat="false" ht="15" hidden="false" customHeight="false" outlineLevel="0" collapsed="false">
      <c r="A26" s="14" t="s">
        <v>10</v>
      </c>
      <c r="B26" s="15"/>
      <c r="C26" s="15"/>
      <c r="D26" s="16"/>
      <c r="E26" s="17"/>
      <c r="F26" s="18"/>
    </row>
    <row r="27" customFormat="false" ht="15" hidden="false" customHeight="false" outlineLevel="0" collapsed="false">
      <c r="A27" s="19" t="s">
        <v>43</v>
      </c>
      <c r="B27" s="20" t="s">
        <v>23</v>
      </c>
      <c r="C27" s="20" t="s">
        <v>21</v>
      </c>
      <c r="D27" s="21" t="n">
        <v>1</v>
      </c>
      <c r="E27" s="22" t="n">
        <f aca="false">DATE(2021,12,1)</f>
        <v>44531</v>
      </c>
      <c r="F27" s="23" t="n">
        <v>20</v>
      </c>
    </row>
    <row r="28" customFormat="false" ht="15" hidden="false" customHeight="false" outlineLevel="0" collapsed="false">
      <c r="A28" s="24" t="s">
        <v>44</v>
      </c>
      <c r="B28" s="15" t="s">
        <v>23</v>
      </c>
      <c r="C28" s="15" t="s">
        <v>21</v>
      </c>
      <c r="D28" s="16" t="n">
        <v>0.15</v>
      </c>
      <c r="E28" s="17" t="n">
        <f aca="false">DATE(2022,4,1)</f>
        <v>44652</v>
      </c>
      <c r="F28" s="18" t="n">
        <v>50</v>
      </c>
    </row>
  </sheetData>
  <conditionalFormatting sqref="D1:D28">
    <cfRule type="dataBar" priority="2">
      <dataBar showValue="1" minLength="10" maxLength="90">
        <cfvo type="num" val="0"/>
        <cfvo type="num" val="1"/>
        <color rgb="FFA5A5A5"/>
      </dataBar>
      <extLst>
        <ext xmlns:x14="http://schemas.microsoft.com/office/spreadsheetml/2009/9/main" uri="{B025F937-C7B1-47D3-B67F-A62EFF666E3E}">
          <x14:id>{78F4B5BA-95C7-401E-BB81-FC185089ED97}</x14:id>
        </ext>
      </extLst>
    </cfRule>
  </conditionalFormatting>
  <dataValidations count="2">
    <dataValidation allowBlank="true" operator="between" showDropDown="false" showErrorMessage="true" showInputMessage="true" sqref="B3:B28" type="list">
      <formula1>"Objetivo,Hito,Según lo previsto,Riesgo bajo,Riesgo medio,Riesgo alto"</formula1>
      <formula2>0</formula2>
    </dataValidation>
    <dataValidation allowBlank="true" operator="between" showDropDown="false" showErrorMessage="false" showInputMessage="true" sqref="B2" type="list">
      <formula1>"Objetivo,Hito,Según lo previsto,Riesgo bajo,Riesgo medio,Riesgo alto"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F4B5BA-95C7-401E-BB81-FC185089ED97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2020-02-16T15:52:04Z</dcterms:created>
  <dc:creator>renzocrossi</dc:creator>
  <dc:description/>
  <dc:language>en-US</dc:language>
  <cp:lastModifiedBy/>
  <dcterms:modified xsi:type="dcterms:W3CDTF">2022-01-21T17:38:41Z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