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BF6FF38-92DA-4416-8AAE-4E01354A3C87}" xr6:coauthVersionLast="37" xr6:coauthVersionMax="37" xr10:uidLastSave="{00000000-0000-0000-0000-000000000000}"/>
  <bookViews>
    <workbookView xWindow="0" yWindow="0" windowWidth="22260" windowHeight="12645" activeTab="3" xr2:uid="{00000000-000D-0000-FFFF-FFFF00000000}"/>
  </bookViews>
  <sheets>
    <sheet name="DT" sheetId="5" r:id="rId1"/>
    <sheet name="PCARD" sheetId="4" r:id="rId2"/>
    <sheet name="RF" sheetId="2" r:id="rId3"/>
    <sheet name="KNN" sheetId="3" r:id="rId4"/>
    <sheet name="Sheet1" sheetId="1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3" l="1"/>
  <c r="Q9" i="3"/>
  <c r="Q8" i="3"/>
  <c r="Q10" i="2"/>
  <c r="Q9" i="2"/>
  <c r="Q8" i="2"/>
  <c r="Q10" i="4"/>
  <c r="Q9" i="4"/>
  <c r="Q8" i="4"/>
  <c r="K30" i="4"/>
  <c r="K29" i="4"/>
  <c r="K18" i="4"/>
  <c r="K17" i="4"/>
  <c r="Q6" i="4"/>
  <c r="N6" i="4"/>
  <c r="K6" i="4"/>
  <c r="Q5" i="4"/>
  <c r="N5" i="4"/>
  <c r="K5" i="4"/>
  <c r="Q4" i="4"/>
  <c r="N2" i="4"/>
  <c r="N1" i="4"/>
  <c r="K30" i="2"/>
  <c r="K29" i="2"/>
  <c r="K18" i="2"/>
  <c r="K17" i="2"/>
  <c r="Q6" i="2"/>
  <c r="N6" i="2"/>
  <c r="K6" i="2"/>
  <c r="Q5" i="2"/>
  <c r="N5" i="2"/>
  <c r="K5" i="2"/>
  <c r="Q4" i="2"/>
  <c r="N2" i="2"/>
  <c r="N1" i="2"/>
  <c r="N2" i="3"/>
  <c r="N1" i="3"/>
  <c r="Q4" i="3"/>
  <c r="K30" i="5"/>
  <c r="K29" i="5"/>
  <c r="K18" i="5"/>
  <c r="K17" i="5"/>
  <c r="Q6" i="5"/>
  <c r="N6" i="5"/>
  <c r="K6" i="5"/>
  <c r="Q5" i="5"/>
  <c r="N5" i="5"/>
  <c r="K5" i="5"/>
  <c r="K30" i="3"/>
  <c r="K29" i="3"/>
  <c r="K18" i="3"/>
  <c r="K17" i="3"/>
  <c r="Q6" i="3"/>
  <c r="N6" i="3"/>
  <c r="K6" i="3"/>
  <c r="Q5" i="3"/>
  <c r="N5" i="3"/>
  <c r="K5" i="3"/>
  <c r="H40" i="5" l="1"/>
  <c r="H38" i="4"/>
  <c r="H38" i="2"/>
  <c r="H38" i="3"/>
  <c r="H66" i="1" l="1"/>
  <c r="H44" i="1"/>
  <c r="H22" i="1"/>
</calcChain>
</file>

<file path=xl/sharedStrings.xml><?xml version="1.0" encoding="utf-8"?>
<sst xmlns="http://schemas.openxmlformats.org/spreadsheetml/2006/main" count="552" uniqueCount="26">
  <si>
    <t>Algorithm</t>
  </si>
  <si>
    <t>Under/Oversampling</t>
  </si>
  <si>
    <t>Noise Filtering</t>
  </si>
  <si>
    <t>Instance selection</t>
  </si>
  <si>
    <t>Final training instances</t>
  </si>
  <si>
    <t>Accuracy</t>
  </si>
  <si>
    <t>TPR x TNR</t>
  </si>
  <si>
    <t>PCARD</t>
  </si>
  <si>
    <t>No</t>
  </si>
  <si>
    <t>Decision Tree</t>
  </si>
  <si>
    <t>Random Forest</t>
  </si>
  <si>
    <t>HME</t>
  </si>
  <si>
    <t>ROS</t>
  </si>
  <si>
    <t>RUS</t>
  </si>
  <si>
    <t>FCNN</t>
  </si>
  <si>
    <t>SSMA</t>
  </si>
  <si>
    <t>NCNEdit</t>
  </si>
  <si>
    <t>x</t>
  </si>
  <si>
    <t>KNN</t>
  </si>
  <si>
    <t>PCA</t>
  </si>
  <si>
    <t>RF</t>
  </si>
  <si>
    <t>DT</t>
  </si>
  <si>
    <t>X</t>
  </si>
  <si>
    <t>Average</t>
  </si>
  <si>
    <t>Max</t>
  </si>
  <si>
    <t>Noise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</si>
</sst>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3" fontId="2" fillId="0" borderId="0" xfId="0" applyNumberFormat="1" applyFont="1"/>
    <xf numFmtId="164" fontId="2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0" fillId="0" borderId="1" xfId="0" applyBorder="1" applyAlignment="1">
      <alignment horizontal="center"/>
    </xf>
    <xf numFmtId="3" fontId="2" fillId="0" borderId="1" xfId="0" applyNumberFormat="1" applyFont="1" applyBorder="1"/>
    <xf numFmtId="164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center"/>
    </xf>
    <xf numFmtId="3" fontId="2" fillId="0" borderId="2" xfId="0" applyNumberFormat="1" applyFont="1" applyBorder="1"/>
    <xf numFmtId="164" fontId="2" fillId="0" borderId="2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3" fillId="0" borderId="1" xfId="0" applyNumberFormat="1" applyFont="1" applyBorder="1"/>
    <xf numFmtId="164" fontId="1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/>
    <xf numFmtId="0" fontId="0" fillId="0" borderId="9" xfId="0" applyBorder="1" applyAlignment="1">
      <alignment horizontal="center"/>
    </xf>
    <xf numFmtId="3" fontId="2" fillId="3" borderId="1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2BD8-B220-41E5-A483-4F1EA60C8C1C}">
  <dimension ref="A1:R40"/>
  <sheetViews>
    <sheetView workbookViewId="0">
      <selection activeCell="H22" sqref="H22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8" ht="15.75" thickBot="1" x14ac:dyDescent="0.3">
      <c r="A1" s="2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s="26" t="s">
        <v>25</v>
      </c>
    </row>
    <row r="2" spans="1:18" x14ac:dyDescent="0.25">
      <c r="A2" s="27" t="s">
        <v>21</v>
      </c>
      <c r="B2" s="28" t="s">
        <v>8</v>
      </c>
      <c r="C2" s="34" t="s">
        <v>8</v>
      </c>
      <c r="D2" s="35" t="s">
        <v>8</v>
      </c>
      <c r="E2" s="5" t="s">
        <v>8</v>
      </c>
      <c r="F2" s="10">
        <v>1000000</v>
      </c>
      <c r="G2" s="11">
        <v>0.9</v>
      </c>
      <c r="H2" s="11">
        <v>0</v>
      </c>
    </row>
    <row r="3" spans="1:18" x14ac:dyDescent="0.25">
      <c r="A3" s="27"/>
      <c r="B3" s="29"/>
      <c r="C3" s="29"/>
      <c r="D3" s="31"/>
      <c r="E3" s="5" t="s">
        <v>12</v>
      </c>
      <c r="F3" s="6">
        <v>1350901</v>
      </c>
      <c r="G3" s="7">
        <v>0.78787499999999999</v>
      </c>
      <c r="H3" s="7">
        <v>0.57825921628888799</v>
      </c>
    </row>
    <row r="4" spans="1:18" x14ac:dyDescent="0.25">
      <c r="A4" s="27"/>
      <c r="B4" s="29"/>
      <c r="C4" s="29"/>
      <c r="D4" s="32"/>
      <c r="E4" s="5" t="s">
        <v>13</v>
      </c>
      <c r="F4" s="8">
        <v>200160</v>
      </c>
      <c r="G4" s="7">
        <v>0.75306200000000001</v>
      </c>
      <c r="H4" s="7">
        <v>0.58937439244444401</v>
      </c>
      <c r="J4" s="26" t="s">
        <v>8</v>
      </c>
      <c r="M4" s="26" t="s">
        <v>14</v>
      </c>
    </row>
    <row r="5" spans="1:18" x14ac:dyDescent="0.25">
      <c r="A5" s="27"/>
      <c r="B5" s="29"/>
      <c r="C5" s="29"/>
      <c r="D5" s="28" t="s">
        <v>19</v>
      </c>
      <c r="E5" s="5" t="s">
        <v>8</v>
      </c>
      <c r="F5" s="8">
        <v>1000000</v>
      </c>
      <c r="G5" s="7">
        <v>0.9</v>
      </c>
      <c r="H5" s="7">
        <v>0</v>
      </c>
      <c r="J5" t="s">
        <v>23</v>
      </c>
      <c r="K5" s="25">
        <f>AVERAGE(H2:H13)</f>
        <v>0.28794553257037009</v>
      </c>
      <c r="M5" t="s">
        <v>23</v>
      </c>
      <c r="N5" s="25">
        <f>AVERAGE(H8:H13,H20:H25,H32:H37)</f>
        <v>0.28925415994691339</v>
      </c>
      <c r="P5" t="s">
        <v>23</v>
      </c>
      <c r="Q5" s="25">
        <f>AVERAGE(H3,H6,H9,H12,H15,H18,H21,H24,H27,H30,H33,H36)</f>
        <v>0.42580633081944397</v>
      </c>
      <c r="R5" s="26" t="s">
        <v>12</v>
      </c>
    </row>
    <row r="6" spans="1:18" x14ac:dyDescent="0.25">
      <c r="A6" s="27"/>
      <c r="B6" s="29"/>
      <c r="C6" s="29"/>
      <c r="D6" s="29"/>
      <c r="E6" s="5" t="s">
        <v>12</v>
      </c>
      <c r="F6" s="8">
        <v>1350854</v>
      </c>
      <c r="G6" s="7">
        <v>0.80464199999999997</v>
      </c>
      <c r="H6" s="7">
        <v>0.44194265489999901</v>
      </c>
      <c r="J6" t="s">
        <v>24</v>
      </c>
      <c r="K6" s="25">
        <f>MAX(H2:H13)</f>
        <v>0.58937439244444401</v>
      </c>
      <c r="M6" t="s">
        <v>24</v>
      </c>
      <c r="N6" s="25">
        <f>MAX(H8:H13,H20:H25,H32:H37)</f>
        <v>0.59292380700000002</v>
      </c>
      <c r="P6" t="s">
        <v>23</v>
      </c>
      <c r="Q6" s="25">
        <f>AVERAGE(H4,H7,H10,H13,H16,H19,H22,H25,H28,H31,H34,H37)</f>
        <v>0.28373099285648129</v>
      </c>
      <c r="R6" s="26" t="s">
        <v>13</v>
      </c>
    </row>
    <row r="7" spans="1:18" x14ac:dyDescent="0.25">
      <c r="A7" s="27"/>
      <c r="B7" s="29"/>
      <c r="C7" s="33"/>
      <c r="D7" s="33"/>
      <c r="E7" s="5" t="s">
        <v>13</v>
      </c>
      <c r="F7" s="8">
        <v>200171</v>
      </c>
      <c r="G7" s="7">
        <v>0.64418799999999998</v>
      </c>
      <c r="H7" s="7">
        <v>0.50267810234444399</v>
      </c>
    </row>
    <row r="8" spans="1:18" x14ac:dyDescent="0.25">
      <c r="A8" s="27"/>
      <c r="B8" s="29"/>
      <c r="C8" s="28" t="s">
        <v>14</v>
      </c>
      <c r="D8" s="30" t="s">
        <v>8</v>
      </c>
      <c r="E8" s="5" t="s">
        <v>8</v>
      </c>
      <c r="F8" s="8">
        <v>327863</v>
      </c>
      <c r="G8" s="7">
        <v>0.89038200000000001</v>
      </c>
      <c r="H8" s="7">
        <v>0.215382743122222</v>
      </c>
    </row>
    <row r="9" spans="1:18" x14ac:dyDescent="0.25">
      <c r="A9" s="27"/>
      <c r="B9" s="29"/>
      <c r="C9" s="29"/>
      <c r="D9" s="31"/>
      <c r="E9" s="5" t="s">
        <v>12</v>
      </c>
      <c r="F9" s="8">
        <v>754343</v>
      </c>
      <c r="G9" s="7">
        <v>0.80018800000000001</v>
      </c>
      <c r="H9" s="7">
        <v>0.56299692901111098</v>
      </c>
    </row>
    <row r="10" spans="1:18" x14ac:dyDescent="0.25">
      <c r="A10" s="27"/>
      <c r="B10" s="29"/>
      <c r="C10" s="29"/>
      <c r="D10" s="32"/>
      <c r="E10" s="5" t="s">
        <v>13</v>
      </c>
      <c r="F10" s="8">
        <v>10</v>
      </c>
      <c r="G10" s="7">
        <v>0.9</v>
      </c>
      <c r="H10" s="7">
        <v>0</v>
      </c>
    </row>
    <row r="11" spans="1:18" x14ac:dyDescent="0.25">
      <c r="A11" s="27"/>
      <c r="B11" s="29"/>
      <c r="C11" s="29"/>
      <c r="D11" s="28" t="s">
        <v>19</v>
      </c>
      <c r="E11" s="5" t="s">
        <v>8</v>
      </c>
      <c r="F11" s="8">
        <v>327947</v>
      </c>
      <c r="G11" s="7">
        <v>0.88733700000000004</v>
      </c>
      <c r="H11" s="7">
        <v>0.12685773780000001</v>
      </c>
    </row>
    <row r="12" spans="1:18" x14ac:dyDescent="0.25">
      <c r="A12" s="27"/>
      <c r="B12" s="29"/>
      <c r="C12" s="29"/>
      <c r="D12" s="29"/>
      <c r="E12" s="5" t="s">
        <v>12</v>
      </c>
      <c r="F12" s="8">
        <v>758771</v>
      </c>
      <c r="G12" s="7">
        <v>0.80744499999999997</v>
      </c>
      <c r="H12" s="7">
        <v>0.437854614933333</v>
      </c>
    </row>
    <row r="13" spans="1:18" x14ac:dyDescent="0.25">
      <c r="A13" s="27"/>
      <c r="B13" s="33"/>
      <c r="C13" s="33"/>
      <c r="D13" s="33"/>
      <c r="E13" s="5" t="s">
        <v>13</v>
      </c>
      <c r="F13" s="8">
        <v>10</v>
      </c>
      <c r="G13" s="7">
        <v>0.9</v>
      </c>
      <c r="H13" s="7">
        <v>0</v>
      </c>
    </row>
    <row r="14" spans="1:18" x14ac:dyDescent="0.25">
      <c r="A14" s="27"/>
      <c r="B14" s="28" t="s">
        <v>11</v>
      </c>
      <c r="C14" s="28" t="s">
        <v>8</v>
      </c>
      <c r="D14" s="30" t="s">
        <v>8</v>
      </c>
      <c r="E14" s="5" t="s">
        <v>8</v>
      </c>
      <c r="F14" s="8">
        <v>903094</v>
      </c>
      <c r="G14" s="7">
        <v>0.90160399999999996</v>
      </c>
      <c r="H14" s="7">
        <v>4.9088084211111098E-2</v>
      </c>
    </row>
    <row r="15" spans="1:18" x14ac:dyDescent="0.25">
      <c r="A15" s="27"/>
      <c r="B15" s="29"/>
      <c r="C15" s="29"/>
      <c r="D15" s="31"/>
      <c r="E15" s="5" t="s">
        <v>12</v>
      </c>
      <c r="F15" s="8">
        <v>836576</v>
      </c>
      <c r="G15" s="7">
        <v>0.84118499999999996</v>
      </c>
      <c r="H15" s="7">
        <v>0.50187350095555505</v>
      </c>
    </row>
    <row r="16" spans="1:18" x14ac:dyDescent="0.25">
      <c r="A16" s="27"/>
      <c r="B16" s="29"/>
      <c r="C16" s="29"/>
      <c r="D16" s="32"/>
      <c r="E16" s="5" t="s">
        <v>13</v>
      </c>
      <c r="F16" s="8">
        <v>157627</v>
      </c>
      <c r="G16" s="7">
        <v>0.72672199999999998</v>
      </c>
      <c r="H16" s="7">
        <v>0.5917285269</v>
      </c>
      <c r="J16" s="26" t="s">
        <v>11</v>
      </c>
    </row>
    <row r="17" spans="1:11" x14ac:dyDescent="0.25">
      <c r="A17" s="27"/>
      <c r="B17" s="29"/>
      <c r="C17" s="29"/>
      <c r="D17" s="28" t="s">
        <v>19</v>
      </c>
      <c r="E17" s="5" t="s">
        <v>8</v>
      </c>
      <c r="F17" s="8">
        <v>901966</v>
      </c>
      <c r="G17" s="7">
        <v>0.90067600000000003</v>
      </c>
      <c r="H17" s="7">
        <v>4.1052257277777698E-2</v>
      </c>
      <c r="J17" t="s">
        <v>23</v>
      </c>
      <c r="K17" s="25">
        <f>AVERAGE(H14:H25)</f>
        <v>0.33905718992499967</v>
      </c>
    </row>
    <row r="18" spans="1:11" x14ac:dyDescent="0.25">
      <c r="A18" s="27"/>
      <c r="B18" s="29"/>
      <c r="C18" s="29"/>
      <c r="D18" s="29"/>
      <c r="E18" s="5" t="s">
        <v>12</v>
      </c>
      <c r="F18" s="8">
        <v>807345</v>
      </c>
      <c r="G18" s="7">
        <v>0.89599399999999996</v>
      </c>
      <c r="H18" s="7">
        <v>7.1573677866666602E-2</v>
      </c>
      <c r="J18" t="s">
        <v>24</v>
      </c>
      <c r="K18" s="25">
        <f>MAX(H14:H25)</f>
        <v>0.59292380700000002</v>
      </c>
    </row>
    <row r="19" spans="1:11" x14ac:dyDescent="0.25">
      <c r="A19" s="27"/>
      <c r="B19" s="29"/>
      <c r="C19" s="33"/>
      <c r="D19" s="33"/>
      <c r="E19" s="5" t="s">
        <v>13</v>
      </c>
      <c r="F19" s="8">
        <v>151299</v>
      </c>
      <c r="G19" s="7">
        <v>0.68991199999999997</v>
      </c>
      <c r="H19" s="7">
        <v>0.519436285677777</v>
      </c>
    </row>
    <row r="20" spans="1:11" x14ac:dyDescent="0.25">
      <c r="A20" s="27"/>
      <c r="B20" s="29"/>
      <c r="C20" s="28" t="s">
        <v>14</v>
      </c>
      <c r="D20" s="30" t="s">
        <v>8</v>
      </c>
      <c r="E20" s="5" t="s">
        <v>8</v>
      </c>
      <c r="F20" s="8">
        <v>30577</v>
      </c>
      <c r="G20" s="7">
        <v>0.897953</v>
      </c>
      <c r="H20" s="7">
        <v>0.14205408913333301</v>
      </c>
    </row>
    <row r="21" spans="1:11" x14ac:dyDescent="0.25">
      <c r="A21" s="27"/>
      <c r="B21" s="29"/>
      <c r="C21" s="29"/>
      <c r="D21" s="31"/>
      <c r="E21" s="5" t="s">
        <v>12</v>
      </c>
      <c r="F21" s="8">
        <v>450797</v>
      </c>
      <c r="G21" s="7">
        <v>0.83122399999999996</v>
      </c>
      <c r="H21" s="7">
        <v>0.51963619616666601</v>
      </c>
    </row>
    <row r="22" spans="1:11" x14ac:dyDescent="0.25">
      <c r="A22" s="27"/>
      <c r="B22" s="29"/>
      <c r="C22" s="29"/>
      <c r="D22" s="32"/>
      <c r="E22" s="5" t="s">
        <v>13</v>
      </c>
      <c r="F22" s="8">
        <v>105534</v>
      </c>
      <c r="G22" s="7">
        <v>0.73615699999999995</v>
      </c>
      <c r="H22" s="36">
        <v>0.59292380700000002</v>
      </c>
    </row>
    <row r="23" spans="1:11" x14ac:dyDescent="0.25">
      <c r="A23" s="27"/>
      <c r="B23" s="29"/>
      <c r="C23" s="29"/>
      <c r="D23" s="28" t="s">
        <v>19</v>
      </c>
      <c r="E23" s="5" t="s">
        <v>8</v>
      </c>
      <c r="F23" s="8">
        <v>23870</v>
      </c>
      <c r="G23" s="7">
        <v>0.89214099999999996</v>
      </c>
      <c r="H23" s="7">
        <v>0.122056740711111</v>
      </c>
    </row>
    <row r="24" spans="1:11" x14ac:dyDescent="0.25">
      <c r="A24" s="27"/>
      <c r="B24" s="29"/>
      <c r="C24" s="29"/>
      <c r="D24" s="29"/>
      <c r="E24" s="5" t="s">
        <v>12</v>
      </c>
      <c r="F24" s="8">
        <v>431957</v>
      </c>
      <c r="G24" s="7">
        <v>0.82624399999999998</v>
      </c>
      <c r="H24" s="7">
        <v>0.39875058616666598</v>
      </c>
    </row>
    <row r="25" spans="1:11" x14ac:dyDescent="0.25">
      <c r="A25" s="27"/>
      <c r="B25" s="29"/>
      <c r="C25" s="33"/>
      <c r="D25" s="33"/>
      <c r="E25" s="5" t="s">
        <v>13</v>
      </c>
      <c r="F25" s="8">
        <v>101441</v>
      </c>
      <c r="G25" s="7">
        <v>0.69824600000000003</v>
      </c>
      <c r="H25" s="7">
        <v>0.51851252703333295</v>
      </c>
    </row>
    <row r="26" spans="1:11" x14ac:dyDescent="0.25">
      <c r="A26" s="27"/>
      <c r="B26" s="29"/>
      <c r="C26" s="27" t="s">
        <v>15</v>
      </c>
      <c r="D26" s="27" t="s">
        <v>8</v>
      </c>
      <c r="E26" s="5" t="s">
        <v>12</v>
      </c>
      <c r="F26" s="8">
        <v>22395</v>
      </c>
      <c r="G26" s="7">
        <v>0.86467499999999997</v>
      </c>
      <c r="H26" s="7">
        <v>0.26026294760000002</v>
      </c>
    </row>
    <row r="27" spans="1:11" x14ac:dyDescent="0.25">
      <c r="A27" s="27"/>
      <c r="B27" s="29"/>
      <c r="C27" s="27"/>
      <c r="D27" s="27"/>
      <c r="E27" s="5" t="s">
        <v>13</v>
      </c>
      <c r="F27" s="8">
        <v>12104</v>
      </c>
      <c r="G27" s="7">
        <v>0.60306400000000004</v>
      </c>
      <c r="H27" s="7">
        <v>0.51580542577777699</v>
      </c>
    </row>
    <row r="28" spans="1:11" x14ac:dyDescent="0.25">
      <c r="A28" s="27"/>
      <c r="B28" s="28" t="s">
        <v>16</v>
      </c>
      <c r="C28" s="28" t="s">
        <v>8</v>
      </c>
      <c r="D28" s="30" t="s">
        <v>8</v>
      </c>
      <c r="E28" s="5" t="s">
        <v>8</v>
      </c>
      <c r="F28" s="8">
        <v>878496</v>
      </c>
      <c r="G28" s="7">
        <v>0.90070899999999998</v>
      </c>
      <c r="H28" s="7">
        <v>1.4617743311111099E-2</v>
      </c>
      <c r="J28" s="26" t="s">
        <v>16</v>
      </c>
    </row>
    <row r="29" spans="1:11" x14ac:dyDescent="0.25">
      <c r="A29" s="27"/>
      <c r="B29" s="29"/>
      <c r="C29" s="29"/>
      <c r="D29" s="31"/>
      <c r="E29" s="5" t="s">
        <v>12</v>
      </c>
      <c r="F29" s="8">
        <v>981405</v>
      </c>
      <c r="G29" s="7">
        <v>0.81591100000000005</v>
      </c>
      <c r="H29" s="7">
        <v>0.54815595633333303</v>
      </c>
      <c r="J29" t="s">
        <v>23</v>
      </c>
      <c r="K29" s="25">
        <f>AVERAGE(H26:H37)</f>
        <v>0.29150892941574053</v>
      </c>
    </row>
    <row r="30" spans="1:11" x14ac:dyDescent="0.25">
      <c r="A30" s="27"/>
      <c r="B30" s="29"/>
      <c r="C30" s="29"/>
      <c r="D30" s="32"/>
      <c r="E30" s="5" t="s">
        <v>13</v>
      </c>
      <c r="F30" s="8">
        <v>200047</v>
      </c>
      <c r="G30" s="7">
        <v>0.75837100000000002</v>
      </c>
      <c r="H30" s="7">
        <v>0.58448795019999999</v>
      </c>
      <c r="J30" t="s">
        <v>24</v>
      </c>
      <c r="K30" s="25">
        <f>MAX(H26:H37)</f>
        <v>0.58448795019999999</v>
      </c>
    </row>
    <row r="31" spans="1:11" x14ac:dyDescent="0.25">
      <c r="A31" s="27"/>
      <c r="B31" s="29"/>
      <c r="C31" s="29"/>
      <c r="D31" s="28" t="s">
        <v>19</v>
      </c>
      <c r="E31" s="5" t="s">
        <v>8</v>
      </c>
      <c r="F31" s="8">
        <v>878286</v>
      </c>
      <c r="G31" s="7">
        <v>0.90021700000000004</v>
      </c>
      <c r="H31" s="7">
        <v>5.2282218000000002E-3</v>
      </c>
    </row>
    <row r="32" spans="1:11" x14ac:dyDescent="0.25">
      <c r="A32" s="27"/>
      <c r="B32" s="29"/>
      <c r="C32" s="29"/>
      <c r="D32" s="29"/>
      <c r="E32" s="5" t="s">
        <v>12</v>
      </c>
      <c r="F32" s="8">
        <v>977415</v>
      </c>
      <c r="G32" s="7">
        <v>0.78439700000000001</v>
      </c>
      <c r="H32" s="7">
        <v>0.45204409233333298</v>
      </c>
    </row>
    <row r="33" spans="1:8" x14ac:dyDescent="0.25">
      <c r="A33" s="27"/>
      <c r="B33" s="29"/>
      <c r="C33" s="33"/>
      <c r="D33" s="33"/>
      <c r="E33" s="5" t="s">
        <v>13</v>
      </c>
      <c r="F33" s="8">
        <v>200235</v>
      </c>
      <c r="G33" s="7">
        <v>0.63441800000000004</v>
      </c>
      <c r="H33" s="7">
        <v>0.49649521756666598</v>
      </c>
    </row>
    <row r="34" spans="1:8" x14ac:dyDescent="0.25">
      <c r="A34" s="27"/>
      <c r="B34" s="29"/>
      <c r="C34" s="28" t="s">
        <v>14</v>
      </c>
      <c r="D34" s="30" t="s">
        <v>8</v>
      </c>
      <c r="E34" s="5" t="s">
        <v>8</v>
      </c>
      <c r="F34" s="8">
        <v>80104</v>
      </c>
      <c r="G34" s="7">
        <v>0.90082600000000002</v>
      </c>
      <c r="H34" s="7">
        <v>5.1816534811111099E-2</v>
      </c>
    </row>
    <row r="35" spans="1:8" x14ac:dyDescent="0.25">
      <c r="A35" s="27"/>
      <c r="B35" s="29"/>
      <c r="C35" s="29"/>
      <c r="D35" s="31"/>
      <c r="E35" s="5" t="s">
        <v>12</v>
      </c>
      <c r="F35" s="8">
        <v>340780</v>
      </c>
      <c r="G35" s="7">
        <v>0.81691199999999997</v>
      </c>
      <c r="H35" s="7">
        <v>0.55073729029999996</v>
      </c>
    </row>
    <row r="36" spans="1:8" x14ac:dyDescent="0.25">
      <c r="A36" s="27"/>
      <c r="B36" s="29"/>
      <c r="C36" s="29"/>
      <c r="D36" s="32"/>
      <c r="E36" s="5" t="s">
        <v>13</v>
      </c>
      <c r="F36" s="8">
        <v>10</v>
      </c>
      <c r="G36" s="7">
        <v>0.9</v>
      </c>
      <c r="H36" s="7">
        <v>0</v>
      </c>
    </row>
    <row r="37" spans="1:8" x14ac:dyDescent="0.25">
      <c r="A37" s="27"/>
      <c r="B37" s="29"/>
      <c r="C37" s="29"/>
      <c r="D37" s="28" t="s">
        <v>19</v>
      </c>
      <c r="E37" s="5" t="s">
        <v>8</v>
      </c>
      <c r="F37" s="8">
        <v>78203</v>
      </c>
      <c r="G37" s="7">
        <v>0.90018299999999996</v>
      </c>
      <c r="H37" s="7">
        <v>1.8455772955555502E-2</v>
      </c>
    </row>
    <row r="38" spans="1:8" x14ac:dyDescent="0.25">
      <c r="A38" s="27"/>
      <c r="B38" s="29"/>
      <c r="C38" s="29"/>
      <c r="D38" s="29"/>
      <c r="E38" s="5" t="s">
        <v>12</v>
      </c>
      <c r="F38" s="8">
        <v>340699</v>
      </c>
      <c r="G38" s="7">
        <v>0.82196499999999995</v>
      </c>
      <c r="H38" s="7">
        <v>0.423947885399999</v>
      </c>
    </row>
    <row r="39" spans="1:8" x14ac:dyDescent="0.25">
      <c r="A39" s="27"/>
      <c r="B39" s="33"/>
      <c r="C39" s="33"/>
      <c r="D39" s="33"/>
      <c r="E39" s="5" t="s">
        <v>13</v>
      </c>
      <c r="F39" s="8">
        <v>10</v>
      </c>
      <c r="G39" s="7">
        <v>0.9</v>
      </c>
      <c r="H39" s="7">
        <v>0</v>
      </c>
    </row>
    <row r="40" spans="1:8" x14ac:dyDescent="0.25">
      <c r="H40" s="17">
        <f>MAX(H2:H39)</f>
        <v>0.59292380700000002</v>
      </c>
    </row>
  </sheetData>
  <mergeCells count="24">
    <mergeCell ref="C14:C19"/>
    <mergeCell ref="B2:B13"/>
    <mergeCell ref="C2:C7"/>
    <mergeCell ref="D2:D4"/>
    <mergeCell ref="D5:D7"/>
    <mergeCell ref="C8:C13"/>
    <mergeCell ref="D8:D10"/>
    <mergeCell ref="D11:D13"/>
    <mergeCell ref="D26:D27"/>
    <mergeCell ref="B14:B27"/>
    <mergeCell ref="A2:A39"/>
    <mergeCell ref="D34:D36"/>
    <mergeCell ref="D37:D39"/>
    <mergeCell ref="C26:C27"/>
    <mergeCell ref="D14:D16"/>
    <mergeCell ref="D17:D19"/>
    <mergeCell ref="C20:C25"/>
    <mergeCell ref="D20:D22"/>
    <mergeCell ref="D23:D25"/>
    <mergeCell ref="B28:B39"/>
    <mergeCell ref="C28:C33"/>
    <mergeCell ref="D28:D30"/>
    <mergeCell ref="D31:D33"/>
    <mergeCell ref="C34:C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FDC9-2179-4AD2-AF88-E946D747B133}">
  <dimension ref="A1:R38"/>
  <sheetViews>
    <sheetView workbookViewId="0">
      <selection activeCell="L13" sqref="L13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4" max="14" width="9.5703125" bestFit="1" customWidth="1"/>
  </cols>
  <sheetData>
    <row r="1" spans="1:1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0.36170938532716007</v>
      </c>
    </row>
    <row r="2" spans="1:18" x14ac:dyDescent="0.25">
      <c r="A2" s="28" t="s">
        <v>7</v>
      </c>
      <c r="B2" s="28" t="s">
        <v>8</v>
      </c>
      <c r="C2" s="34" t="s">
        <v>8</v>
      </c>
      <c r="D2" s="35" t="s">
        <v>8</v>
      </c>
      <c r="E2" s="5" t="s">
        <v>8</v>
      </c>
      <c r="F2" s="6">
        <v>1000000</v>
      </c>
      <c r="G2" s="21">
        <v>0.90093699999999999</v>
      </c>
      <c r="H2" s="21">
        <v>1.7982740000000001E-2</v>
      </c>
      <c r="M2" t="s">
        <v>24</v>
      </c>
      <c r="N2" s="25">
        <f>MAX(H2:H7,H14:H19,H26:H31)</f>
        <v>0.59682327546666603</v>
      </c>
    </row>
    <row r="3" spans="1:18" x14ac:dyDescent="0.25">
      <c r="A3" s="29"/>
      <c r="B3" s="29"/>
      <c r="C3" s="29"/>
      <c r="D3" s="31"/>
      <c r="E3" s="5" t="s">
        <v>12</v>
      </c>
      <c r="F3" s="6">
        <v>1349105</v>
      </c>
      <c r="G3" s="7">
        <v>0.83789899999999995</v>
      </c>
      <c r="H3" s="7">
        <v>0.51527113586666595</v>
      </c>
      <c r="M3" s="26" t="s">
        <v>8</v>
      </c>
    </row>
    <row r="4" spans="1:18" x14ac:dyDescent="0.25">
      <c r="A4" s="29"/>
      <c r="B4" s="29"/>
      <c r="C4" s="29"/>
      <c r="D4" s="32"/>
      <c r="E4" s="5" t="s">
        <v>13</v>
      </c>
      <c r="F4" s="8">
        <v>199843</v>
      </c>
      <c r="G4" s="7">
        <v>0.73791799999999996</v>
      </c>
      <c r="H4" s="36">
        <v>0.59682327546666603</v>
      </c>
      <c r="J4" s="26" t="s">
        <v>8</v>
      </c>
      <c r="P4" t="s">
        <v>23</v>
      </c>
      <c r="Q4" s="25">
        <f>AVERAGE(H2,H5,H8,H11,H14,H17,H20,H23,H26,H29,H32,H35)</f>
        <v>7.2337368666666443E-2</v>
      </c>
      <c r="R4" s="26" t="s">
        <v>8</v>
      </c>
    </row>
    <row r="5" spans="1:18" x14ac:dyDescent="0.25">
      <c r="A5" s="29"/>
      <c r="B5" s="29"/>
      <c r="C5" s="29"/>
      <c r="D5" s="28" t="s">
        <v>19</v>
      </c>
      <c r="E5" s="5" t="s">
        <v>8</v>
      </c>
      <c r="F5" s="23" t="s">
        <v>22</v>
      </c>
      <c r="G5" s="24" t="s">
        <v>22</v>
      </c>
      <c r="H5" s="24" t="s">
        <v>22</v>
      </c>
      <c r="J5" t="s">
        <v>23</v>
      </c>
      <c r="K5" s="25">
        <f>AVERAGE(H2:H13)</f>
        <v>0.30914553056481431</v>
      </c>
      <c r="M5" t="s">
        <v>23</v>
      </c>
      <c r="N5" s="25">
        <f>AVERAGE(H8:H13,H20:H25,H32:H37)</f>
        <v>0.28132094229506144</v>
      </c>
      <c r="P5" t="s">
        <v>23</v>
      </c>
      <c r="Q5" s="25">
        <f>AVERAGE(H3,H6,H9,H12,H15,H18,H21,H24,H27,H30,H33,H36)</f>
        <v>0.49562195778148094</v>
      </c>
      <c r="R5" s="26" t="s">
        <v>12</v>
      </c>
    </row>
    <row r="6" spans="1:18" x14ac:dyDescent="0.25">
      <c r="A6" s="29"/>
      <c r="B6" s="29"/>
      <c r="C6" s="29"/>
      <c r="D6" s="29"/>
      <c r="E6" s="5" t="s">
        <v>12</v>
      </c>
      <c r="F6" s="23" t="s">
        <v>22</v>
      </c>
      <c r="G6" s="24" t="s">
        <v>22</v>
      </c>
      <c r="H6" s="24" t="s">
        <v>22</v>
      </c>
      <c r="J6" t="s">
        <v>24</v>
      </c>
      <c r="K6" s="25">
        <f>MAX(H2:H13)</f>
        <v>0.59682327546666603</v>
      </c>
      <c r="M6" t="s">
        <v>24</v>
      </c>
      <c r="N6" s="25">
        <f>MAX(H8:H13,H20:H25,H32:H37)</f>
        <v>0.59511748099999995</v>
      </c>
      <c r="P6" t="s">
        <v>23</v>
      </c>
      <c r="Q6" s="25">
        <f>AVERAGE(H4,H7,H10,H13,H16,H19,H22,H25,H28,H31,H34,H37)</f>
        <v>0.39658616498518479</v>
      </c>
      <c r="R6" s="26" t="s">
        <v>13</v>
      </c>
    </row>
    <row r="7" spans="1:18" x14ac:dyDescent="0.25">
      <c r="A7" s="29"/>
      <c r="B7" s="29"/>
      <c r="C7" s="33"/>
      <c r="D7" s="33"/>
      <c r="E7" s="5" t="s">
        <v>13</v>
      </c>
      <c r="F7" s="23" t="s">
        <v>22</v>
      </c>
      <c r="G7" s="24" t="s">
        <v>22</v>
      </c>
      <c r="H7" s="24" t="s">
        <v>22</v>
      </c>
      <c r="M7" s="26" t="s">
        <v>14</v>
      </c>
    </row>
    <row r="8" spans="1:18" x14ac:dyDescent="0.25">
      <c r="A8" s="29"/>
      <c r="B8" s="29"/>
      <c r="C8" s="28" t="s">
        <v>14</v>
      </c>
      <c r="D8" s="30" t="s">
        <v>8</v>
      </c>
      <c r="E8" s="5" t="s">
        <v>8</v>
      </c>
      <c r="F8" s="8">
        <v>327863</v>
      </c>
      <c r="G8" s="7">
        <v>0.89656999999999998</v>
      </c>
      <c r="H8" s="7">
        <v>0.185732194766666</v>
      </c>
      <c r="P8" t="s">
        <v>24</v>
      </c>
      <c r="Q8" s="25">
        <f>MAX(H2,H5,H8,H11,H14,H17,H20,H23,H26,H29,H32,H35)</f>
        <v>0.185732194766666</v>
      </c>
      <c r="R8" s="26" t="s">
        <v>8</v>
      </c>
    </row>
    <row r="9" spans="1:18" x14ac:dyDescent="0.25">
      <c r="A9" s="29"/>
      <c r="B9" s="29"/>
      <c r="C9" s="29"/>
      <c r="D9" s="31"/>
      <c r="E9" s="5" t="s">
        <v>12</v>
      </c>
      <c r="F9" s="8">
        <v>754526</v>
      </c>
      <c r="G9" s="7">
        <v>0.82585500000000001</v>
      </c>
      <c r="H9" s="7">
        <v>0.53906383728888796</v>
      </c>
      <c r="P9" t="s">
        <v>24</v>
      </c>
      <c r="Q9" s="25">
        <f>MAX(H3,H6,H9,H12,H15,H18,H21,H24,H27,H30,H33,H36)</f>
        <v>0.54216390586666596</v>
      </c>
      <c r="R9" s="26" t="s">
        <v>12</v>
      </c>
    </row>
    <row r="10" spans="1:18" x14ac:dyDescent="0.25">
      <c r="A10" s="29"/>
      <c r="B10" s="29"/>
      <c r="C10" s="29"/>
      <c r="D10" s="32"/>
      <c r="E10" s="5" t="s">
        <v>13</v>
      </c>
      <c r="F10" s="8">
        <v>10</v>
      </c>
      <c r="G10" s="7">
        <v>0.9</v>
      </c>
      <c r="H10" s="7">
        <v>0</v>
      </c>
      <c r="P10" t="s">
        <v>24</v>
      </c>
      <c r="Q10" s="25">
        <f>MAX(H4,H7,H10,H13,H16,H19,H22,H25,H28,H31,H34,H37)</f>
        <v>0.59682327546666603</v>
      </c>
      <c r="R10" s="26" t="s">
        <v>13</v>
      </c>
    </row>
    <row r="11" spans="1:18" x14ac:dyDescent="0.25">
      <c r="A11" s="29"/>
      <c r="B11" s="29"/>
      <c r="C11" s="29"/>
      <c r="D11" s="28" t="s">
        <v>19</v>
      </c>
      <c r="E11" s="5" t="s">
        <v>8</v>
      </c>
      <c r="F11" s="23" t="s">
        <v>22</v>
      </c>
      <c r="G11" s="24" t="s">
        <v>22</v>
      </c>
      <c r="H11" s="24" t="s">
        <v>22</v>
      </c>
    </row>
    <row r="12" spans="1:18" x14ac:dyDescent="0.25">
      <c r="A12" s="29"/>
      <c r="B12" s="29"/>
      <c r="C12" s="29"/>
      <c r="D12" s="29"/>
      <c r="E12" s="5" t="s">
        <v>12</v>
      </c>
      <c r="F12" s="23" t="s">
        <v>22</v>
      </c>
      <c r="G12" s="24" t="s">
        <v>22</v>
      </c>
      <c r="H12" s="24" t="s">
        <v>22</v>
      </c>
    </row>
    <row r="13" spans="1:18" x14ac:dyDescent="0.25">
      <c r="A13" s="29"/>
      <c r="B13" s="33"/>
      <c r="C13" s="33"/>
      <c r="D13" s="33"/>
      <c r="E13" s="5" t="s">
        <v>13</v>
      </c>
      <c r="F13" s="23" t="s">
        <v>22</v>
      </c>
      <c r="G13" s="24" t="s">
        <v>22</v>
      </c>
      <c r="H13" s="24" t="s">
        <v>22</v>
      </c>
    </row>
    <row r="14" spans="1:18" x14ac:dyDescent="0.25">
      <c r="A14" s="29"/>
      <c r="B14" s="28" t="s">
        <v>11</v>
      </c>
      <c r="C14" s="28" t="s">
        <v>8</v>
      </c>
      <c r="D14" s="30" t="s">
        <v>8</v>
      </c>
      <c r="E14" s="5" t="s">
        <v>8</v>
      </c>
      <c r="F14" s="8">
        <v>903094</v>
      </c>
      <c r="G14" s="7">
        <v>0.90172399999999997</v>
      </c>
      <c r="H14" s="7">
        <v>3.6531207144444397E-2</v>
      </c>
    </row>
    <row r="15" spans="1:18" x14ac:dyDescent="0.25">
      <c r="A15" s="29"/>
      <c r="B15" s="29"/>
      <c r="C15" s="29"/>
      <c r="D15" s="31"/>
      <c r="E15" s="5" t="s">
        <v>12</v>
      </c>
      <c r="F15" s="8">
        <v>800941</v>
      </c>
      <c r="G15" s="7">
        <v>0.87869699999999995</v>
      </c>
      <c r="H15" s="7">
        <v>0.35779602802222199</v>
      </c>
    </row>
    <row r="16" spans="1:18" x14ac:dyDescent="0.25">
      <c r="A16" s="29"/>
      <c r="B16" s="29"/>
      <c r="C16" s="29"/>
      <c r="D16" s="32"/>
      <c r="E16" s="5" t="s">
        <v>13</v>
      </c>
      <c r="F16" s="8">
        <v>158588</v>
      </c>
      <c r="G16" s="7">
        <v>0.71752099999999996</v>
      </c>
      <c r="H16" s="7">
        <v>0.59423277059999902</v>
      </c>
      <c r="J16" s="26" t="s">
        <v>11</v>
      </c>
    </row>
    <row r="17" spans="1:11" x14ac:dyDescent="0.25">
      <c r="A17" s="29"/>
      <c r="B17" s="29"/>
      <c r="C17" s="29"/>
      <c r="D17" s="28" t="s">
        <v>19</v>
      </c>
      <c r="E17" s="5" t="s">
        <v>8</v>
      </c>
      <c r="F17" s="23" t="s">
        <v>22</v>
      </c>
      <c r="G17" s="24" t="s">
        <v>22</v>
      </c>
      <c r="H17" s="24" t="s">
        <v>22</v>
      </c>
      <c r="J17" t="s">
        <v>23</v>
      </c>
      <c r="K17" s="25">
        <f>AVERAGE(H14:H25)</f>
        <v>0.36907940788703675</v>
      </c>
    </row>
    <row r="18" spans="1:11" x14ac:dyDescent="0.25">
      <c r="A18" s="29"/>
      <c r="B18" s="29"/>
      <c r="C18" s="29"/>
      <c r="D18" s="29"/>
      <c r="E18" s="5" t="s">
        <v>12</v>
      </c>
      <c r="F18" s="23" t="s">
        <v>22</v>
      </c>
      <c r="G18" s="24" t="s">
        <v>22</v>
      </c>
      <c r="H18" s="24" t="s">
        <v>22</v>
      </c>
      <c r="J18" t="s">
        <v>24</v>
      </c>
      <c r="K18" s="25">
        <f>MAX(H14:H25)</f>
        <v>0.59511748099999995</v>
      </c>
    </row>
    <row r="19" spans="1:11" x14ac:dyDescent="0.25">
      <c r="A19" s="29"/>
      <c r="B19" s="29"/>
      <c r="C19" s="33"/>
      <c r="D19" s="33"/>
      <c r="E19" s="5" t="s">
        <v>13</v>
      </c>
      <c r="F19" s="23" t="s">
        <v>22</v>
      </c>
      <c r="G19" s="24" t="s">
        <v>22</v>
      </c>
      <c r="H19" s="24" t="s">
        <v>22</v>
      </c>
    </row>
    <row r="20" spans="1:11" x14ac:dyDescent="0.25">
      <c r="A20" s="29"/>
      <c r="B20" s="29"/>
      <c r="C20" s="28" t="s">
        <v>14</v>
      </c>
      <c r="D20" s="30" t="s">
        <v>8</v>
      </c>
      <c r="E20" s="5" t="s">
        <v>8</v>
      </c>
      <c r="F20" s="8">
        <v>30577</v>
      </c>
      <c r="G20" s="7">
        <v>0.90068700000000002</v>
      </c>
      <c r="H20" s="7">
        <v>0.123972242355555</v>
      </c>
    </row>
    <row r="21" spans="1:11" x14ac:dyDescent="0.25">
      <c r="A21" s="29"/>
      <c r="B21" s="29"/>
      <c r="C21" s="29"/>
      <c r="D21" s="31"/>
      <c r="E21" s="5" t="s">
        <v>12</v>
      </c>
      <c r="F21" s="8">
        <v>438282</v>
      </c>
      <c r="G21" s="7">
        <v>0.84303899999999998</v>
      </c>
      <c r="H21" s="7">
        <v>0.50682671820000003</v>
      </c>
    </row>
    <row r="22" spans="1:11" x14ac:dyDescent="0.25">
      <c r="A22" s="29"/>
      <c r="B22" s="29"/>
      <c r="C22" s="29"/>
      <c r="D22" s="32"/>
      <c r="E22" s="5" t="s">
        <v>13</v>
      </c>
      <c r="F22" s="8">
        <v>106099</v>
      </c>
      <c r="G22" s="7">
        <v>0.72951699999999997</v>
      </c>
      <c r="H22" s="7">
        <v>0.59511748099999995</v>
      </c>
    </row>
    <row r="23" spans="1:11" x14ac:dyDescent="0.25">
      <c r="A23" s="29"/>
      <c r="B23" s="29"/>
      <c r="C23" s="29"/>
      <c r="D23" s="28" t="s">
        <v>19</v>
      </c>
      <c r="E23" s="5" t="s">
        <v>8</v>
      </c>
      <c r="F23" s="23" t="s">
        <v>22</v>
      </c>
      <c r="G23" s="24" t="s">
        <v>22</v>
      </c>
      <c r="H23" s="24" t="s">
        <v>22</v>
      </c>
    </row>
    <row r="24" spans="1:11" x14ac:dyDescent="0.25">
      <c r="A24" s="29"/>
      <c r="B24" s="29"/>
      <c r="C24" s="29"/>
      <c r="D24" s="29"/>
      <c r="E24" s="5" t="s">
        <v>12</v>
      </c>
      <c r="F24" s="23" t="s">
        <v>22</v>
      </c>
      <c r="G24" s="24" t="s">
        <v>22</v>
      </c>
      <c r="H24" s="24" t="s">
        <v>22</v>
      </c>
    </row>
    <row r="25" spans="1:11" x14ac:dyDescent="0.25">
      <c r="A25" s="29"/>
      <c r="B25" s="33"/>
      <c r="C25" s="33"/>
      <c r="D25" s="33"/>
      <c r="E25" s="5" t="s">
        <v>13</v>
      </c>
      <c r="F25" s="23" t="s">
        <v>22</v>
      </c>
      <c r="G25" s="24" t="s">
        <v>22</v>
      </c>
      <c r="H25" s="24" t="s">
        <v>22</v>
      </c>
    </row>
    <row r="26" spans="1:11" x14ac:dyDescent="0.25">
      <c r="A26" s="29"/>
      <c r="B26" s="28" t="s">
        <v>16</v>
      </c>
      <c r="C26" s="28" t="s">
        <v>8</v>
      </c>
      <c r="D26" s="30" t="s">
        <v>8</v>
      </c>
      <c r="E26" s="5" t="s">
        <v>8</v>
      </c>
      <c r="F26" s="8">
        <v>878496</v>
      </c>
      <c r="G26" s="7">
        <v>0.90008200000000005</v>
      </c>
      <c r="H26" s="7">
        <v>1.23994213333333E-3</v>
      </c>
    </row>
    <row r="27" spans="1:11" x14ac:dyDescent="0.25">
      <c r="A27" s="29"/>
      <c r="B27" s="29"/>
      <c r="C27" s="29"/>
      <c r="D27" s="31"/>
      <c r="E27" s="5" t="s">
        <v>12</v>
      </c>
      <c r="F27" s="8">
        <v>982131</v>
      </c>
      <c r="G27" s="7">
        <v>0.83061399999999996</v>
      </c>
      <c r="H27" s="7">
        <v>0.54216390586666596</v>
      </c>
    </row>
    <row r="28" spans="1:11" x14ac:dyDescent="0.25">
      <c r="A28" s="29"/>
      <c r="B28" s="29"/>
      <c r="C28" s="29"/>
      <c r="D28" s="32"/>
      <c r="E28" s="5" t="s">
        <v>13</v>
      </c>
      <c r="F28" s="8">
        <v>199965</v>
      </c>
      <c r="G28" s="7">
        <v>0.72581799999999996</v>
      </c>
      <c r="H28" s="7">
        <v>0.59334346284444395</v>
      </c>
      <c r="J28" s="26" t="s">
        <v>16</v>
      </c>
    </row>
    <row r="29" spans="1:11" x14ac:dyDescent="0.25">
      <c r="A29" s="29"/>
      <c r="B29" s="29"/>
      <c r="C29" s="29"/>
      <c r="D29" s="28" t="s">
        <v>19</v>
      </c>
      <c r="E29" s="5" t="s">
        <v>8</v>
      </c>
      <c r="F29" s="23" t="s">
        <v>22</v>
      </c>
      <c r="G29" s="24" t="s">
        <v>22</v>
      </c>
      <c r="H29" s="24" t="s">
        <v>22</v>
      </c>
      <c r="J29" t="s">
        <v>23</v>
      </c>
      <c r="K29" s="25">
        <f>AVERAGE(H26:H37)</f>
        <v>0.28632055298148118</v>
      </c>
    </row>
    <row r="30" spans="1:11" x14ac:dyDescent="0.25">
      <c r="A30" s="29"/>
      <c r="B30" s="29"/>
      <c r="C30" s="29"/>
      <c r="D30" s="29"/>
      <c r="E30" s="5" t="s">
        <v>12</v>
      </c>
      <c r="F30" s="23" t="s">
        <v>22</v>
      </c>
      <c r="G30" s="24" t="s">
        <v>22</v>
      </c>
      <c r="H30" s="24" t="s">
        <v>22</v>
      </c>
      <c r="J30" t="s">
        <v>24</v>
      </c>
      <c r="K30" s="25">
        <f>MAX(H26:H37)</f>
        <v>0.59334346284444395</v>
      </c>
    </row>
    <row r="31" spans="1:11" x14ac:dyDescent="0.25">
      <c r="A31" s="29"/>
      <c r="B31" s="29"/>
      <c r="C31" s="33"/>
      <c r="D31" s="33"/>
      <c r="E31" s="5" t="s">
        <v>13</v>
      </c>
      <c r="F31" s="23" t="s">
        <v>22</v>
      </c>
      <c r="G31" s="24" t="s">
        <v>22</v>
      </c>
      <c r="H31" s="24" t="s">
        <v>22</v>
      </c>
    </row>
    <row r="32" spans="1:11" x14ac:dyDescent="0.25">
      <c r="A32" s="29"/>
      <c r="B32" s="29"/>
      <c r="C32" s="28" t="s">
        <v>14</v>
      </c>
      <c r="D32" s="30" t="s">
        <v>8</v>
      </c>
      <c r="E32" s="5" t="s">
        <v>8</v>
      </c>
      <c r="F32" s="8">
        <v>80104</v>
      </c>
      <c r="G32" s="7">
        <v>0.90200999999999998</v>
      </c>
      <c r="H32" s="7">
        <v>6.8565885600000001E-2</v>
      </c>
    </row>
    <row r="33" spans="1:8" x14ac:dyDescent="0.25">
      <c r="A33" s="29"/>
      <c r="B33" s="29"/>
      <c r="C33" s="29"/>
      <c r="D33" s="31"/>
      <c r="E33" s="5" t="s">
        <v>12</v>
      </c>
      <c r="F33" s="8">
        <v>342103</v>
      </c>
      <c r="G33" s="7">
        <v>0.83795900000000001</v>
      </c>
      <c r="H33" s="7">
        <v>0.51261012144444396</v>
      </c>
    </row>
    <row r="34" spans="1:8" x14ac:dyDescent="0.25">
      <c r="A34" s="29"/>
      <c r="B34" s="29"/>
      <c r="C34" s="29"/>
      <c r="D34" s="32"/>
      <c r="E34" s="5" t="s">
        <v>13</v>
      </c>
      <c r="F34" s="8">
        <v>10</v>
      </c>
      <c r="G34" s="7">
        <v>0.9</v>
      </c>
      <c r="H34" s="7">
        <v>0</v>
      </c>
    </row>
    <row r="35" spans="1:8" x14ac:dyDescent="0.25">
      <c r="A35" s="29"/>
      <c r="B35" s="29"/>
      <c r="C35" s="29"/>
      <c r="D35" s="28" t="s">
        <v>19</v>
      </c>
      <c r="E35" s="5" t="s">
        <v>8</v>
      </c>
      <c r="F35" s="23" t="s">
        <v>22</v>
      </c>
      <c r="G35" s="24" t="s">
        <v>22</v>
      </c>
      <c r="H35" s="24" t="s">
        <v>22</v>
      </c>
    </row>
    <row r="36" spans="1:8" x14ac:dyDescent="0.25">
      <c r="A36" s="29"/>
      <c r="B36" s="29"/>
      <c r="C36" s="29"/>
      <c r="D36" s="29"/>
      <c r="E36" s="5" t="s">
        <v>12</v>
      </c>
      <c r="F36" s="23" t="s">
        <v>22</v>
      </c>
      <c r="G36" s="24" t="s">
        <v>22</v>
      </c>
      <c r="H36" s="24" t="s">
        <v>22</v>
      </c>
    </row>
    <row r="37" spans="1:8" x14ac:dyDescent="0.25">
      <c r="A37" s="33"/>
      <c r="B37" s="33"/>
      <c r="C37" s="33"/>
      <c r="D37" s="33"/>
      <c r="E37" s="5" t="s">
        <v>13</v>
      </c>
      <c r="F37" s="23" t="s">
        <v>22</v>
      </c>
      <c r="G37" s="24" t="s">
        <v>22</v>
      </c>
      <c r="H37" s="24" t="s">
        <v>22</v>
      </c>
    </row>
    <row r="38" spans="1:8" x14ac:dyDescent="0.25">
      <c r="H38" s="17">
        <f>MAX(H2:H37)</f>
        <v>0.59682327546666603</v>
      </c>
    </row>
  </sheetData>
  <mergeCells count="22"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  <mergeCell ref="D35:D37"/>
    <mergeCell ref="D14:D16"/>
    <mergeCell ref="D17:D19"/>
    <mergeCell ref="C20:C25"/>
    <mergeCell ref="D20:D22"/>
    <mergeCell ref="D23:D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1EA9-6C08-4C14-9E0B-CBABD31F3DFD}">
  <dimension ref="A1:R38"/>
  <sheetViews>
    <sheetView workbookViewId="0">
      <selection activeCell="L10" sqref="L10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8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0.27836953391728375</v>
      </c>
    </row>
    <row r="2" spans="1:18" x14ac:dyDescent="0.25">
      <c r="A2" s="28" t="s">
        <v>20</v>
      </c>
      <c r="B2" s="28" t="s">
        <v>8</v>
      </c>
      <c r="C2" s="34" t="s">
        <v>8</v>
      </c>
      <c r="D2" s="35" t="s">
        <v>8</v>
      </c>
      <c r="E2" s="5" t="s">
        <v>8</v>
      </c>
      <c r="F2" s="6">
        <v>1000000</v>
      </c>
      <c r="G2" s="21">
        <v>0.9</v>
      </c>
      <c r="H2" s="21">
        <v>0</v>
      </c>
      <c r="M2" t="s">
        <v>24</v>
      </c>
      <c r="N2" s="25">
        <f>MAX(H2:H7,H14:H19,H26:H31)</f>
        <v>0.58516912626666595</v>
      </c>
    </row>
    <row r="3" spans="1:18" x14ac:dyDescent="0.25">
      <c r="A3" s="29"/>
      <c r="B3" s="29"/>
      <c r="C3" s="29"/>
      <c r="D3" s="31"/>
      <c r="E3" s="5" t="s">
        <v>12</v>
      </c>
      <c r="F3" s="6">
        <v>1350214</v>
      </c>
      <c r="G3" s="7">
        <v>0.81865399999999999</v>
      </c>
      <c r="H3" s="7">
        <v>0.52992733920000001</v>
      </c>
      <c r="M3" s="26" t="s">
        <v>8</v>
      </c>
    </row>
    <row r="4" spans="1:18" x14ac:dyDescent="0.25">
      <c r="A4" s="29"/>
      <c r="B4" s="29"/>
      <c r="C4" s="29"/>
      <c r="D4" s="32"/>
      <c r="E4" s="5" t="s">
        <v>13</v>
      </c>
      <c r="F4" s="8">
        <v>199746</v>
      </c>
      <c r="G4" s="7">
        <v>0.73559300000000005</v>
      </c>
      <c r="H4" s="7">
        <v>0.58266619024444399</v>
      </c>
      <c r="J4" s="26" t="s">
        <v>8</v>
      </c>
      <c r="P4" t="s">
        <v>23</v>
      </c>
      <c r="Q4" s="25">
        <f>AVERAGE(H2,H5,H8,H11,H14,H17,H20,H23,H26,H29,H32,H35)</f>
        <v>3.9295395283333243E-2</v>
      </c>
      <c r="R4" s="26" t="s">
        <v>8</v>
      </c>
    </row>
    <row r="5" spans="1:18" x14ac:dyDescent="0.25">
      <c r="A5" s="29"/>
      <c r="B5" s="29"/>
      <c r="C5" s="29"/>
      <c r="D5" s="28" t="s">
        <v>19</v>
      </c>
      <c r="E5" s="5" t="s">
        <v>8</v>
      </c>
      <c r="F5" s="8">
        <v>1000000</v>
      </c>
      <c r="G5" s="7">
        <v>0.9</v>
      </c>
      <c r="H5" s="7">
        <v>0</v>
      </c>
      <c r="J5" t="s">
        <v>23</v>
      </c>
      <c r="K5" s="25">
        <f>AVERAGE(H2:H13)</f>
        <v>0.23886545415555535</v>
      </c>
      <c r="M5" t="s">
        <v>23</v>
      </c>
      <c r="N5" s="25">
        <f>AVERAGE(H8:H13,H20:H25,H32:H37)</f>
        <v>0.22447817185740712</v>
      </c>
      <c r="P5" t="s">
        <v>23</v>
      </c>
      <c r="Q5" s="25">
        <f>AVERAGE(H3,H6,H9,H12,H15,H18,H21,H24,H27,H30,H33,H36)</f>
        <v>0.35332211029814786</v>
      </c>
      <c r="R5" s="26" t="s">
        <v>12</v>
      </c>
    </row>
    <row r="6" spans="1:18" x14ac:dyDescent="0.25">
      <c r="A6" s="29"/>
      <c r="B6" s="29"/>
      <c r="C6" s="29"/>
      <c r="D6" s="29"/>
      <c r="E6" s="5" t="s">
        <v>12</v>
      </c>
      <c r="F6" s="8">
        <v>1349043</v>
      </c>
      <c r="G6" s="7">
        <v>0.89046999999999998</v>
      </c>
      <c r="H6" s="7">
        <v>0.128848677433333</v>
      </c>
      <c r="J6" t="s">
        <v>24</v>
      </c>
      <c r="K6" s="25">
        <f>MAX(H2:H13)</f>
        <v>0.58266619024444399</v>
      </c>
      <c r="M6" t="s">
        <v>24</v>
      </c>
      <c r="N6" s="25">
        <f>MAX(H8:H13,H20:H25,H32:H37)</f>
        <v>0.58650722099999997</v>
      </c>
      <c r="P6" t="s">
        <v>23</v>
      </c>
      <c r="Q6" s="25">
        <f>AVERAGE(H4,H7,H10,H13,H16,H19,H22,H25,H28,H31,H34,H37)</f>
        <v>0.3616540530805552</v>
      </c>
      <c r="R6" s="26" t="s">
        <v>13</v>
      </c>
    </row>
    <row r="7" spans="1:18" x14ac:dyDescent="0.25">
      <c r="A7" s="29"/>
      <c r="B7" s="29"/>
      <c r="C7" s="33"/>
      <c r="D7" s="33"/>
      <c r="E7" s="5" t="s">
        <v>13</v>
      </c>
      <c r="F7" s="8">
        <v>200103</v>
      </c>
      <c r="G7" s="7">
        <v>0.65299399999999996</v>
      </c>
      <c r="H7" s="7">
        <v>0.50263966426666595</v>
      </c>
      <c r="M7" s="26" t="s">
        <v>14</v>
      </c>
    </row>
    <row r="8" spans="1:18" x14ac:dyDescent="0.25">
      <c r="A8" s="29"/>
      <c r="B8" s="29"/>
      <c r="C8" s="28" t="s">
        <v>14</v>
      </c>
      <c r="D8" s="30" t="s">
        <v>8</v>
      </c>
      <c r="E8" s="5" t="s">
        <v>8</v>
      </c>
      <c r="F8" s="8">
        <v>327863</v>
      </c>
      <c r="G8" s="7">
        <v>0.89351899999999995</v>
      </c>
      <c r="H8" s="7">
        <v>0.182405230933333</v>
      </c>
      <c r="P8" t="s">
        <v>24</v>
      </c>
      <c r="Q8" s="25">
        <f>MAX(H2,H5,H8,H11,H14,H17,H20,H23,H26,H29,H32,H35)</f>
        <v>0.195720802366666</v>
      </c>
      <c r="R8" s="26" t="s">
        <v>8</v>
      </c>
    </row>
    <row r="9" spans="1:18" x14ac:dyDescent="0.25">
      <c r="A9" s="29"/>
      <c r="B9" s="29"/>
      <c r="C9" s="29"/>
      <c r="D9" s="31"/>
      <c r="E9" s="5" t="s">
        <v>12</v>
      </c>
      <c r="F9" s="8">
        <v>754464</v>
      </c>
      <c r="G9" s="7">
        <v>0.82074599999999998</v>
      </c>
      <c r="H9" s="7">
        <v>0.52057739792222202</v>
      </c>
      <c r="P9" t="s">
        <v>24</v>
      </c>
      <c r="Q9" s="25">
        <f>MAX(H3,H6,H9,H12,H15,H18,H21,H24,H27,H30,H33,H36)</f>
        <v>0.53181212173333303</v>
      </c>
      <c r="R9" s="26" t="s">
        <v>12</v>
      </c>
    </row>
    <row r="10" spans="1:18" x14ac:dyDescent="0.25">
      <c r="A10" s="29"/>
      <c r="B10" s="29"/>
      <c r="C10" s="29"/>
      <c r="D10" s="32"/>
      <c r="E10" s="5" t="s">
        <v>13</v>
      </c>
      <c r="F10" s="8">
        <v>10</v>
      </c>
      <c r="G10" s="7">
        <v>0.9</v>
      </c>
      <c r="H10" s="7">
        <v>0</v>
      </c>
      <c r="P10" t="s">
        <v>24</v>
      </c>
      <c r="Q10" s="25">
        <f>MAX(H4,H7,H10,H13,H16,H19,H22,H25,H28,H31,H34,H37)</f>
        <v>0.58650722099999997</v>
      </c>
      <c r="R10" s="26" t="s">
        <v>13</v>
      </c>
    </row>
    <row r="11" spans="1:18" x14ac:dyDescent="0.25">
      <c r="A11" s="29"/>
      <c r="B11" s="29"/>
      <c r="C11" s="29"/>
      <c r="D11" s="28" t="s">
        <v>19</v>
      </c>
      <c r="E11" s="5" t="s">
        <v>8</v>
      </c>
      <c r="F11" s="8">
        <v>327947</v>
      </c>
      <c r="G11" s="7">
        <v>0.9</v>
      </c>
      <c r="H11" s="7">
        <v>0</v>
      </c>
    </row>
    <row r="12" spans="1:18" x14ac:dyDescent="0.25">
      <c r="A12" s="29"/>
      <c r="B12" s="29"/>
      <c r="C12" s="29"/>
      <c r="D12" s="29"/>
      <c r="E12" s="5" t="s">
        <v>12</v>
      </c>
      <c r="F12" s="8">
        <v>759247</v>
      </c>
      <c r="G12" s="7">
        <v>0.82476099999999997</v>
      </c>
      <c r="H12" s="7">
        <v>0.41932094986666602</v>
      </c>
    </row>
    <row r="13" spans="1:18" x14ac:dyDescent="0.25">
      <c r="A13" s="29"/>
      <c r="B13" s="33"/>
      <c r="C13" s="33"/>
      <c r="D13" s="33"/>
      <c r="E13" s="5" t="s">
        <v>13</v>
      </c>
      <c r="F13" s="8">
        <v>10</v>
      </c>
      <c r="G13" s="7">
        <v>0.9</v>
      </c>
      <c r="H13" s="7">
        <v>0</v>
      </c>
    </row>
    <row r="14" spans="1:18" x14ac:dyDescent="0.25">
      <c r="A14" s="29"/>
      <c r="B14" s="28" t="s">
        <v>11</v>
      </c>
      <c r="C14" s="28" t="s">
        <v>8</v>
      </c>
      <c r="D14" s="30" t="s">
        <v>8</v>
      </c>
      <c r="E14" s="5" t="s">
        <v>8</v>
      </c>
      <c r="F14" s="8">
        <v>903094</v>
      </c>
      <c r="G14" s="7">
        <v>0.90056800000000004</v>
      </c>
      <c r="H14" s="7">
        <v>1.05043596333333E-2</v>
      </c>
    </row>
    <row r="15" spans="1:18" x14ac:dyDescent="0.25">
      <c r="A15" s="29"/>
      <c r="B15" s="29"/>
      <c r="C15" s="29"/>
      <c r="D15" s="31"/>
      <c r="E15" s="5" t="s">
        <v>12</v>
      </c>
      <c r="F15" s="8">
        <v>813512</v>
      </c>
      <c r="G15" s="7">
        <v>0.87106099999999997</v>
      </c>
      <c r="H15" s="7">
        <v>0.34713133086666598</v>
      </c>
    </row>
    <row r="16" spans="1:18" x14ac:dyDescent="0.25">
      <c r="A16" s="29"/>
      <c r="B16" s="29"/>
      <c r="C16" s="29"/>
      <c r="D16" s="32"/>
      <c r="E16" s="5" t="s">
        <v>13</v>
      </c>
      <c r="F16" s="8">
        <v>158309</v>
      </c>
      <c r="G16" s="7">
        <v>0.731209</v>
      </c>
      <c r="H16" s="7">
        <v>0.58516912626666595</v>
      </c>
      <c r="J16" s="26" t="s">
        <v>11</v>
      </c>
    </row>
    <row r="17" spans="1:11" x14ac:dyDescent="0.25">
      <c r="A17" s="29"/>
      <c r="B17" s="29"/>
      <c r="C17" s="29"/>
      <c r="D17" s="28" t="s">
        <v>19</v>
      </c>
      <c r="E17" s="5" t="s">
        <v>8</v>
      </c>
      <c r="F17" s="8">
        <v>901966</v>
      </c>
      <c r="G17" s="7">
        <v>0.9</v>
      </c>
      <c r="H17" s="7">
        <v>0</v>
      </c>
      <c r="J17" t="s">
        <v>23</v>
      </c>
      <c r="K17" s="25">
        <f>AVERAGE(H14:H25)</f>
        <v>0.29365729867036999</v>
      </c>
    </row>
    <row r="18" spans="1:11" x14ac:dyDescent="0.25">
      <c r="A18" s="29"/>
      <c r="B18" s="29"/>
      <c r="C18" s="29"/>
      <c r="D18" s="29"/>
      <c r="E18" s="5" t="s">
        <v>12</v>
      </c>
      <c r="F18" s="8">
        <v>817594</v>
      </c>
      <c r="G18" s="7">
        <v>0.90026200000000001</v>
      </c>
      <c r="H18" s="7">
        <v>7.0165679999999999E-3</v>
      </c>
      <c r="J18" t="s">
        <v>24</v>
      </c>
      <c r="K18" s="25">
        <f>MAX(H14:H25)</f>
        <v>0.58650722099999997</v>
      </c>
    </row>
    <row r="19" spans="1:11" x14ac:dyDescent="0.25">
      <c r="A19" s="29"/>
      <c r="B19" s="29"/>
      <c r="C19" s="33"/>
      <c r="D19" s="33"/>
      <c r="E19" s="5" t="s">
        <v>13</v>
      </c>
      <c r="F19" s="8">
        <v>151891</v>
      </c>
      <c r="G19" s="7">
        <v>0.64905299999999999</v>
      </c>
      <c r="H19" s="7">
        <v>0.51144791768888798</v>
      </c>
    </row>
    <row r="20" spans="1:11" x14ac:dyDescent="0.25">
      <c r="A20" s="29"/>
      <c r="B20" s="29"/>
      <c r="C20" s="28" t="s">
        <v>14</v>
      </c>
      <c r="D20" s="30" t="s">
        <v>8</v>
      </c>
      <c r="E20" s="5" t="s">
        <v>8</v>
      </c>
      <c r="F20" s="8">
        <v>30577</v>
      </c>
      <c r="G20" s="7">
        <v>0.89463400000000004</v>
      </c>
      <c r="H20" s="7">
        <v>0.195720802366666</v>
      </c>
    </row>
    <row r="21" spans="1:11" x14ac:dyDescent="0.25">
      <c r="A21" s="29"/>
      <c r="B21" s="29"/>
      <c r="C21" s="29"/>
      <c r="D21" s="31"/>
      <c r="E21" s="5" t="s">
        <v>12</v>
      </c>
      <c r="F21" s="8">
        <v>451715</v>
      </c>
      <c r="G21" s="7">
        <v>0.81704299999999996</v>
      </c>
      <c r="H21" s="7">
        <v>0.53181212173333303</v>
      </c>
    </row>
    <row r="22" spans="1:11" x14ac:dyDescent="0.25">
      <c r="A22" s="29"/>
      <c r="B22" s="29"/>
      <c r="C22" s="29"/>
      <c r="D22" s="32"/>
      <c r="E22" s="5" t="s">
        <v>13</v>
      </c>
      <c r="F22" s="8">
        <v>105913</v>
      </c>
      <c r="G22" s="7">
        <v>0.73922699999999997</v>
      </c>
      <c r="H22" s="36">
        <v>0.58650722099999997</v>
      </c>
    </row>
    <row r="23" spans="1:11" x14ac:dyDescent="0.25">
      <c r="A23" s="29"/>
      <c r="B23" s="29"/>
      <c r="C23" s="29"/>
      <c r="D23" s="28" t="s">
        <v>19</v>
      </c>
      <c r="E23" s="5" t="s">
        <v>8</v>
      </c>
      <c r="F23" s="8">
        <v>23875</v>
      </c>
      <c r="G23" s="7">
        <v>0.89876299999999998</v>
      </c>
      <c r="H23" s="7">
        <v>8.2914350466666606E-2</v>
      </c>
    </row>
    <row r="24" spans="1:11" x14ac:dyDescent="0.25">
      <c r="A24" s="29"/>
      <c r="B24" s="29"/>
      <c r="C24" s="29"/>
      <c r="D24" s="29"/>
      <c r="E24" s="5" t="s">
        <v>12</v>
      </c>
      <c r="F24" s="8">
        <v>427801</v>
      </c>
      <c r="G24" s="7">
        <v>0.89119199999999998</v>
      </c>
      <c r="H24" s="7">
        <v>0.18823214052222201</v>
      </c>
    </row>
    <row r="25" spans="1:11" x14ac:dyDescent="0.25">
      <c r="A25" s="29"/>
      <c r="B25" s="33"/>
      <c r="C25" s="33"/>
      <c r="D25" s="33"/>
      <c r="E25" s="5" t="s">
        <v>13</v>
      </c>
      <c r="F25" s="8">
        <v>101747</v>
      </c>
      <c r="G25" s="7">
        <v>0.61879200000000001</v>
      </c>
      <c r="H25" s="7">
        <v>0.477431645499999</v>
      </c>
    </row>
    <row r="26" spans="1:11" x14ac:dyDescent="0.25">
      <c r="A26" s="29"/>
      <c r="B26" s="28" t="s">
        <v>16</v>
      </c>
      <c r="C26" s="28" t="s">
        <v>8</v>
      </c>
      <c r="D26" s="30" t="s">
        <v>8</v>
      </c>
      <c r="E26" s="5" t="s">
        <v>8</v>
      </c>
      <c r="F26" s="8">
        <v>878496</v>
      </c>
      <c r="G26" s="7">
        <v>0.9</v>
      </c>
      <c r="H26" s="7">
        <v>0</v>
      </c>
    </row>
    <row r="27" spans="1:11" x14ac:dyDescent="0.25">
      <c r="A27" s="29"/>
      <c r="B27" s="29"/>
      <c r="C27" s="29"/>
      <c r="D27" s="31"/>
      <c r="E27" s="5" t="s">
        <v>12</v>
      </c>
      <c r="F27" s="8">
        <v>981334</v>
      </c>
      <c r="G27" s="7">
        <v>0.83141299999999996</v>
      </c>
      <c r="H27" s="7">
        <v>0.51167352091111096</v>
      </c>
    </row>
    <row r="28" spans="1:11" x14ac:dyDescent="0.25">
      <c r="A28" s="29"/>
      <c r="B28" s="29"/>
      <c r="C28" s="29"/>
      <c r="D28" s="32"/>
      <c r="E28" s="5" t="s">
        <v>13</v>
      </c>
      <c r="F28" s="8">
        <v>199074</v>
      </c>
      <c r="G28" s="7">
        <v>0.72549699999999995</v>
      </c>
      <c r="H28" s="7">
        <v>0.58482427791111102</v>
      </c>
      <c r="J28" s="26" t="s">
        <v>16</v>
      </c>
    </row>
    <row r="29" spans="1:11" x14ac:dyDescent="0.25">
      <c r="A29" s="29"/>
      <c r="B29" s="29"/>
      <c r="C29" s="29"/>
      <c r="D29" s="28" t="s">
        <v>19</v>
      </c>
      <c r="E29" s="5" t="s">
        <v>8</v>
      </c>
      <c r="F29" s="8">
        <v>878286</v>
      </c>
      <c r="G29" s="7">
        <v>0.9</v>
      </c>
      <c r="H29" s="7">
        <v>0</v>
      </c>
      <c r="J29" t="s">
        <v>23</v>
      </c>
      <c r="K29" s="25">
        <f>AVERAGE(H26:H37)</f>
        <v>0.22174880583611098</v>
      </c>
    </row>
    <row r="30" spans="1:11" x14ac:dyDescent="0.25">
      <c r="A30" s="29"/>
      <c r="B30" s="29"/>
      <c r="C30" s="29"/>
      <c r="D30" s="29"/>
      <c r="E30" s="5" t="s">
        <v>12</v>
      </c>
      <c r="F30" s="8">
        <v>979265</v>
      </c>
      <c r="G30" s="7">
        <v>0.88430299999999995</v>
      </c>
      <c r="H30" s="7">
        <v>0.19964004399999999</v>
      </c>
      <c r="J30" t="s">
        <v>24</v>
      </c>
      <c r="K30" s="25">
        <f>MAX(H26:H37)</f>
        <v>0.58482427791111102</v>
      </c>
    </row>
    <row r="31" spans="1:11" x14ac:dyDescent="0.25">
      <c r="A31" s="29"/>
      <c r="B31" s="29"/>
      <c r="C31" s="33"/>
      <c r="D31" s="33"/>
      <c r="E31" s="5" t="s">
        <v>13</v>
      </c>
      <c r="F31" s="8">
        <v>199605</v>
      </c>
      <c r="G31" s="7">
        <v>0.65750399999999998</v>
      </c>
      <c r="H31" s="7">
        <v>0.50916259408888898</v>
      </c>
    </row>
    <row r="32" spans="1:11" x14ac:dyDescent="0.25">
      <c r="A32" s="29"/>
      <c r="B32" s="29"/>
      <c r="C32" s="28" t="s">
        <v>14</v>
      </c>
      <c r="D32" s="30" t="s">
        <v>8</v>
      </c>
      <c r="E32" s="5" t="s">
        <v>8</v>
      </c>
      <c r="F32" s="8">
        <v>80104</v>
      </c>
      <c r="G32" s="7">
        <v>0.9</v>
      </c>
      <c r="H32" s="7">
        <v>0</v>
      </c>
    </row>
    <row r="33" spans="1:8" x14ac:dyDescent="0.25">
      <c r="A33" s="29"/>
      <c r="B33" s="29"/>
      <c r="C33" s="29"/>
      <c r="D33" s="31"/>
      <c r="E33" s="5" t="s">
        <v>12</v>
      </c>
      <c r="F33" s="8">
        <v>340931</v>
      </c>
      <c r="G33" s="7">
        <v>0.82437000000000005</v>
      </c>
      <c r="H33" s="7">
        <v>0.52290717489999905</v>
      </c>
    </row>
    <row r="34" spans="1:8" x14ac:dyDescent="0.25">
      <c r="A34" s="29"/>
      <c r="B34" s="29"/>
      <c r="C34" s="29"/>
      <c r="D34" s="32"/>
      <c r="E34" s="5" t="s">
        <v>13</v>
      </c>
      <c r="F34" s="8">
        <v>10</v>
      </c>
      <c r="G34" s="7">
        <v>0.9</v>
      </c>
      <c r="H34" s="7">
        <v>0</v>
      </c>
    </row>
    <row r="35" spans="1:8" x14ac:dyDescent="0.25">
      <c r="A35" s="29"/>
      <c r="B35" s="29"/>
      <c r="C35" s="29"/>
      <c r="D35" s="28" t="s">
        <v>19</v>
      </c>
      <c r="E35" s="5" t="s">
        <v>8</v>
      </c>
      <c r="F35" s="8">
        <v>78203</v>
      </c>
      <c r="G35" s="7">
        <v>0.9</v>
      </c>
      <c r="H35" s="7">
        <v>0</v>
      </c>
    </row>
    <row r="36" spans="1:8" x14ac:dyDescent="0.25">
      <c r="A36" s="29"/>
      <c r="B36" s="29"/>
      <c r="C36" s="29"/>
      <c r="D36" s="29"/>
      <c r="E36" s="5" t="s">
        <v>12</v>
      </c>
      <c r="F36" s="8">
        <v>342209</v>
      </c>
      <c r="G36" s="7">
        <v>0.85352099999999997</v>
      </c>
      <c r="H36" s="7">
        <v>0.33277805822222201</v>
      </c>
    </row>
    <row r="37" spans="1:8" x14ac:dyDescent="0.25">
      <c r="A37" s="33"/>
      <c r="B37" s="33"/>
      <c r="C37" s="33"/>
      <c r="D37" s="33"/>
      <c r="E37" s="5" t="s">
        <v>13</v>
      </c>
      <c r="F37" s="8">
        <v>10</v>
      </c>
      <c r="G37" s="7">
        <v>0.9</v>
      </c>
      <c r="H37" s="7">
        <v>0</v>
      </c>
    </row>
    <row r="38" spans="1:8" x14ac:dyDescent="0.25">
      <c r="H38" s="17">
        <f>MAX(H2:H37)</f>
        <v>0.58650722099999997</v>
      </c>
    </row>
  </sheetData>
  <mergeCells count="22">
    <mergeCell ref="A2:A37"/>
    <mergeCell ref="B2:B13"/>
    <mergeCell ref="C2:C7"/>
    <mergeCell ref="C8:C13"/>
    <mergeCell ref="B14:B25"/>
    <mergeCell ref="B26:B37"/>
    <mergeCell ref="C14:C19"/>
    <mergeCell ref="C20:C25"/>
    <mergeCell ref="C26:C31"/>
    <mergeCell ref="C32:C37"/>
    <mergeCell ref="D2:D4"/>
    <mergeCell ref="D32:D34"/>
    <mergeCell ref="D35:D37"/>
    <mergeCell ref="D29:D31"/>
    <mergeCell ref="D26:D28"/>
    <mergeCell ref="D23:D25"/>
    <mergeCell ref="D20:D22"/>
    <mergeCell ref="D17:D19"/>
    <mergeCell ref="D14:D16"/>
    <mergeCell ref="D11:D13"/>
    <mergeCell ref="D8:D10"/>
    <mergeCell ref="D5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304F-4181-46C4-87D3-D97EFD8C5A53}">
  <dimension ref="A1:S38"/>
  <sheetViews>
    <sheetView tabSelected="1" workbookViewId="0">
      <selection activeCell="P16" sqref="P16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</cols>
  <sheetData>
    <row r="1" spans="1:19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J1" t="s">
        <v>25</v>
      </c>
      <c r="M1" t="s">
        <v>23</v>
      </c>
      <c r="N1" s="25">
        <f>AVERAGE(H2:H7,H14:H19,H26:H31)</f>
        <v>0.31257815291296254</v>
      </c>
    </row>
    <row r="2" spans="1:19" x14ac:dyDescent="0.25">
      <c r="A2" s="28" t="s">
        <v>18</v>
      </c>
      <c r="B2" s="28" t="s">
        <v>8</v>
      </c>
      <c r="C2" s="34" t="s">
        <v>8</v>
      </c>
      <c r="D2" s="35" t="s">
        <v>8</v>
      </c>
      <c r="E2" s="5" t="s">
        <v>8</v>
      </c>
      <c r="F2" s="8">
        <v>1000000</v>
      </c>
      <c r="G2" s="7">
        <v>0.88701700000000006</v>
      </c>
      <c r="H2" s="7">
        <v>0.13353994224444399</v>
      </c>
      <c r="M2" t="s">
        <v>24</v>
      </c>
      <c r="N2" s="25">
        <f>MAX(H2:H7,H14:H19,H26:H31)</f>
        <v>0.52503401986666598</v>
      </c>
    </row>
    <row r="3" spans="1:19" x14ac:dyDescent="0.25">
      <c r="A3" s="29"/>
      <c r="B3" s="29"/>
      <c r="C3" s="29"/>
      <c r="D3" s="31"/>
      <c r="E3" s="5" t="s">
        <v>12</v>
      </c>
      <c r="F3" s="8">
        <v>1351028</v>
      </c>
      <c r="G3" s="7">
        <v>0.77481900000000004</v>
      </c>
      <c r="H3" s="7">
        <v>0.38860958899999998</v>
      </c>
      <c r="M3" s="26" t="s">
        <v>8</v>
      </c>
    </row>
    <row r="4" spans="1:19" x14ac:dyDescent="0.25">
      <c r="A4" s="29"/>
      <c r="B4" s="29"/>
      <c r="C4" s="29"/>
      <c r="D4" s="32"/>
      <c r="E4" s="5" t="s">
        <v>13</v>
      </c>
      <c r="F4" s="8">
        <v>199961</v>
      </c>
      <c r="G4" s="7">
        <v>0.65212199999999998</v>
      </c>
      <c r="H4" s="7">
        <v>0.49076971618888798</v>
      </c>
      <c r="J4" s="26" t="s">
        <v>8</v>
      </c>
      <c r="P4" t="s">
        <v>23</v>
      </c>
      <c r="Q4" s="25">
        <f>AVERAGE(H2,H5,H8,H11,H14,H17,H20,H23,H26,H29,H32,H35)</f>
        <v>0.1028735917244443</v>
      </c>
      <c r="R4" s="26" t="s">
        <v>8</v>
      </c>
      <c r="S4" s="25"/>
    </row>
    <row r="5" spans="1:19" x14ac:dyDescent="0.25">
      <c r="A5" s="29"/>
      <c r="B5" s="29"/>
      <c r="C5" s="29"/>
      <c r="D5" s="28" t="s">
        <v>19</v>
      </c>
      <c r="E5" s="5" t="s">
        <v>8</v>
      </c>
      <c r="F5" s="8">
        <v>1000000</v>
      </c>
      <c r="G5" s="7">
        <v>0.88748300000000002</v>
      </c>
      <c r="H5" s="7">
        <v>0.1248973068</v>
      </c>
      <c r="J5" t="s">
        <v>23</v>
      </c>
      <c r="K5" s="25">
        <f>AVERAGE(H2:H13)</f>
        <v>0.32148694479222184</v>
      </c>
      <c r="M5" t="s">
        <v>23</v>
      </c>
      <c r="N5" s="25">
        <f>AVERAGE(H8:H13,H20:H25,H32:H37)</f>
        <v>0.33935412339722176</v>
      </c>
      <c r="P5" t="s">
        <v>23</v>
      </c>
      <c r="Q5" s="25">
        <f>AVERAGE(H3,H6,H9,H12,H15,H18,H21,H24,H27,H30,H33,H36)</f>
        <v>0.38612154263055493</v>
      </c>
      <c r="R5" s="26" t="s">
        <v>12</v>
      </c>
    </row>
    <row r="6" spans="1:19" x14ac:dyDescent="0.25">
      <c r="A6" s="29"/>
      <c r="B6" s="29"/>
      <c r="C6" s="29"/>
      <c r="D6" s="29"/>
      <c r="E6" s="5" t="s">
        <v>12</v>
      </c>
      <c r="F6" s="8">
        <v>1350241</v>
      </c>
      <c r="G6" s="7">
        <v>0.77592000000000005</v>
      </c>
      <c r="H6" s="7">
        <v>0.37946079639999902</v>
      </c>
      <c r="J6" t="s">
        <v>24</v>
      </c>
      <c r="K6" s="25">
        <f>MAX(H2:H13)</f>
        <v>0.49076971618888798</v>
      </c>
      <c r="M6" t="s">
        <v>24</v>
      </c>
      <c r="N6" s="25">
        <f>MAX(H8:H13,H20:H25,H32:H37)</f>
        <v>0.52101366668888804</v>
      </c>
      <c r="P6" t="s">
        <v>23</v>
      </c>
      <c r="Q6" s="25">
        <f>AVERAGE(H4,H7,H10,H13,H16,H19,H22,H25,H28,H31,H34,H37)</f>
        <v>0.50455772554861045</v>
      </c>
      <c r="R6" s="26" t="s">
        <v>13</v>
      </c>
    </row>
    <row r="7" spans="1:19" x14ac:dyDescent="0.25">
      <c r="A7" s="29"/>
      <c r="B7" s="29"/>
      <c r="C7" s="33"/>
      <c r="D7" s="33"/>
      <c r="E7" s="5" t="s">
        <v>13</v>
      </c>
      <c r="F7" s="8">
        <v>200157</v>
      </c>
      <c r="G7" s="7">
        <v>0.65707700000000002</v>
      </c>
      <c r="H7" s="7">
        <v>0.48985081473333297</v>
      </c>
      <c r="M7" s="26" t="s">
        <v>14</v>
      </c>
    </row>
    <row r="8" spans="1:19" x14ac:dyDescent="0.25">
      <c r="A8" s="29"/>
      <c r="B8" s="29"/>
      <c r="C8" s="28" t="s">
        <v>14</v>
      </c>
      <c r="D8" s="30" t="s">
        <v>8</v>
      </c>
      <c r="E8" s="5" t="s">
        <v>8</v>
      </c>
      <c r="F8" s="8">
        <v>327863</v>
      </c>
      <c r="G8" s="7">
        <v>0.84884999999999999</v>
      </c>
      <c r="H8" s="7">
        <v>0.23540060032222199</v>
      </c>
      <c r="P8" t="s">
        <v>24</v>
      </c>
      <c r="Q8" s="25">
        <f>MAX(H2,H5,H8,H11,H14,H17,H20,H23,H26,H29,H32,H35)</f>
        <v>0.23540060032222199</v>
      </c>
      <c r="R8" s="26" t="s">
        <v>8</v>
      </c>
    </row>
    <row r="9" spans="1:19" x14ac:dyDescent="0.25">
      <c r="A9" s="29"/>
      <c r="B9" s="29"/>
      <c r="C9" s="29"/>
      <c r="D9" s="31"/>
      <c r="E9" s="5" t="s">
        <v>12</v>
      </c>
      <c r="F9" s="8">
        <v>754740</v>
      </c>
      <c r="G9" s="7">
        <v>0.734734</v>
      </c>
      <c r="H9" s="7">
        <v>0.37446161119999999</v>
      </c>
      <c r="P9" t="s">
        <v>24</v>
      </c>
      <c r="Q9" s="25">
        <f>MAX(H3,H6,H9,H12,H15,H18,H21,H24,H27,H30,H33,H36)</f>
        <v>0.43203538993333301</v>
      </c>
      <c r="R9" s="26" t="s">
        <v>12</v>
      </c>
    </row>
    <row r="10" spans="1:19" x14ac:dyDescent="0.25">
      <c r="A10" s="29"/>
      <c r="B10" s="29"/>
      <c r="C10" s="29"/>
      <c r="D10" s="32"/>
      <c r="E10" s="5" t="s">
        <v>13</v>
      </c>
      <c r="F10" s="8"/>
      <c r="G10" s="7"/>
      <c r="H10" s="7"/>
      <c r="P10" t="s">
        <v>24</v>
      </c>
      <c r="Q10" s="25">
        <f>MAX(H4,H7,H10,H13,H16,H19,H22,H25,H28,H31,H34,H37)</f>
        <v>0.52503401986666598</v>
      </c>
      <c r="R10" s="26" t="s">
        <v>13</v>
      </c>
    </row>
    <row r="11" spans="1:19" x14ac:dyDescent="0.25">
      <c r="A11" s="29"/>
      <c r="B11" s="29"/>
      <c r="C11" s="29"/>
      <c r="D11" s="28" t="s">
        <v>19</v>
      </c>
      <c r="E11" s="5" t="s">
        <v>8</v>
      </c>
      <c r="F11" s="8">
        <v>327947</v>
      </c>
      <c r="G11" s="7">
        <v>0.84958100000000003</v>
      </c>
      <c r="H11" s="7">
        <v>0.23148372353333299</v>
      </c>
    </row>
    <row r="12" spans="1:19" x14ac:dyDescent="0.25">
      <c r="A12" s="29"/>
      <c r="B12" s="29"/>
      <c r="C12" s="29"/>
      <c r="D12" s="29"/>
      <c r="E12" s="5" t="s">
        <v>12</v>
      </c>
      <c r="F12" s="8">
        <v>760288</v>
      </c>
      <c r="G12" s="7">
        <v>0.73426000000000002</v>
      </c>
      <c r="H12" s="7">
        <v>0.36639534749999902</v>
      </c>
    </row>
    <row r="13" spans="1:19" x14ac:dyDescent="0.25">
      <c r="A13" s="29"/>
      <c r="B13" s="33"/>
      <c r="C13" s="33"/>
      <c r="D13" s="33"/>
      <c r="E13" s="5" t="s">
        <v>13</v>
      </c>
      <c r="F13" s="8"/>
      <c r="G13" s="7"/>
      <c r="H13" s="7"/>
    </row>
    <row r="14" spans="1:19" x14ac:dyDescent="0.25">
      <c r="A14" s="29"/>
      <c r="B14" s="28" t="s">
        <v>11</v>
      </c>
      <c r="C14" s="28" t="s">
        <v>8</v>
      </c>
      <c r="D14" s="30" t="s">
        <v>8</v>
      </c>
      <c r="E14" s="5" t="s">
        <v>8</v>
      </c>
      <c r="F14" s="8">
        <v>903094</v>
      </c>
      <c r="G14" s="7">
        <v>0.90065600000000001</v>
      </c>
      <c r="H14" s="7">
        <v>2.40430780333333E-2</v>
      </c>
    </row>
    <row r="15" spans="1:19" x14ac:dyDescent="0.25">
      <c r="A15" s="29"/>
      <c r="B15" s="29"/>
      <c r="C15" s="29"/>
      <c r="D15" s="31"/>
      <c r="E15" s="5" t="s">
        <v>12</v>
      </c>
      <c r="F15" s="8">
        <v>849438</v>
      </c>
      <c r="G15" s="7">
        <v>0.80541099999999999</v>
      </c>
      <c r="H15" s="7">
        <v>0.34162507253333302</v>
      </c>
    </row>
    <row r="16" spans="1:19" x14ac:dyDescent="0.25">
      <c r="A16" s="29"/>
      <c r="B16" s="29"/>
      <c r="C16" s="29"/>
      <c r="D16" s="32"/>
      <c r="E16" s="5" t="s">
        <v>13</v>
      </c>
      <c r="F16" s="8">
        <v>158009</v>
      </c>
      <c r="G16" s="7">
        <v>0.63477099999999997</v>
      </c>
      <c r="H16" s="36">
        <v>0.52503401986666598</v>
      </c>
      <c r="J16" s="26" t="s">
        <v>11</v>
      </c>
    </row>
    <row r="17" spans="1:11" x14ac:dyDescent="0.25">
      <c r="A17" s="29"/>
      <c r="B17" s="29"/>
      <c r="C17" s="29"/>
      <c r="D17" s="28" t="s">
        <v>19</v>
      </c>
      <c r="E17" s="5" t="s">
        <v>8</v>
      </c>
      <c r="F17" s="8">
        <v>901966</v>
      </c>
      <c r="G17" s="7">
        <v>0.90037299999999998</v>
      </c>
      <c r="H17" s="7">
        <v>1.6715801400000001E-2</v>
      </c>
      <c r="J17" t="s">
        <v>23</v>
      </c>
      <c r="K17" s="25">
        <f>AVERAGE(H14:H25)</f>
        <v>0.3539738257533328</v>
      </c>
    </row>
    <row r="18" spans="1:11" x14ac:dyDescent="0.25">
      <c r="A18" s="29"/>
      <c r="B18" s="29"/>
      <c r="C18" s="29"/>
      <c r="D18" s="29"/>
      <c r="E18" s="5" t="s">
        <v>12</v>
      </c>
      <c r="F18" s="8">
        <v>818533</v>
      </c>
      <c r="G18" s="7">
        <v>0.81835999999999998</v>
      </c>
      <c r="H18" s="7">
        <v>0.309542047777777</v>
      </c>
      <c r="J18" t="s">
        <v>24</v>
      </c>
      <c r="K18" s="25">
        <f>MAX(H14:H25)</f>
        <v>0.52503401986666598</v>
      </c>
    </row>
    <row r="19" spans="1:11" x14ac:dyDescent="0.25">
      <c r="A19" s="29"/>
      <c r="B19" s="29"/>
      <c r="C19" s="33"/>
      <c r="D19" s="33"/>
      <c r="E19" s="5" t="s">
        <v>13</v>
      </c>
      <c r="F19" s="8">
        <v>151560</v>
      </c>
      <c r="G19" s="7">
        <v>0.63258099999999995</v>
      </c>
      <c r="H19" s="7">
        <v>0.51584331919999904</v>
      </c>
    </row>
    <row r="20" spans="1:11" x14ac:dyDescent="0.25">
      <c r="A20" s="29"/>
      <c r="B20" s="29"/>
      <c r="C20" s="28" t="s">
        <v>14</v>
      </c>
      <c r="D20" s="30" t="s">
        <v>8</v>
      </c>
      <c r="E20" s="5" t="s">
        <v>8</v>
      </c>
      <c r="F20" s="8"/>
      <c r="G20" s="7"/>
      <c r="H20" s="7"/>
    </row>
    <row r="21" spans="1:11" x14ac:dyDescent="0.25">
      <c r="A21" s="29"/>
      <c r="B21" s="29"/>
      <c r="C21" s="29"/>
      <c r="D21" s="31"/>
      <c r="E21" s="5" t="s">
        <v>12</v>
      </c>
      <c r="F21" s="8">
        <v>449224</v>
      </c>
      <c r="G21" s="7">
        <v>0.75743199999999999</v>
      </c>
      <c r="H21" s="7">
        <v>0.39168062727777703</v>
      </c>
    </row>
    <row r="22" spans="1:11" x14ac:dyDescent="0.25">
      <c r="A22" s="29"/>
      <c r="B22" s="29"/>
      <c r="C22" s="29"/>
      <c r="D22" s="32"/>
      <c r="E22" s="5" t="s">
        <v>13</v>
      </c>
      <c r="F22" s="8">
        <v>106229</v>
      </c>
      <c r="G22" s="7">
        <v>0.63564299999999996</v>
      </c>
      <c r="H22" s="7">
        <v>0.52101366668888804</v>
      </c>
    </row>
    <row r="23" spans="1:11" x14ac:dyDescent="0.25">
      <c r="A23" s="29"/>
      <c r="B23" s="29"/>
      <c r="C23" s="29"/>
      <c r="D23" s="28" t="s">
        <v>19</v>
      </c>
      <c r="E23" s="5" t="s">
        <v>8</v>
      </c>
      <c r="F23" s="8"/>
      <c r="G23" s="7"/>
      <c r="H23" s="7"/>
    </row>
    <row r="24" spans="1:11" x14ac:dyDescent="0.25">
      <c r="A24" s="29"/>
      <c r="B24" s="29"/>
      <c r="C24" s="29"/>
      <c r="D24" s="29"/>
      <c r="E24" s="5" t="s">
        <v>12</v>
      </c>
      <c r="F24" s="8">
        <v>436610</v>
      </c>
      <c r="G24" s="7">
        <v>0.76325100000000001</v>
      </c>
      <c r="H24" s="7">
        <v>0.382171420222222</v>
      </c>
    </row>
    <row r="25" spans="1:11" x14ac:dyDescent="0.25">
      <c r="A25" s="29"/>
      <c r="B25" s="33"/>
      <c r="C25" s="33"/>
      <c r="D25" s="33"/>
      <c r="E25" s="5" t="s">
        <v>13</v>
      </c>
      <c r="F25" s="8">
        <v>101019</v>
      </c>
      <c r="G25" s="7">
        <v>0.63437900000000003</v>
      </c>
      <c r="H25" s="7">
        <v>0.51206920453333304</v>
      </c>
    </row>
    <row r="26" spans="1:11" x14ac:dyDescent="0.25">
      <c r="A26" s="29"/>
      <c r="B26" s="28" t="s">
        <v>16</v>
      </c>
      <c r="C26" s="28" t="s">
        <v>8</v>
      </c>
      <c r="D26" s="30" t="s">
        <v>8</v>
      </c>
      <c r="E26" s="5" t="s">
        <v>8</v>
      </c>
      <c r="F26" s="8">
        <v>878496</v>
      </c>
      <c r="G26" s="7">
        <v>0.90003200000000005</v>
      </c>
      <c r="H26" s="7">
        <v>3.0238799244444399E-2</v>
      </c>
    </row>
    <row r="27" spans="1:11" x14ac:dyDescent="0.25">
      <c r="A27" s="29"/>
      <c r="B27" s="29"/>
      <c r="C27" s="29"/>
      <c r="D27" s="31"/>
      <c r="E27" s="5" t="s">
        <v>12</v>
      </c>
      <c r="F27" s="8">
        <v>981398</v>
      </c>
      <c r="G27" s="7">
        <v>0.80991400000000002</v>
      </c>
      <c r="H27" s="7">
        <v>0.43182048916666599</v>
      </c>
    </row>
    <row r="28" spans="1:11" x14ac:dyDescent="0.25">
      <c r="A28" s="29"/>
      <c r="B28" s="29"/>
      <c r="C28" s="29"/>
      <c r="D28" s="32"/>
      <c r="E28" s="5" t="s">
        <v>13</v>
      </c>
      <c r="F28" s="8">
        <v>199834</v>
      </c>
      <c r="G28" s="7">
        <v>0.65224899999999997</v>
      </c>
      <c r="H28" s="7">
        <v>0.49236783353333302</v>
      </c>
      <c r="J28" s="26" t="s">
        <v>16</v>
      </c>
    </row>
    <row r="29" spans="1:11" x14ac:dyDescent="0.25">
      <c r="A29" s="29"/>
      <c r="B29" s="29"/>
      <c r="C29" s="29"/>
      <c r="D29" s="28" t="s">
        <v>19</v>
      </c>
      <c r="E29" s="5" t="s">
        <v>8</v>
      </c>
      <c r="F29" s="8">
        <v>878286</v>
      </c>
      <c r="G29" s="7">
        <v>0.89996799999999999</v>
      </c>
      <c r="H29" s="7">
        <v>2.6918040000000001E-2</v>
      </c>
      <c r="J29" t="s">
        <v>23</v>
      </c>
      <c r="K29" s="25">
        <f>AVERAGE(H26:H37)</f>
        <v>0.29440485277444411</v>
      </c>
    </row>
    <row r="30" spans="1:11" x14ac:dyDescent="0.25">
      <c r="A30" s="29"/>
      <c r="B30" s="29"/>
      <c r="C30" s="29"/>
      <c r="D30" s="29"/>
      <c r="E30" s="5" t="s">
        <v>12</v>
      </c>
      <c r="F30" s="8">
        <v>976648</v>
      </c>
      <c r="G30" s="7">
        <v>0.81340000000000001</v>
      </c>
      <c r="H30" s="7">
        <v>0.41561685666666598</v>
      </c>
      <c r="J30" t="s">
        <v>24</v>
      </c>
      <c r="K30" s="25">
        <f>MAX(H26:H37)</f>
        <v>0.49236783353333302</v>
      </c>
    </row>
    <row r="31" spans="1:11" x14ac:dyDescent="0.25">
      <c r="A31" s="29"/>
      <c r="B31" s="29"/>
      <c r="C31" s="33"/>
      <c r="D31" s="33"/>
      <c r="E31" s="5" t="s">
        <v>13</v>
      </c>
      <c r="F31" s="8">
        <v>199712</v>
      </c>
      <c r="G31" s="7">
        <v>0.65587899999999999</v>
      </c>
      <c r="H31" s="7">
        <v>0.48951322964444399</v>
      </c>
    </row>
    <row r="32" spans="1:11" x14ac:dyDescent="0.25">
      <c r="A32" s="29"/>
      <c r="B32" s="29"/>
      <c r="C32" s="28" t="s">
        <v>14</v>
      </c>
      <c r="D32" s="30" t="s">
        <v>8</v>
      </c>
      <c r="E32" s="5" t="s">
        <v>8</v>
      </c>
      <c r="F32" s="8">
        <v>80104</v>
      </c>
      <c r="G32" s="7">
        <v>0.89147100000000001</v>
      </c>
      <c r="H32" s="7">
        <v>0.10656962742222199</v>
      </c>
    </row>
    <row r="33" spans="1:8" x14ac:dyDescent="0.25">
      <c r="A33" s="29"/>
      <c r="B33" s="29"/>
      <c r="C33" s="29"/>
      <c r="D33" s="31"/>
      <c r="E33" s="5" t="s">
        <v>12</v>
      </c>
      <c r="F33" s="8">
        <v>340985</v>
      </c>
      <c r="G33" s="7">
        <v>0.78384500000000001</v>
      </c>
      <c r="H33" s="7">
        <v>0.43203538993333301</v>
      </c>
    </row>
    <row r="34" spans="1:8" x14ac:dyDescent="0.25">
      <c r="A34" s="29"/>
      <c r="B34" s="29"/>
      <c r="C34" s="29"/>
      <c r="D34" s="32"/>
      <c r="E34" s="5" t="s">
        <v>13</v>
      </c>
      <c r="F34" s="8"/>
      <c r="G34" s="7"/>
      <c r="H34" s="7"/>
    </row>
    <row r="35" spans="1:8" x14ac:dyDescent="0.25">
      <c r="A35" s="29"/>
      <c r="B35" s="29"/>
      <c r="C35" s="29"/>
      <c r="D35" s="28" t="s">
        <v>19</v>
      </c>
      <c r="E35" s="5" t="s">
        <v>8</v>
      </c>
      <c r="F35" s="8">
        <v>78203</v>
      </c>
      <c r="G35" s="7">
        <v>0.89147299999999996</v>
      </c>
      <c r="H35" s="7">
        <v>9.8928998244444399E-2</v>
      </c>
    </row>
    <row r="36" spans="1:8" x14ac:dyDescent="0.25">
      <c r="A36" s="29"/>
      <c r="B36" s="29"/>
      <c r="C36" s="29"/>
      <c r="D36" s="29"/>
      <c r="E36" s="5" t="s">
        <v>12</v>
      </c>
      <c r="F36" s="8">
        <v>342429</v>
      </c>
      <c r="G36" s="7">
        <v>0.78527100000000005</v>
      </c>
      <c r="H36" s="7">
        <v>0.42003926388888801</v>
      </c>
    </row>
    <row r="37" spans="1:8" x14ac:dyDescent="0.25">
      <c r="A37" s="33"/>
      <c r="B37" s="33"/>
      <c r="C37" s="33"/>
      <c r="D37" s="33"/>
      <c r="E37" s="5" t="s">
        <v>13</v>
      </c>
      <c r="F37" s="8"/>
      <c r="G37" s="7"/>
      <c r="H37" s="7"/>
    </row>
    <row r="38" spans="1:8" x14ac:dyDescent="0.25">
      <c r="H38" s="17">
        <f>MAX(H2:H37)</f>
        <v>0.52503401986666598</v>
      </c>
    </row>
  </sheetData>
  <mergeCells count="22">
    <mergeCell ref="A2:A37"/>
    <mergeCell ref="B2:B13"/>
    <mergeCell ref="C2:C7"/>
    <mergeCell ref="D2:D4"/>
    <mergeCell ref="D5:D7"/>
    <mergeCell ref="C8:C13"/>
    <mergeCell ref="D8:D10"/>
    <mergeCell ref="D11:D13"/>
    <mergeCell ref="B14:B25"/>
    <mergeCell ref="C14:C19"/>
    <mergeCell ref="B26:B37"/>
    <mergeCell ref="C26:C31"/>
    <mergeCell ref="D26:D28"/>
    <mergeCell ref="D29:D31"/>
    <mergeCell ref="C32:C37"/>
    <mergeCell ref="D32:D34"/>
    <mergeCell ref="D35:D37"/>
    <mergeCell ref="D14:D16"/>
    <mergeCell ref="D17:D19"/>
    <mergeCell ref="C20:C25"/>
    <mergeCell ref="D20:D22"/>
    <mergeCell ref="D23:D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6"/>
  <sheetViews>
    <sheetView workbookViewId="0">
      <selection activeCell="A2" sqref="A2:H21"/>
    </sheetView>
  </sheetViews>
  <sheetFormatPr defaultRowHeight="15" x14ac:dyDescent="0.25"/>
  <cols>
    <col min="1" max="1" width="14.42578125" customWidth="1"/>
    <col min="2" max="2" width="14.140625" bestFit="1" customWidth="1"/>
    <col min="3" max="3" width="17.28515625" bestFit="1" customWidth="1"/>
    <col min="4" max="4" width="19.85546875" bestFit="1" customWidth="1"/>
    <col min="5" max="5" width="17.28515625" bestFit="1" customWidth="1"/>
    <col min="6" max="6" width="21.7109375" bestFit="1" customWidth="1"/>
    <col min="7" max="7" width="8.7109375" bestFit="1" customWidth="1"/>
    <col min="8" max="8" width="9.7109375" bestFit="1" customWidth="1"/>
    <col min="11" max="11" width="17.28515625" bestFit="1" customWidth="1"/>
    <col min="12" max="12" width="19.85546875" bestFit="1" customWidth="1"/>
    <col min="13" max="13" width="21.7109375" bestFit="1" customWidth="1"/>
    <col min="14" max="14" width="8.7109375" bestFit="1" customWidth="1"/>
    <col min="15" max="15" width="9.7109375" bestFit="1" customWidth="1"/>
    <col min="16" max="16" width="1.5703125" style="3" customWidth="1"/>
    <col min="17" max="17" width="9.85546875" bestFit="1" customWidth="1"/>
    <col min="18" max="18" width="14.140625" bestFit="1" customWidth="1"/>
    <col min="19" max="19" width="17.28515625" bestFit="1" customWidth="1"/>
    <col min="20" max="20" width="19.85546875" bestFit="1" customWidth="1"/>
    <col min="21" max="21" width="21.7109375" bestFit="1" customWidth="1"/>
    <col min="22" max="22" width="8.7109375" bestFit="1" customWidth="1"/>
    <col min="23" max="23" width="9.7109375" bestFit="1" customWidth="1"/>
    <col min="24" max="24" width="2.85546875" style="3" customWidth="1"/>
    <col min="25" max="25" width="9.85546875" bestFit="1" customWidth="1"/>
    <col min="26" max="26" width="14.140625" bestFit="1" customWidth="1"/>
    <col min="27" max="27" width="17.28515625" bestFit="1" customWidth="1"/>
    <col min="28" max="28" width="19.85546875" bestFit="1" customWidth="1"/>
    <col min="29" max="29" width="21.7109375" bestFit="1" customWidth="1"/>
    <col min="30" max="30" width="8.7109375" bestFit="1" customWidth="1"/>
    <col min="31" max="31" width="9.7109375" bestFit="1" customWidth="1"/>
  </cols>
  <sheetData>
    <row r="1" spans="1:31" ht="15.75" thickBot="1" x14ac:dyDescent="0.3">
      <c r="A1" s="12" t="s">
        <v>0</v>
      </c>
      <c r="B1" s="13" t="s">
        <v>2</v>
      </c>
      <c r="C1" s="13" t="s">
        <v>3</v>
      </c>
      <c r="D1" s="13" t="s">
        <v>1</v>
      </c>
      <c r="E1" s="12" t="s">
        <v>3</v>
      </c>
      <c r="F1" s="13" t="s">
        <v>4</v>
      </c>
      <c r="G1" s="14" t="s">
        <v>5</v>
      </c>
      <c r="H1" s="15" t="s">
        <v>6</v>
      </c>
      <c r="K1" s="13" t="s">
        <v>3</v>
      </c>
      <c r="L1" s="13" t="s">
        <v>1</v>
      </c>
      <c r="M1" s="13" t="s">
        <v>4</v>
      </c>
      <c r="N1" s="14" t="s">
        <v>5</v>
      </c>
      <c r="O1" s="15" t="s">
        <v>6</v>
      </c>
      <c r="Q1" s="12" t="s">
        <v>0</v>
      </c>
      <c r="R1" s="13" t="s">
        <v>2</v>
      </c>
      <c r="S1" s="13" t="s">
        <v>3</v>
      </c>
      <c r="T1" s="13" t="s">
        <v>1</v>
      </c>
      <c r="U1" s="13" t="s">
        <v>4</v>
      </c>
      <c r="V1" s="14" t="s">
        <v>5</v>
      </c>
      <c r="W1" s="15" t="s">
        <v>6</v>
      </c>
      <c r="Y1" s="12" t="s">
        <v>0</v>
      </c>
      <c r="Z1" s="13" t="s">
        <v>2</v>
      </c>
      <c r="AA1" s="13" t="s">
        <v>3</v>
      </c>
      <c r="AB1" s="13" t="s">
        <v>1</v>
      </c>
      <c r="AC1" s="13" t="s">
        <v>4</v>
      </c>
      <c r="AD1" s="14" t="s">
        <v>5</v>
      </c>
      <c r="AE1" s="15" t="s">
        <v>6</v>
      </c>
    </row>
    <row r="2" spans="1:31" x14ac:dyDescent="0.25">
      <c r="A2" s="33" t="s">
        <v>9</v>
      </c>
      <c r="B2" s="33" t="s">
        <v>8</v>
      </c>
      <c r="C2" s="33" t="s">
        <v>8</v>
      </c>
      <c r="D2" s="9" t="s">
        <v>8</v>
      </c>
      <c r="E2" t="s">
        <v>8</v>
      </c>
      <c r="F2" s="10">
        <v>1000000</v>
      </c>
      <c r="G2" s="11">
        <v>0.9</v>
      </c>
      <c r="H2" s="11">
        <v>0</v>
      </c>
      <c r="P2" s="4"/>
    </row>
    <row r="3" spans="1:31" x14ac:dyDescent="0.25">
      <c r="A3" s="27"/>
      <c r="B3" s="27"/>
      <c r="C3" s="27"/>
      <c r="D3" s="5" t="s">
        <v>12</v>
      </c>
      <c r="E3" t="s">
        <v>19</v>
      </c>
      <c r="F3" s="6">
        <v>1350901</v>
      </c>
      <c r="G3" s="7">
        <v>0.78787499999999999</v>
      </c>
      <c r="H3" s="7">
        <v>0.57825921628888799</v>
      </c>
    </row>
    <row r="4" spans="1:31" x14ac:dyDescent="0.25">
      <c r="A4" s="27"/>
      <c r="B4" s="27"/>
      <c r="C4" s="27"/>
      <c r="D4" s="5" t="s">
        <v>13</v>
      </c>
      <c r="F4" s="8">
        <v>200160</v>
      </c>
      <c r="G4" s="7">
        <v>0.75306200000000001</v>
      </c>
      <c r="H4" s="7">
        <v>0.58937439244444401</v>
      </c>
    </row>
    <row r="5" spans="1:31" x14ac:dyDescent="0.25">
      <c r="A5" s="27"/>
      <c r="B5" s="27"/>
      <c r="C5" s="27" t="s">
        <v>14</v>
      </c>
      <c r="D5" s="5" t="s">
        <v>8</v>
      </c>
      <c r="F5" s="8">
        <v>327863</v>
      </c>
      <c r="G5" s="7">
        <v>0.89038200000000001</v>
      </c>
      <c r="H5" s="7">
        <v>0.215382743122222</v>
      </c>
    </row>
    <row r="6" spans="1:31" x14ac:dyDescent="0.25">
      <c r="A6" s="27"/>
      <c r="B6" s="27"/>
      <c r="C6" s="27"/>
      <c r="D6" s="5" t="s">
        <v>12</v>
      </c>
      <c r="F6" s="8">
        <v>754343</v>
      </c>
      <c r="G6" s="7">
        <v>0.80018800000000001</v>
      </c>
      <c r="H6" s="7">
        <v>0.56299692901111098</v>
      </c>
    </row>
    <row r="7" spans="1:31" x14ac:dyDescent="0.25">
      <c r="A7" s="27"/>
      <c r="B7" s="27"/>
      <c r="C7" s="27"/>
      <c r="D7" s="5" t="s">
        <v>13</v>
      </c>
      <c r="F7" s="8">
        <v>10</v>
      </c>
      <c r="G7" s="7">
        <v>0.9</v>
      </c>
      <c r="H7" s="7">
        <v>0</v>
      </c>
    </row>
    <row r="8" spans="1:31" x14ac:dyDescent="0.25">
      <c r="A8" s="27"/>
      <c r="B8" s="27" t="s">
        <v>11</v>
      </c>
      <c r="C8" s="27" t="s">
        <v>8</v>
      </c>
      <c r="D8" s="5" t="s">
        <v>8</v>
      </c>
      <c r="F8" s="8">
        <v>903094</v>
      </c>
      <c r="G8" s="7">
        <v>0.90160399999999996</v>
      </c>
      <c r="H8" s="7">
        <v>4.9088084211111098E-2</v>
      </c>
    </row>
    <row r="9" spans="1:31" x14ac:dyDescent="0.25">
      <c r="A9" s="27"/>
      <c r="B9" s="27"/>
      <c r="C9" s="27"/>
      <c r="D9" s="5" t="s">
        <v>12</v>
      </c>
      <c r="F9" s="8">
        <v>836576</v>
      </c>
      <c r="G9" s="7">
        <v>0.84118499999999996</v>
      </c>
      <c r="H9" s="7">
        <v>0.50187350095555505</v>
      </c>
    </row>
    <row r="10" spans="1:31" x14ac:dyDescent="0.25">
      <c r="A10" s="27"/>
      <c r="B10" s="27"/>
      <c r="C10" s="27"/>
      <c r="D10" s="5" t="s">
        <v>13</v>
      </c>
      <c r="F10" s="8">
        <v>157627</v>
      </c>
      <c r="G10" s="7">
        <v>0.72672199999999998</v>
      </c>
      <c r="H10" s="7">
        <v>0.5917285269</v>
      </c>
    </row>
    <row r="11" spans="1:31" x14ac:dyDescent="0.25">
      <c r="A11" s="27"/>
      <c r="B11" s="27"/>
      <c r="C11" s="27" t="s">
        <v>14</v>
      </c>
      <c r="D11" s="5" t="s">
        <v>8</v>
      </c>
      <c r="F11" s="8">
        <v>30577</v>
      </c>
      <c r="G11" s="7">
        <v>0.897953</v>
      </c>
      <c r="H11" s="7">
        <v>0.14205408913333301</v>
      </c>
    </row>
    <row r="12" spans="1:31" x14ac:dyDescent="0.25">
      <c r="A12" s="27"/>
      <c r="B12" s="27"/>
      <c r="C12" s="27"/>
      <c r="D12" s="5" t="s">
        <v>12</v>
      </c>
      <c r="F12" s="8">
        <v>450797</v>
      </c>
      <c r="G12" s="7">
        <v>0.83122399999999996</v>
      </c>
      <c r="H12" s="7">
        <v>0.51963619616666601</v>
      </c>
    </row>
    <row r="13" spans="1:31" x14ac:dyDescent="0.25">
      <c r="A13" s="27"/>
      <c r="B13" s="27"/>
      <c r="C13" s="27"/>
      <c r="D13" s="5" t="s">
        <v>13</v>
      </c>
      <c r="F13" s="8">
        <v>105534</v>
      </c>
      <c r="G13" s="7">
        <v>0.73615699999999995</v>
      </c>
      <c r="H13" s="18">
        <v>0.59292380700000002</v>
      </c>
    </row>
    <row r="14" spans="1:31" x14ac:dyDescent="0.25">
      <c r="A14" s="27"/>
      <c r="B14" s="27"/>
      <c r="C14" s="27" t="s">
        <v>15</v>
      </c>
      <c r="D14" s="5" t="s">
        <v>12</v>
      </c>
      <c r="F14" s="8">
        <v>22395</v>
      </c>
      <c r="G14" s="7">
        <v>0.86467499999999997</v>
      </c>
      <c r="H14" s="7">
        <v>0.26026294760000002</v>
      </c>
    </row>
    <row r="15" spans="1:31" x14ac:dyDescent="0.25">
      <c r="A15" s="27"/>
      <c r="B15" s="27"/>
      <c r="C15" s="27"/>
      <c r="D15" s="5" t="s">
        <v>13</v>
      </c>
      <c r="F15" s="8">
        <v>12104</v>
      </c>
      <c r="G15" s="7">
        <v>0.60306400000000004</v>
      </c>
      <c r="H15" s="7">
        <v>0.51580542577777699</v>
      </c>
    </row>
    <row r="16" spans="1:31" x14ac:dyDescent="0.25">
      <c r="A16" s="27"/>
      <c r="B16" s="27" t="s">
        <v>16</v>
      </c>
      <c r="C16" s="27" t="s">
        <v>8</v>
      </c>
      <c r="D16" s="5" t="s">
        <v>8</v>
      </c>
      <c r="F16" s="8">
        <v>878496</v>
      </c>
      <c r="G16" s="7">
        <v>0.90070899999999998</v>
      </c>
      <c r="H16" s="7">
        <v>1.4617743311111099E-2</v>
      </c>
    </row>
    <row r="17" spans="1:8" x14ac:dyDescent="0.25">
      <c r="A17" s="27"/>
      <c r="B17" s="27"/>
      <c r="C17" s="27"/>
      <c r="D17" s="5" t="s">
        <v>12</v>
      </c>
      <c r="F17" s="8">
        <v>981405</v>
      </c>
      <c r="G17" s="7">
        <v>0.81591100000000005</v>
      </c>
      <c r="H17" s="7">
        <v>0.54815595633333303</v>
      </c>
    </row>
    <row r="18" spans="1:8" x14ac:dyDescent="0.25">
      <c r="A18" s="27"/>
      <c r="B18" s="27"/>
      <c r="C18" s="27"/>
      <c r="D18" s="5" t="s">
        <v>13</v>
      </c>
      <c r="F18" s="8">
        <v>200047</v>
      </c>
      <c r="G18" s="7">
        <v>0.75837100000000002</v>
      </c>
      <c r="H18" s="7">
        <v>0.58448795019999999</v>
      </c>
    </row>
    <row r="19" spans="1:8" x14ac:dyDescent="0.25">
      <c r="A19" s="27"/>
      <c r="B19" s="27"/>
      <c r="C19" s="27" t="s">
        <v>14</v>
      </c>
      <c r="D19" s="5" t="s">
        <v>8</v>
      </c>
      <c r="F19" s="8">
        <v>80104</v>
      </c>
      <c r="G19" s="7">
        <v>0.90082600000000002</v>
      </c>
      <c r="H19" s="7">
        <v>5.1816534811111099E-2</v>
      </c>
    </row>
    <row r="20" spans="1:8" x14ac:dyDescent="0.25">
      <c r="A20" s="27"/>
      <c r="B20" s="27"/>
      <c r="C20" s="27"/>
      <c r="D20" s="5" t="s">
        <v>12</v>
      </c>
      <c r="F20" s="8">
        <v>340780</v>
      </c>
      <c r="G20" s="7">
        <v>0.81691199999999997</v>
      </c>
      <c r="H20" s="7">
        <v>0.55073729029999996</v>
      </c>
    </row>
    <row r="21" spans="1:8" x14ac:dyDescent="0.25">
      <c r="A21" s="27"/>
      <c r="B21" s="27"/>
      <c r="C21" s="27"/>
      <c r="D21" s="5" t="s">
        <v>13</v>
      </c>
      <c r="F21" s="8">
        <v>10</v>
      </c>
      <c r="G21" s="7">
        <v>0.9</v>
      </c>
      <c r="H21" s="7">
        <v>0</v>
      </c>
    </row>
    <row r="22" spans="1:8" x14ac:dyDescent="0.25">
      <c r="F22" s="1"/>
      <c r="G22" s="2"/>
      <c r="H22" s="17">
        <f>MAX(H2:H21)</f>
        <v>0.59292380700000002</v>
      </c>
    </row>
    <row r="23" spans="1:8" x14ac:dyDescent="0.25">
      <c r="F23" s="1"/>
      <c r="G23" s="2"/>
      <c r="H23" s="16"/>
    </row>
    <row r="24" spans="1:8" x14ac:dyDescent="0.25">
      <c r="A24" s="27" t="s">
        <v>10</v>
      </c>
      <c r="B24" s="27" t="s">
        <v>8</v>
      </c>
      <c r="C24" s="27" t="s">
        <v>8</v>
      </c>
      <c r="D24" s="5" t="s">
        <v>8</v>
      </c>
      <c r="F24" s="6">
        <v>1000000</v>
      </c>
      <c r="G24" s="21">
        <v>0.9</v>
      </c>
      <c r="H24" s="21">
        <v>0</v>
      </c>
    </row>
    <row r="25" spans="1:8" x14ac:dyDescent="0.25">
      <c r="A25" s="27"/>
      <c r="B25" s="27"/>
      <c r="C25" s="27"/>
      <c r="D25" s="5"/>
      <c r="F25" s="6"/>
      <c r="G25" s="7"/>
      <c r="H25" s="7"/>
    </row>
    <row r="26" spans="1:8" x14ac:dyDescent="0.25">
      <c r="A26" s="27"/>
      <c r="B26" s="27"/>
      <c r="C26" s="27"/>
      <c r="D26" s="5" t="s">
        <v>13</v>
      </c>
      <c r="F26" s="8">
        <v>199746</v>
      </c>
      <c r="G26" s="7">
        <v>0.73559300000000005</v>
      </c>
      <c r="H26" s="7">
        <v>0.58266619024444399</v>
      </c>
    </row>
    <row r="27" spans="1:8" x14ac:dyDescent="0.25">
      <c r="A27" s="27"/>
      <c r="B27" s="27"/>
      <c r="C27" s="27" t="s">
        <v>14</v>
      </c>
      <c r="D27" s="5" t="s">
        <v>8</v>
      </c>
      <c r="F27" s="8">
        <v>327863</v>
      </c>
      <c r="G27" s="7">
        <v>0.89351899999999995</v>
      </c>
      <c r="H27" s="7">
        <v>0.182405230933333</v>
      </c>
    </row>
    <row r="28" spans="1:8" x14ac:dyDescent="0.25">
      <c r="A28" s="27"/>
      <c r="B28" s="27"/>
      <c r="C28" s="27"/>
      <c r="D28" s="5"/>
      <c r="F28" s="8"/>
      <c r="G28" s="7"/>
      <c r="H28" s="7"/>
    </row>
    <row r="29" spans="1:8" x14ac:dyDescent="0.25">
      <c r="A29" s="27"/>
      <c r="B29" s="27"/>
      <c r="C29" s="27"/>
      <c r="D29" s="5" t="s">
        <v>13</v>
      </c>
      <c r="F29" s="8">
        <v>10</v>
      </c>
      <c r="G29" s="7">
        <v>0.9</v>
      </c>
      <c r="H29" s="7">
        <v>0</v>
      </c>
    </row>
    <row r="30" spans="1:8" x14ac:dyDescent="0.25">
      <c r="A30" s="27"/>
      <c r="B30" s="27" t="s">
        <v>11</v>
      </c>
      <c r="C30" s="27" t="s">
        <v>8</v>
      </c>
      <c r="D30" s="5" t="s">
        <v>8</v>
      </c>
      <c r="F30" s="8">
        <v>903094</v>
      </c>
      <c r="G30" s="7">
        <v>0.90056800000000004</v>
      </c>
      <c r="H30" s="7">
        <v>1.05043596333333E-2</v>
      </c>
    </row>
    <row r="31" spans="1:8" x14ac:dyDescent="0.25">
      <c r="A31" s="27"/>
      <c r="B31" s="27"/>
      <c r="C31" s="27"/>
      <c r="D31" s="5" t="s">
        <v>12</v>
      </c>
      <c r="F31" s="8">
        <v>813512</v>
      </c>
      <c r="G31" s="7">
        <v>0.87106099999999997</v>
      </c>
      <c r="H31" s="7">
        <v>0.34713133086666598</v>
      </c>
    </row>
    <row r="32" spans="1:8" x14ac:dyDescent="0.25">
      <c r="A32" s="27"/>
      <c r="B32" s="27"/>
      <c r="C32" s="27"/>
      <c r="D32" s="5" t="s">
        <v>13</v>
      </c>
      <c r="F32" s="8">
        <v>158309</v>
      </c>
      <c r="G32" s="7">
        <v>0.731209</v>
      </c>
      <c r="H32" s="7">
        <v>0.58516912626666595</v>
      </c>
    </row>
    <row r="33" spans="1:8" x14ac:dyDescent="0.25">
      <c r="A33" s="27"/>
      <c r="B33" s="27"/>
      <c r="C33" s="27" t="s">
        <v>14</v>
      </c>
      <c r="D33" s="5" t="s">
        <v>8</v>
      </c>
      <c r="F33" s="8">
        <v>30577</v>
      </c>
      <c r="G33" s="7">
        <v>0.89463400000000004</v>
      </c>
      <c r="H33" s="7">
        <v>0.195720802366666</v>
      </c>
    </row>
    <row r="34" spans="1:8" x14ac:dyDescent="0.25">
      <c r="A34" s="27"/>
      <c r="B34" s="27"/>
      <c r="C34" s="27"/>
      <c r="D34" s="5" t="s">
        <v>12</v>
      </c>
      <c r="F34" s="8">
        <v>451715</v>
      </c>
      <c r="G34" s="7">
        <v>0.81704299999999996</v>
      </c>
      <c r="H34" s="7">
        <v>0.53181212173333303</v>
      </c>
    </row>
    <row r="35" spans="1:8" x14ac:dyDescent="0.25">
      <c r="A35" s="27"/>
      <c r="B35" s="27"/>
      <c r="C35" s="27"/>
      <c r="D35" s="5" t="s">
        <v>13</v>
      </c>
      <c r="F35" s="8">
        <v>105913</v>
      </c>
      <c r="G35" s="7">
        <v>0.73922699999999997</v>
      </c>
      <c r="H35" s="18">
        <v>0.58650722099999997</v>
      </c>
    </row>
    <row r="36" spans="1:8" x14ac:dyDescent="0.25">
      <c r="A36" s="27"/>
      <c r="B36" s="27"/>
      <c r="C36" s="27" t="s">
        <v>15</v>
      </c>
      <c r="D36" s="5" t="s">
        <v>12</v>
      </c>
      <c r="F36" s="19" t="s">
        <v>17</v>
      </c>
      <c r="G36" s="20" t="s">
        <v>17</v>
      </c>
      <c r="H36" s="20" t="s">
        <v>17</v>
      </c>
    </row>
    <row r="37" spans="1:8" x14ac:dyDescent="0.25">
      <c r="A37" s="27"/>
      <c r="B37" s="27"/>
      <c r="C37" s="27"/>
      <c r="D37" s="5" t="s">
        <v>13</v>
      </c>
      <c r="F37" s="19" t="s">
        <v>17</v>
      </c>
      <c r="G37" s="20" t="s">
        <v>17</v>
      </c>
      <c r="H37" s="20" t="s">
        <v>17</v>
      </c>
    </row>
    <row r="38" spans="1:8" x14ac:dyDescent="0.25">
      <c r="A38" s="27"/>
      <c r="B38" s="27" t="s">
        <v>16</v>
      </c>
      <c r="C38" s="27" t="s">
        <v>8</v>
      </c>
      <c r="D38" s="5" t="s">
        <v>8</v>
      </c>
      <c r="F38" s="8">
        <v>878496</v>
      </c>
      <c r="G38" s="7">
        <v>0.9</v>
      </c>
      <c r="H38" s="7">
        <v>0</v>
      </c>
    </row>
    <row r="39" spans="1:8" x14ac:dyDescent="0.25">
      <c r="A39" s="27"/>
      <c r="B39" s="27"/>
      <c r="C39" s="27"/>
      <c r="D39" s="5" t="s">
        <v>12</v>
      </c>
      <c r="F39" s="8">
        <v>981334</v>
      </c>
      <c r="G39" s="7">
        <v>0.83141299999999996</v>
      </c>
      <c r="H39" s="7">
        <v>0.51167352091111096</v>
      </c>
    </row>
    <row r="40" spans="1:8" x14ac:dyDescent="0.25">
      <c r="A40" s="27"/>
      <c r="B40" s="27"/>
      <c r="C40" s="27"/>
      <c r="D40" s="5" t="s">
        <v>13</v>
      </c>
      <c r="F40" s="8">
        <v>199074</v>
      </c>
      <c r="G40" s="7">
        <v>0.72549699999999995</v>
      </c>
      <c r="H40" s="7">
        <v>0.58482427791111102</v>
      </c>
    </row>
    <row r="41" spans="1:8" x14ac:dyDescent="0.25">
      <c r="A41" s="27"/>
      <c r="B41" s="27"/>
      <c r="C41" s="27" t="s">
        <v>14</v>
      </c>
      <c r="D41" s="5" t="s">
        <v>8</v>
      </c>
      <c r="F41" s="8">
        <v>80104</v>
      </c>
      <c r="G41" s="7">
        <v>0.9</v>
      </c>
      <c r="H41" s="7">
        <v>0</v>
      </c>
    </row>
    <row r="42" spans="1:8" x14ac:dyDescent="0.25">
      <c r="A42" s="27"/>
      <c r="B42" s="27"/>
      <c r="C42" s="27"/>
      <c r="D42" s="5" t="s">
        <v>12</v>
      </c>
      <c r="F42" s="8">
        <v>340931</v>
      </c>
      <c r="G42" s="7">
        <v>0.82437000000000005</v>
      </c>
      <c r="H42" s="7">
        <v>0.52290717489999905</v>
      </c>
    </row>
    <row r="43" spans="1:8" x14ac:dyDescent="0.25">
      <c r="A43" s="27"/>
      <c r="B43" s="27"/>
      <c r="C43" s="27"/>
      <c r="D43" s="5" t="s">
        <v>13</v>
      </c>
      <c r="F43" s="8">
        <v>10</v>
      </c>
      <c r="G43" s="7">
        <v>0.9</v>
      </c>
      <c r="H43" s="7">
        <v>0</v>
      </c>
    </row>
    <row r="44" spans="1:8" x14ac:dyDescent="0.25">
      <c r="H44" s="17">
        <f>MAX(H24:H43)</f>
        <v>0.58650722099999997</v>
      </c>
    </row>
    <row r="46" spans="1:8" x14ac:dyDescent="0.25">
      <c r="A46" s="27" t="s">
        <v>7</v>
      </c>
      <c r="B46" s="27" t="s">
        <v>8</v>
      </c>
      <c r="C46" s="27" t="s">
        <v>8</v>
      </c>
      <c r="D46" s="5" t="s">
        <v>8</v>
      </c>
      <c r="F46" s="6">
        <v>1000000</v>
      </c>
      <c r="G46" s="21">
        <v>0.90093699999999999</v>
      </c>
      <c r="H46" s="21">
        <v>1.7982740000000001E-2</v>
      </c>
    </row>
    <row r="47" spans="1:8" x14ac:dyDescent="0.25">
      <c r="A47" s="27"/>
      <c r="B47" s="27"/>
      <c r="C47" s="27"/>
      <c r="D47" s="5" t="s">
        <v>12</v>
      </c>
      <c r="F47" s="6">
        <v>1349105</v>
      </c>
      <c r="G47" s="7">
        <v>0.83789899999999995</v>
      </c>
      <c r="H47" s="7">
        <v>0.51527113586666595</v>
      </c>
    </row>
    <row r="48" spans="1:8" x14ac:dyDescent="0.25">
      <c r="A48" s="27"/>
      <c r="B48" s="27"/>
      <c r="C48" s="27"/>
      <c r="D48" s="5" t="s">
        <v>13</v>
      </c>
      <c r="F48" s="8">
        <v>199843</v>
      </c>
      <c r="G48" s="7">
        <v>0.73791799999999996</v>
      </c>
      <c r="H48" s="18">
        <v>0.59682327546666603</v>
      </c>
    </row>
    <row r="49" spans="1:8" x14ac:dyDescent="0.25">
      <c r="A49" s="27"/>
      <c r="B49" s="27"/>
      <c r="C49" s="27" t="s">
        <v>14</v>
      </c>
      <c r="D49" s="5" t="s">
        <v>8</v>
      </c>
      <c r="F49" s="8">
        <v>327863</v>
      </c>
      <c r="G49" s="7">
        <v>0.89656999999999998</v>
      </c>
      <c r="H49" s="7">
        <v>0.185732194766666</v>
      </c>
    </row>
    <row r="50" spans="1:8" x14ac:dyDescent="0.25">
      <c r="A50" s="27"/>
      <c r="B50" s="27"/>
      <c r="C50" s="27"/>
      <c r="D50" s="5" t="s">
        <v>12</v>
      </c>
      <c r="F50" s="8">
        <v>754526</v>
      </c>
      <c r="G50" s="7">
        <v>0.82585500000000001</v>
      </c>
      <c r="H50" s="7">
        <v>0.53906383728888796</v>
      </c>
    </row>
    <row r="51" spans="1:8" x14ac:dyDescent="0.25">
      <c r="A51" s="27"/>
      <c r="B51" s="27"/>
      <c r="C51" s="27"/>
      <c r="D51" s="5" t="s">
        <v>13</v>
      </c>
      <c r="F51" s="8">
        <v>10</v>
      </c>
      <c r="G51" s="7">
        <v>0.9</v>
      </c>
      <c r="H51" s="7">
        <v>0</v>
      </c>
    </row>
    <row r="52" spans="1:8" x14ac:dyDescent="0.25">
      <c r="A52" s="27"/>
      <c r="B52" s="27" t="s">
        <v>11</v>
      </c>
      <c r="C52" s="27" t="s">
        <v>8</v>
      </c>
      <c r="D52" s="5" t="s">
        <v>8</v>
      </c>
      <c r="F52" s="8">
        <v>903094</v>
      </c>
      <c r="G52" s="7">
        <v>0.90172399999999997</v>
      </c>
      <c r="H52" s="7">
        <v>3.6531207144444397E-2</v>
      </c>
    </row>
    <row r="53" spans="1:8" x14ac:dyDescent="0.25">
      <c r="A53" s="27"/>
      <c r="B53" s="27"/>
      <c r="C53" s="27"/>
      <c r="D53" s="5" t="s">
        <v>12</v>
      </c>
      <c r="F53" s="8">
        <v>800941</v>
      </c>
      <c r="G53" s="7">
        <v>0.87869699999999995</v>
      </c>
      <c r="H53" s="7">
        <v>0.35779602802222199</v>
      </c>
    </row>
    <row r="54" spans="1:8" x14ac:dyDescent="0.25">
      <c r="A54" s="27"/>
      <c r="B54" s="27"/>
      <c r="C54" s="27"/>
      <c r="D54" s="5" t="s">
        <v>13</v>
      </c>
      <c r="F54" s="8">
        <v>158588</v>
      </c>
      <c r="G54" s="7">
        <v>0.71752099999999996</v>
      </c>
      <c r="H54" s="7">
        <v>0.59423277059999902</v>
      </c>
    </row>
    <row r="55" spans="1:8" x14ac:dyDescent="0.25">
      <c r="A55" s="27"/>
      <c r="B55" s="27"/>
      <c r="C55" s="27" t="s">
        <v>14</v>
      </c>
      <c r="D55" s="5" t="s">
        <v>8</v>
      </c>
      <c r="F55" s="8">
        <v>30577</v>
      </c>
      <c r="G55" s="7">
        <v>0.90068700000000002</v>
      </c>
      <c r="H55" s="7">
        <v>0.123972242355555</v>
      </c>
    </row>
    <row r="56" spans="1:8" x14ac:dyDescent="0.25">
      <c r="A56" s="27"/>
      <c r="B56" s="27"/>
      <c r="C56" s="27"/>
      <c r="D56" s="5" t="s">
        <v>12</v>
      </c>
      <c r="F56" s="8">
        <v>438282</v>
      </c>
      <c r="G56" s="7">
        <v>0.84303899999999998</v>
      </c>
      <c r="H56" s="7">
        <v>0.50682671820000003</v>
      </c>
    </row>
    <row r="57" spans="1:8" x14ac:dyDescent="0.25">
      <c r="A57" s="27"/>
      <c r="B57" s="27"/>
      <c r="C57" s="27"/>
      <c r="D57" s="5" t="s">
        <v>13</v>
      </c>
      <c r="F57" s="8">
        <v>106099</v>
      </c>
      <c r="G57" s="7">
        <v>0.72951699999999997</v>
      </c>
      <c r="H57" s="7">
        <v>0.59511748099999995</v>
      </c>
    </row>
    <row r="58" spans="1:8" x14ac:dyDescent="0.25">
      <c r="A58" s="27"/>
      <c r="B58" s="27"/>
      <c r="C58" s="27" t="s">
        <v>15</v>
      </c>
      <c r="D58" s="5" t="s">
        <v>12</v>
      </c>
      <c r="F58" s="19" t="s">
        <v>17</v>
      </c>
      <c r="G58" s="20" t="s">
        <v>17</v>
      </c>
      <c r="H58" s="20" t="s">
        <v>17</v>
      </c>
    </row>
    <row r="59" spans="1:8" x14ac:dyDescent="0.25">
      <c r="A59" s="27"/>
      <c r="B59" s="27"/>
      <c r="C59" s="27"/>
      <c r="D59" s="5" t="s">
        <v>13</v>
      </c>
      <c r="F59" s="19" t="s">
        <v>17</v>
      </c>
      <c r="G59" s="20" t="s">
        <v>17</v>
      </c>
      <c r="H59" s="20" t="s">
        <v>17</v>
      </c>
    </row>
    <row r="60" spans="1:8" x14ac:dyDescent="0.25">
      <c r="A60" s="27"/>
      <c r="B60" s="27" t="s">
        <v>16</v>
      </c>
      <c r="C60" s="27" t="s">
        <v>8</v>
      </c>
      <c r="D60" s="5" t="s">
        <v>8</v>
      </c>
      <c r="F60" s="8">
        <v>878496</v>
      </c>
      <c r="G60" s="7">
        <v>0.90008200000000005</v>
      </c>
      <c r="H60" s="7">
        <v>1.23994213333333E-3</v>
      </c>
    </row>
    <row r="61" spans="1:8" x14ac:dyDescent="0.25">
      <c r="A61" s="27"/>
      <c r="B61" s="27"/>
      <c r="C61" s="27"/>
      <c r="D61" s="5" t="s">
        <v>12</v>
      </c>
      <c r="F61" s="8">
        <v>982131</v>
      </c>
      <c r="G61" s="7">
        <v>0.83061399999999996</v>
      </c>
      <c r="H61" s="7">
        <v>0.54216390586666596</v>
      </c>
    </row>
    <row r="62" spans="1:8" x14ac:dyDescent="0.25">
      <c r="A62" s="27"/>
      <c r="B62" s="27"/>
      <c r="C62" s="27"/>
      <c r="D62" s="5" t="s">
        <v>13</v>
      </c>
      <c r="F62" s="8">
        <v>199965</v>
      </c>
      <c r="G62" s="7">
        <v>0.72581799999999996</v>
      </c>
      <c r="H62" s="7">
        <v>0.59334346284444395</v>
      </c>
    </row>
    <row r="63" spans="1:8" x14ac:dyDescent="0.25">
      <c r="A63" s="27"/>
      <c r="B63" s="27"/>
      <c r="C63" s="27" t="s">
        <v>14</v>
      </c>
      <c r="D63" s="5"/>
      <c r="F63" s="8"/>
      <c r="G63" s="7"/>
      <c r="H63" s="7"/>
    </row>
    <row r="64" spans="1:8" x14ac:dyDescent="0.25">
      <c r="A64" s="27"/>
      <c r="B64" s="27"/>
      <c r="C64" s="27"/>
      <c r="D64" s="5"/>
      <c r="F64" s="8"/>
      <c r="G64" s="7"/>
      <c r="H64" s="7"/>
    </row>
    <row r="65" spans="1:8" x14ac:dyDescent="0.25">
      <c r="A65" s="27"/>
      <c r="B65" s="27"/>
      <c r="C65" s="27"/>
      <c r="D65" s="5"/>
      <c r="F65" s="8"/>
      <c r="G65" s="7"/>
      <c r="H65" s="7"/>
    </row>
    <row r="66" spans="1:8" x14ac:dyDescent="0.25">
      <c r="H66" s="17">
        <f>MAX(H46:H65)</f>
        <v>0.59682327546666603</v>
      </c>
    </row>
  </sheetData>
  <mergeCells count="33">
    <mergeCell ref="C52:C54"/>
    <mergeCell ref="C55:C57"/>
    <mergeCell ref="C58:C59"/>
    <mergeCell ref="C60:C62"/>
    <mergeCell ref="C63:C65"/>
    <mergeCell ref="C19:C21"/>
    <mergeCell ref="C14:C15"/>
    <mergeCell ref="C41:C43"/>
    <mergeCell ref="C46:C48"/>
    <mergeCell ref="C49:C51"/>
    <mergeCell ref="C24:C26"/>
    <mergeCell ref="C27:C29"/>
    <mergeCell ref="C30:C32"/>
    <mergeCell ref="C33:C35"/>
    <mergeCell ref="C36:C37"/>
    <mergeCell ref="C38:C40"/>
    <mergeCell ref="C2:C4"/>
    <mergeCell ref="C5:C7"/>
    <mergeCell ref="C8:C10"/>
    <mergeCell ref="C11:C13"/>
    <mergeCell ref="C16:C18"/>
    <mergeCell ref="A2:A21"/>
    <mergeCell ref="A24:A43"/>
    <mergeCell ref="A46:A65"/>
    <mergeCell ref="B2:B7"/>
    <mergeCell ref="B8:B15"/>
    <mergeCell ref="B16:B21"/>
    <mergeCell ref="B24:B29"/>
    <mergeCell ref="B30:B37"/>
    <mergeCell ref="B38:B43"/>
    <mergeCell ref="B60:B65"/>
    <mergeCell ref="B46:B51"/>
    <mergeCell ref="B52:B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PCARD</vt:lpstr>
      <vt:lpstr>RF</vt:lpstr>
      <vt:lpstr>KNN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2021-05-20T07:54:44Z</dcterms:modified>
</cp:coreProperties>
</file>