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CD6669C0-2705-40EF-9A2F-6566117DB85D}" xr6:coauthVersionLast="37" xr6:coauthVersionMax="37" xr10:uidLastSave="{00000000-0000-0000-0000-000000000000}"/>
  <bookViews>
    <workbookView xWindow="0" yWindow="0" windowWidth="22260" windowHeight="12645" activeTab="1" xr2:uid="{00000000-000D-0000-FFFF-FFFF00000000}"/>
  </bookViews>
  <sheets>
    <sheet name="v0" sheetId="1" r:id="rId1"/>
    <sheet name="v1" sheetId="2" r:id="rId2"/>
    <sheet name="Metrics" sheetId="3" r:id="rId3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136" i="3" l="1"/>
  <c r="K175" i="3"/>
  <c r="J175" i="3"/>
  <c r="I175" i="3"/>
  <c r="H175" i="3"/>
  <c r="G175" i="3"/>
  <c r="F175" i="3"/>
  <c r="E175" i="3"/>
  <c r="D175" i="3"/>
  <c r="C175" i="3"/>
  <c r="B175" i="3"/>
  <c r="L175" i="3" s="1"/>
  <c r="C165" i="3"/>
  <c r="D165" i="3"/>
  <c r="E165" i="3"/>
  <c r="F165" i="3"/>
  <c r="G165" i="3"/>
  <c r="H165" i="3"/>
  <c r="I165" i="3"/>
  <c r="J165" i="3"/>
  <c r="K165" i="3"/>
  <c r="C166" i="3"/>
  <c r="D166" i="3"/>
  <c r="E166" i="3"/>
  <c r="F166" i="3"/>
  <c r="G166" i="3"/>
  <c r="H166" i="3"/>
  <c r="I166" i="3"/>
  <c r="J166" i="3"/>
  <c r="K166" i="3"/>
  <c r="C167" i="3"/>
  <c r="D167" i="3"/>
  <c r="E167" i="3"/>
  <c r="F167" i="3"/>
  <c r="G167" i="3"/>
  <c r="H167" i="3"/>
  <c r="I167" i="3"/>
  <c r="J167" i="3"/>
  <c r="K167" i="3"/>
  <c r="C168" i="3"/>
  <c r="D168" i="3"/>
  <c r="E168" i="3"/>
  <c r="F168" i="3"/>
  <c r="G168" i="3"/>
  <c r="H168" i="3"/>
  <c r="I168" i="3"/>
  <c r="J168" i="3"/>
  <c r="K168" i="3"/>
  <c r="C169" i="3"/>
  <c r="D169" i="3"/>
  <c r="E169" i="3"/>
  <c r="F169" i="3"/>
  <c r="G169" i="3"/>
  <c r="H169" i="3"/>
  <c r="I169" i="3"/>
  <c r="J169" i="3"/>
  <c r="K169" i="3"/>
  <c r="C170" i="3"/>
  <c r="D170" i="3"/>
  <c r="E170" i="3"/>
  <c r="F170" i="3"/>
  <c r="G170" i="3"/>
  <c r="H170" i="3"/>
  <c r="I170" i="3"/>
  <c r="J170" i="3"/>
  <c r="K170" i="3"/>
  <c r="C171" i="3"/>
  <c r="D171" i="3"/>
  <c r="E171" i="3"/>
  <c r="F171" i="3"/>
  <c r="G171" i="3"/>
  <c r="H171" i="3"/>
  <c r="I171" i="3"/>
  <c r="J171" i="3"/>
  <c r="K171" i="3"/>
  <c r="C172" i="3"/>
  <c r="D172" i="3"/>
  <c r="E172" i="3"/>
  <c r="F172" i="3"/>
  <c r="G172" i="3"/>
  <c r="H172" i="3"/>
  <c r="I172" i="3"/>
  <c r="J172" i="3"/>
  <c r="K172" i="3"/>
  <c r="C173" i="3"/>
  <c r="D173" i="3"/>
  <c r="E173" i="3"/>
  <c r="F173" i="3"/>
  <c r="G173" i="3"/>
  <c r="H173" i="3"/>
  <c r="I173" i="3"/>
  <c r="J173" i="3"/>
  <c r="K173" i="3"/>
  <c r="C174" i="3"/>
  <c r="D174" i="3"/>
  <c r="E174" i="3"/>
  <c r="F174" i="3"/>
  <c r="G174" i="3"/>
  <c r="H174" i="3"/>
  <c r="I174" i="3"/>
  <c r="J174" i="3"/>
  <c r="K174" i="3"/>
  <c r="B166" i="3"/>
  <c r="B167" i="3"/>
  <c r="B168" i="3"/>
  <c r="B169" i="3"/>
  <c r="B170" i="3"/>
  <c r="B171" i="3"/>
  <c r="B172" i="3"/>
  <c r="B173" i="3"/>
  <c r="B174" i="3"/>
  <c r="B165" i="3"/>
  <c r="L102" i="2" l="1"/>
  <c r="K101" i="2"/>
  <c r="J101" i="2"/>
  <c r="I101" i="2"/>
  <c r="H101" i="2"/>
  <c r="G101" i="2"/>
  <c r="F101" i="2"/>
  <c r="E101" i="2"/>
  <c r="D101" i="2"/>
  <c r="C101" i="2"/>
  <c r="B101" i="2"/>
  <c r="K100" i="2"/>
  <c r="J100" i="2"/>
  <c r="I100" i="2"/>
  <c r="H100" i="2"/>
  <c r="G100" i="2"/>
  <c r="F100" i="2"/>
  <c r="E100" i="2"/>
  <c r="D100" i="2"/>
  <c r="C100" i="2"/>
  <c r="B100" i="2"/>
  <c r="Q159" i="3" l="1"/>
  <c r="R159" i="3"/>
  <c r="S159" i="3"/>
  <c r="T159" i="3"/>
  <c r="U159" i="3"/>
  <c r="V159" i="3"/>
  <c r="W159" i="3"/>
  <c r="X159" i="3"/>
  <c r="Y159" i="3"/>
  <c r="Q160" i="3"/>
  <c r="R160" i="3"/>
  <c r="S160" i="3"/>
  <c r="S169" i="3" s="1"/>
  <c r="T160" i="3"/>
  <c r="U160" i="3"/>
  <c r="V160" i="3"/>
  <c r="W160" i="3"/>
  <c r="X160" i="3"/>
  <c r="Y160" i="3"/>
  <c r="Q161" i="3"/>
  <c r="R161" i="3"/>
  <c r="S161" i="3"/>
  <c r="T161" i="3"/>
  <c r="T169" i="3" s="1"/>
  <c r="U161" i="3"/>
  <c r="V161" i="3"/>
  <c r="W161" i="3"/>
  <c r="X161" i="3"/>
  <c r="Y161" i="3"/>
  <c r="Q162" i="3"/>
  <c r="R162" i="3"/>
  <c r="S162" i="3"/>
  <c r="T162" i="3"/>
  <c r="U162" i="3"/>
  <c r="V162" i="3"/>
  <c r="W162" i="3"/>
  <c r="W169" i="3" s="1"/>
  <c r="X162" i="3"/>
  <c r="Y162" i="3"/>
  <c r="Q163" i="3"/>
  <c r="R163" i="3"/>
  <c r="S163" i="3"/>
  <c r="T163" i="3"/>
  <c r="U163" i="3"/>
  <c r="V163" i="3"/>
  <c r="W163" i="3"/>
  <c r="X163" i="3"/>
  <c r="Y163" i="3"/>
  <c r="Q164" i="3"/>
  <c r="R164" i="3"/>
  <c r="S164" i="3"/>
  <c r="T164" i="3"/>
  <c r="U164" i="3"/>
  <c r="V164" i="3"/>
  <c r="W164" i="3"/>
  <c r="X164" i="3"/>
  <c r="Y164" i="3"/>
  <c r="Q165" i="3"/>
  <c r="R165" i="3"/>
  <c r="S165" i="3"/>
  <c r="T165" i="3"/>
  <c r="U165" i="3"/>
  <c r="V165" i="3"/>
  <c r="W165" i="3"/>
  <c r="X165" i="3"/>
  <c r="Y165" i="3"/>
  <c r="Q166" i="3"/>
  <c r="R166" i="3"/>
  <c r="S166" i="3"/>
  <c r="T166" i="3"/>
  <c r="U166" i="3"/>
  <c r="V166" i="3"/>
  <c r="W166" i="3"/>
  <c r="X166" i="3"/>
  <c r="Y166" i="3"/>
  <c r="Q167" i="3"/>
  <c r="R167" i="3"/>
  <c r="S167" i="3"/>
  <c r="T167" i="3"/>
  <c r="U167" i="3"/>
  <c r="V167" i="3"/>
  <c r="W167" i="3"/>
  <c r="X167" i="3"/>
  <c r="Y167" i="3"/>
  <c r="Q168" i="3"/>
  <c r="R168" i="3"/>
  <c r="S168" i="3"/>
  <c r="T168" i="3"/>
  <c r="U168" i="3"/>
  <c r="V168" i="3"/>
  <c r="W168" i="3"/>
  <c r="X168" i="3"/>
  <c r="Y168" i="3"/>
  <c r="P160" i="3"/>
  <c r="P161" i="3"/>
  <c r="P162" i="3"/>
  <c r="P163" i="3"/>
  <c r="P164" i="3"/>
  <c r="P165" i="3"/>
  <c r="P166" i="3"/>
  <c r="P167" i="3"/>
  <c r="P168" i="3"/>
  <c r="P159" i="3"/>
  <c r="Q141" i="3"/>
  <c r="R141" i="3"/>
  <c r="S141" i="3"/>
  <c r="T141" i="3"/>
  <c r="U141" i="3"/>
  <c r="V141" i="3"/>
  <c r="W141" i="3"/>
  <c r="X141" i="3"/>
  <c r="Y141" i="3"/>
  <c r="Q142" i="3"/>
  <c r="R142" i="3"/>
  <c r="S142" i="3"/>
  <c r="T142" i="3"/>
  <c r="U142" i="3"/>
  <c r="V142" i="3"/>
  <c r="W142" i="3"/>
  <c r="X142" i="3"/>
  <c r="Y142" i="3"/>
  <c r="Q143" i="3"/>
  <c r="Q151" i="3" s="1"/>
  <c r="R143" i="3"/>
  <c r="S143" i="3"/>
  <c r="T143" i="3"/>
  <c r="U143" i="3"/>
  <c r="V143" i="3"/>
  <c r="W143" i="3"/>
  <c r="X143" i="3"/>
  <c r="Y143" i="3"/>
  <c r="Q144" i="3"/>
  <c r="R144" i="3"/>
  <c r="S144" i="3"/>
  <c r="T144" i="3"/>
  <c r="U144" i="3"/>
  <c r="V144" i="3"/>
  <c r="W144" i="3"/>
  <c r="X144" i="3"/>
  <c r="Y144" i="3"/>
  <c r="Q145" i="3"/>
  <c r="R145" i="3"/>
  <c r="S145" i="3"/>
  <c r="T145" i="3"/>
  <c r="U145" i="3"/>
  <c r="V145" i="3"/>
  <c r="W145" i="3"/>
  <c r="X145" i="3"/>
  <c r="Y145" i="3"/>
  <c r="Q146" i="3"/>
  <c r="R146" i="3"/>
  <c r="S146" i="3"/>
  <c r="T146" i="3"/>
  <c r="U146" i="3"/>
  <c r="V146" i="3"/>
  <c r="W146" i="3"/>
  <c r="X146" i="3"/>
  <c r="Y146" i="3"/>
  <c r="Q147" i="3"/>
  <c r="R147" i="3"/>
  <c r="S147" i="3"/>
  <c r="T147" i="3"/>
  <c r="U147" i="3"/>
  <c r="V147" i="3"/>
  <c r="W147" i="3"/>
  <c r="X147" i="3"/>
  <c r="Y147" i="3"/>
  <c r="Q148" i="3"/>
  <c r="R148" i="3"/>
  <c r="S148" i="3"/>
  <c r="T148" i="3"/>
  <c r="U148" i="3"/>
  <c r="V148" i="3"/>
  <c r="W148" i="3"/>
  <c r="X148" i="3"/>
  <c r="Y148" i="3"/>
  <c r="Q149" i="3"/>
  <c r="R149" i="3"/>
  <c r="S149" i="3"/>
  <c r="T149" i="3"/>
  <c r="U149" i="3"/>
  <c r="V149" i="3"/>
  <c r="W149" i="3"/>
  <c r="X149" i="3"/>
  <c r="Y149" i="3"/>
  <c r="Q150" i="3"/>
  <c r="R150" i="3"/>
  <c r="S150" i="3"/>
  <c r="T150" i="3"/>
  <c r="U150" i="3"/>
  <c r="V150" i="3"/>
  <c r="W150" i="3"/>
  <c r="X150" i="3"/>
  <c r="Y150" i="3"/>
  <c r="P142" i="3"/>
  <c r="P143" i="3"/>
  <c r="P144" i="3"/>
  <c r="P145" i="3"/>
  <c r="P146" i="3"/>
  <c r="P147" i="3"/>
  <c r="P148" i="3"/>
  <c r="P149" i="3"/>
  <c r="P150" i="3"/>
  <c r="P141" i="3"/>
  <c r="Q123" i="3"/>
  <c r="R123" i="3"/>
  <c r="S123" i="3"/>
  <c r="T123" i="3"/>
  <c r="U123" i="3"/>
  <c r="V123" i="3"/>
  <c r="W123" i="3"/>
  <c r="X123" i="3"/>
  <c r="Y123" i="3"/>
  <c r="Q124" i="3"/>
  <c r="R124" i="3"/>
  <c r="S124" i="3"/>
  <c r="T124" i="3"/>
  <c r="U124" i="3"/>
  <c r="V124" i="3"/>
  <c r="W124" i="3"/>
  <c r="X124" i="3"/>
  <c r="Y124" i="3"/>
  <c r="Q125" i="3"/>
  <c r="R125" i="3"/>
  <c r="S125" i="3"/>
  <c r="T125" i="3"/>
  <c r="U125" i="3"/>
  <c r="V125" i="3"/>
  <c r="W125" i="3"/>
  <c r="X125" i="3"/>
  <c r="Y125" i="3"/>
  <c r="Q126" i="3"/>
  <c r="R126" i="3"/>
  <c r="S126" i="3"/>
  <c r="T126" i="3"/>
  <c r="U126" i="3"/>
  <c r="V126" i="3"/>
  <c r="W126" i="3"/>
  <c r="X126" i="3"/>
  <c r="Y126" i="3"/>
  <c r="Q127" i="3"/>
  <c r="R127" i="3"/>
  <c r="S127" i="3"/>
  <c r="T127" i="3"/>
  <c r="U127" i="3"/>
  <c r="V127" i="3"/>
  <c r="W127" i="3"/>
  <c r="X127" i="3"/>
  <c r="Y127" i="3"/>
  <c r="Q128" i="3"/>
  <c r="R128" i="3"/>
  <c r="S128" i="3"/>
  <c r="T128" i="3"/>
  <c r="U128" i="3"/>
  <c r="V128" i="3"/>
  <c r="W128" i="3"/>
  <c r="X128" i="3"/>
  <c r="Y128" i="3"/>
  <c r="Q129" i="3"/>
  <c r="R129" i="3"/>
  <c r="S129" i="3"/>
  <c r="T129" i="3"/>
  <c r="U129" i="3"/>
  <c r="V129" i="3"/>
  <c r="W129" i="3"/>
  <c r="X129" i="3"/>
  <c r="Y129" i="3"/>
  <c r="Q130" i="3"/>
  <c r="R130" i="3"/>
  <c r="S130" i="3"/>
  <c r="T130" i="3"/>
  <c r="U130" i="3"/>
  <c r="V130" i="3"/>
  <c r="W130" i="3"/>
  <c r="X130" i="3"/>
  <c r="Y130" i="3"/>
  <c r="Q131" i="3"/>
  <c r="R131" i="3"/>
  <c r="S131" i="3"/>
  <c r="T131" i="3"/>
  <c r="U131" i="3"/>
  <c r="V131" i="3"/>
  <c r="W131" i="3"/>
  <c r="X131" i="3"/>
  <c r="Y131" i="3"/>
  <c r="Q132" i="3"/>
  <c r="R132" i="3"/>
  <c r="S132" i="3"/>
  <c r="T132" i="3"/>
  <c r="U132" i="3"/>
  <c r="V132" i="3"/>
  <c r="W132" i="3"/>
  <c r="X132" i="3"/>
  <c r="Y132" i="3"/>
  <c r="P124" i="3"/>
  <c r="P125" i="3"/>
  <c r="P126" i="3"/>
  <c r="P127" i="3"/>
  <c r="P128" i="3"/>
  <c r="P129" i="3"/>
  <c r="P130" i="3"/>
  <c r="P131" i="3"/>
  <c r="P132" i="3"/>
  <c r="P123" i="3"/>
  <c r="Q105" i="3"/>
  <c r="R105" i="3"/>
  <c r="S105" i="3"/>
  <c r="T105" i="3"/>
  <c r="U105" i="3"/>
  <c r="V105" i="3"/>
  <c r="W105" i="3"/>
  <c r="X105" i="3"/>
  <c r="Y105" i="3"/>
  <c r="Q106" i="3"/>
  <c r="R106" i="3"/>
  <c r="S106" i="3"/>
  <c r="T106" i="3"/>
  <c r="U106" i="3"/>
  <c r="V106" i="3"/>
  <c r="W106" i="3"/>
  <c r="X106" i="3"/>
  <c r="Y106" i="3"/>
  <c r="Q107" i="3"/>
  <c r="R107" i="3"/>
  <c r="S107" i="3"/>
  <c r="T107" i="3"/>
  <c r="U107" i="3"/>
  <c r="V107" i="3"/>
  <c r="V115" i="3" s="1"/>
  <c r="W107" i="3"/>
  <c r="X107" i="3"/>
  <c r="Y107" i="3"/>
  <c r="Q108" i="3"/>
  <c r="R108" i="3"/>
  <c r="S108" i="3"/>
  <c r="T108" i="3"/>
  <c r="U108" i="3"/>
  <c r="V108" i="3"/>
  <c r="W108" i="3"/>
  <c r="W115" i="3" s="1"/>
  <c r="X108" i="3"/>
  <c r="Y108" i="3"/>
  <c r="Q109" i="3"/>
  <c r="R109" i="3"/>
  <c r="S109" i="3"/>
  <c r="T109" i="3"/>
  <c r="U109" i="3"/>
  <c r="V109" i="3"/>
  <c r="W109" i="3"/>
  <c r="X109" i="3"/>
  <c r="Y109" i="3"/>
  <c r="Q110" i="3"/>
  <c r="R110" i="3"/>
  <c r="S110" i="3"/>
  <c r="T110" i="3"/>
  <c r="U110" i="3"/>
  <c r="V110" i="3"/>
  <c r="W110" i="3"/>
  <c r="X110" i="3"/>
  <c r="Y110" i="3"/>
  <c r="Q111" i="3"/>
  <c r="R111" i="3"/>
  <c r="S111" i="3"/>
  <c r="T111" i="3"/>
  <c r="U111" i="3"/>
  <c r="V111" i="3"/>
  <c r="W111" i="3"/>
  <c r="X111" i="3"/>
  <c r="Y111" i="3"/>
  <c r="Q112" i="3"/>
  <c r="R112" i="3"/>
  <c r="S112" i="3"/>
  <c r="T112" i="3"/>
  <c r="U112" i="3"/>
  <c r="V112" i="3"/>
  <c r="W112" i="3"/>
  <c r="X112" i="3"/>
  <c r="Y112" i="3"/>
  <c r="Q113" i="3"/>
  <c r="R113" i="3"/>
  <c r="S113" i="3"/>
  <c r="T113" i="3"/>
  <c r="U113" i="3"/>
  <c r="V113" i="3"/>
  <c r="W113" i="3"/>
  <c r="X113" i="3"/>
  <c r="Y113" i="3"/>
  <c r="Q114" i="3"/>
  <c r="R114" i="3"/>
  <c r="S114" i="3"/>
  <c r="T114" i="3"/>
  <c r="U114" i="3"/>
  <c r="V114" i="3"/>
  <c r="W114" i="3"/>
  <c r="X114" i="3"/>
  <c r="Y114" i="3"/>
  <c r="P106" i="3"/>
  <c r="P115" i="3" s="1"/>
  <c r="P107" i="3"/>
  <c r="P108" i="3"/>
  <c r="P109" i="3"/>
  <c r="P110" i="3"/>
  <c r="P111" i="3"/>
  <c r="P112" i="3"/>
  <c r="P113" i="3"/>
  <c r="P114" i="3"/>
  <c r="P105" i="3"/>
  <c r="W93" i="3"/>
  <c r="X93" i="3"/>
  <c r="Y93" i="3"/>
  <c r="W94" i="3"/>
  <c r="X94" i="3"/>
  <c r="Y94" i="3"/>
  <c r="W95" i="3"/>
  <c r="X95" i="3"/>
  <c r="Y95" i="3"/>
  <c r="W96" i="3"/>
  <c r="X96" i="3"/>
  <c r="Y96" i="3"/>
  <c r="W97" i="3"/>
  <c r="X97" i="3"/>
  <c r="Y97" i="3"/>
  <c r="W98" i="3"/>
  <c r="X98" i="3"/>
  <c r="Y98" i="3"/>
  <c r="W99" i="3"/>
  <c r="X99" i="3"/>
  <c r="Y99" i="3"/>
  <c r="W100" i="3"/>
  <c r="X100" i="3"/>
  <c r="Y100" i="3"/>
  <c r="W101" i="3"/>
  <c r="X101" i="3"/>
  <c r="Y101" i="3"/>
  <c r="W102" i="3"/>
  <c r="X102" i="3"/>
  <c r="Y102" i="3"/>
  <c r="Q93" i="3"/>
  <c r="R93" i="3"/>
  <c r="S93" i="3"/>
  <c r="T93" i="3"/>
  <c r="U93" i="3"/>
  <c r="V93" i="3"/>
  <c r="Q94" i="3"/>
  <c r="R94" i="3"/>
  <c r="S94" i="3"/>
  <c r="T94" i="3"/>
  <c r="U94" i="3"/>
  <c r="V94" i="3"/>
  <c r="Q95" i="3"/>
  <c r="R95" i="3"/>
  <c r="S95" i="3"/>
  <c r="T95" i="3"/>
  <c r="U95" i="3"/>
  <c r="V95" i="3"/>
  <c r="Q96" i="3"/>
  <c r="R96" i="3"/>
  <c r="S96" i="3"/>
  <c r="T96" i="3"/>
  <c r="U96" i="3"/>
  <c r="V96" i="3"/>
  <c r="Q97" i="3"/>
  <c r="R97" i="3"/>
  <c r="S97" i="3"/>
  <c r="U97" i="3"/>
  <c r="V97" i="3"/>
  <c r="Q98" i="3"/>
  <c r="R98" i="3"/>
  <c r="S98" i="3"/>
  <c r="T98" i="3"/>
  <c r="U98" i="3"/>
  <c r="V98" i="3"/>
  <c r="Q99" i="3"/>
  <c r="R99" i="3"/>
  <c r="S99" i="3"/>
  <c r="T99" i="3"/>
  <c r="U99" i="3"/>
  <c r="V99" i="3"/>
  <c r="Q100" i="3"/>
  <c r="R100" i="3"/>
  <c r="S100" i="3"/>
  <c r="T100" i="3"/>
  <c r="U100" i="3"/>
  <c r="V100" i="3"/>
  <c r="Q101" i="3"/>
  <c r="R101" i="3"/>
  <c r="S101" i="3"/>
  <c r="T101" i="3"/>
  <c r="U101" i="3"/>
  <c r="V101" i="3"/>
  <c r="Q102" i="3"/>
  <c r="R102" i="3"/>
  <c r="S102" i="3"/>
  <c r="T102" i="3"/>
  <c r="U102" i="3"/>
  <c r="V102" i="3"/>
  <c r="P94" i="3"/>
  <c r="P95" i="3"/>
  <c r="P96" i="3"/>
  <c r="P97" i="3"/>
  <c r="P98" i="3"/>
  <c r="P99" i="3"/>
  <c r="P100" i="3"/>
  <c r="P101" i="3"/>
  <c r="P102" i="3"/>
  <c r="P93" i="3"/>
  <c r="K149" i="3"/>
  <c r="J149" i="3"/>
  <c r="I149" i="3"/>
  <c r="H149" i="3"/>
  <c r="G149" i="3"/>
  <c r="F149" i="3"/>
  <c r="E149" i="3"/>
  <c r="D149" i="3"/>
  <c r="C149" i="3"/>
  <c r="B149" i="3"/>
  <c r="K131" i="3"/>
  <c r="J131" i="3"/>
  <c r="I131" i="3"/>
  <c r="H131" i="3"/>
  <c r="G131" i="3"/>
  <c r="F131" i="3"/>
  <c r="E131" i="3"/>
  <c r="D131" i="3"/>
  <c r="C131" i="3"/>
  <c r="B131" i="3"/>
  <c r="K113" i="3"/>
  <c r="J113" i="3"/>
  <c r="I113" i="3"/>
  <c r="H113" i="3"/>
  <c r="G113" i="3"/>
  <c r="F113" i="3"/>
  <c r="E113" i="3"/>
  <c r="D113" i="3"/>
  <c r="C113" i="3"/>
  <c r="B113" i="3"/>
  <c r="C99" i="3"/>
  <c r="D99" i="3"/>
  <c r="E99" i="3"/>
  <c r="F99" i="3"/>
  <c r="G99" i="3"/>
  <c r="H99" i="3"/>
  <c r="I99" i="3"/>
  <c r="J99" i="3"/>
  <c r="K99" i="3"/>
  <c r="B99" i="3"/>
  <c r="K148" i="3"/>
  <c r="J148" i="3"/>
  <c r="I148" i="3"/>
  <c r="H148" i="3"/>
  <c r="G148" i="3"/>
  <c r="F148" i="3"/>
  <c r="E148" i="3"/>
  <c r="D148" i="3"/>
  <c r="C148" i="3"/>
  <c r="B148" i="3"/>
  <c r="K147" i="3"/>
  <c r="J147" i="3"/>
  <c r="I147" i="3"/>
  <c r="H147" i="3"/>
  <c r="G147" i="3"/>
  <c r="F147" i="3"/>
  <c r="E147" i="3"/>
  <c r="D147" i="3"/>
  <c r="C147" i="3"/>
  <c r="B147" i="3"/>
  <c r="K146" i="3"/>
  <c r="J146" i="3"/>
  <c r="I146" i="3"/>
  <c r="H146" i="3"/>
  <c r="G146" i="3"/>
  <c r="F146" i="3"/>
  <c r="E146" i="3"/>
  <c r="D146" i="3"/>
  <c r="C146" i="3"/>
  <c r="B146" i="3"/>
  <c r="K145" i="3"/>
  <c r="J145" i="3"/>
  <c r="I145" i="3"/>
  <c r="H145" i="3"/>
  <c r="G145" i="3"/>
  <c r="F145" i="3"/>
  <c r="E145" i="3"/>
  <c r="D145" i="3"/>
  <c r="C145" i="3"/>
  <c r="B145" i="3"/>
  <c r="K144" i="3"/>
  <c r="J144" i="3"/>
  <c r="I144" i="3"/>
  <c r="H144" i="3"/>
  <c r="G144" i="3"/>
  <c r="F144" i="3"/>
  <c r="E144" i="3"/>
  <c r="D144" i="3"/>
  <c r="C144" i="3"/>
  <c r="B144" i="3"/>
  <c r="K143" i="3"/>
  <c r="J143" i="3"/>
  <c r="I143" i="3"/>
  <c r="H143" i="3"/>
  <c r="G143" i="3"/>
  <c r="F143" i="3"/>
  <c r="E143" i="3"/>
  <c r="D143" i="3"/>
  <c r="C143" i="3"/>
  <c r="B143" i="3"/>
  <c r="K142" i="3"/>
  <c r="J142" i="3"/>
  <c r="I142" i="3"/>
  <c r="H142" i="3"/>
  <c r="G142" i="3"/>
  <c r="F142" i="3"/>
  <c r="E142" i="3"/>
  <c r="D142" i="3"/>
  <c r="C142" i="3"/>
  <c r="B142" i="3"/>
  <c r="K141" i="3"/>
  <c r="J141" i="3"/>
  <c r="I141" i="3"/>
  <c r="H141" i="3"/>
  <c r="G141" i="3"/>
  <c r="F141" i="3"/>
  <c r="E141" i="3"/>
  <c r="D141" i="3"/>
  <c r="C141" i="3"/>
  <c r="B141" i="3"/>
  <c r="K140" i="3"/>
  <c r="J140" i="3"/>
  <c r="I140" i="3"/>
  <c r="H140" i="3"/>
  <c r="G140" i="3"/>
  <c r="F140" i="3"/>
  <c r="E140" i="3"/>
  <c r="D140" i="3"/>
  <c r="C140" i="3"/>
  <c r="B140" i="3"/>
  <c r="K139" i="3"/>
  <c r="J139" i="3"/>
  <c r="I139" i="3"/>
  <c r="H139" i="3"/>
  <c r="G139" i="3"/>
  <c r="F139" i="3"/>
  <c r="E139" i="3"/>
  <c r="D139" i="3"/>
  <c r="C139" i="3"/>
  <c r="B139" i="3"/>
  <c r="K130" i="3"/>
  <c r="J130" i="3"/>
  <c r="I130" i="3"/>
  <c r="H130" i="3"/>
  <c r="G130" i="3"/>
  <c r="F130" i="3"/>
  <c r="E130" i="3"/>
  <c r="D130" i="3"/>
  <c r="C130" i="3"/>
  <c r="B130" i="3"/>
  <c r="K129" i="3"/>
  <c r="J129" i="3"/>
  <c r="I129" i="3"/>
  <c r="H129" i="3"/>
  <c r="G129" i="3"/>
  <c r="F129" i="3"/>
  <c r="E129" i="3"/>
  <c r="D129" i="3"/>
  <c r="C129" i="3"/>
  <c r="B129" i="3"/>
  <c r="K128" i="3"/>
  <c r="J128" i="3"/>
  <c r="I128" i="3"/>
  <c r="H128" i="3"/>
  <c r="G128" i="3"/>
  <c r="F128" i="3"/>
  <c r="E128" i="3"/>
  <c r="D128" i="3"/>
  <c r="C128" i="3"/>
  <c r="B128" i="3"/>
  <c r="K127" i="3"/>
  <c r="J127" i="3"/>
  <c r="I127" i="3"/>
  <c r="H127" i="3"/>
  <c r="G127" i="3"/>
  <c r="F127" i="3"/>
  <c r="E127" i="3"/>
  <c r="D127" i="3"/>
  <c r="C127" i="3"/>
  <c r="B127" i="3"/>
  <c r="K126" i="3"/>
  <c r="J126" i="3"/>
  <c r="I126" i="3"/>
  <c r="H126" i="3"/>
  <c r="G126" i="3"/>
  <c r="F126" i="3"/>
  <c r="E126" i="3"/>
  <c r="D126" i="3"/>
  <c r="C126" i="3"/>
  <c r="B126" i="3"/>
  <c r="K125" i="3"/>
  <c r="J125" i="3"/>
  <c r="I125" i="3"/>
  <c r="H125" i="3"/>
  <c r="G125" i="3"/>
  <c r="F125" i="3"/>
  <c r="E125" i="3"/>
  <c r="D125" i="3"/>
  <c r="C125" i="3"/>
  <c r="B125" i="3"/>
  <c r="K124" i="3"/>
  <c r="J124" i="3"/>
  <c r="I124" i="3"/>
  <c r="H124" i="3"/>
  <c r="G124" i="3"/>
  <c r="F124" i="3"/>
  <c r="E124" i="3"/>
  <c r="D124" i="3"/>
  <c r="C124" i="3"/>
  <c r="B124" i="3"/>
  <c r="K123" i="3"/>
  <c r="J123" i="3"/>
  <c r="I123" i="3"/>
  <c r="H123" i="3"/>
  <c r="G123" i="3"/>
  <c r="F123" i="3"/>
  <c r="E123" i="3"/>
  <c r="D123" i="3"/>
  <c r="C123" i="3"/>
  <c r="B123" i="3"/>
  <c r="K122" i="3"/>
  <c r="J122" i="3"/>
  <c r="I122" i="3"/>
  <c r="H122" i="3"/>
  <c r="G122" i="3"/>
  <c r="F122" i="3"/>
  <c r="E122" i="3"/>
  <c r="D122" i="3"/>
  <c r="C122" i="3"/>
  <c r="B122" i="3"/>
  <c r="K121" i="3"/>
  <c r="J121" i="3"/>
  <c r="I121" i="3"/>
  <c r="H121" i="3"/>
  <c r="G121" i="3"/>
  <c r="F121" i="3"/>
  <c r="E121" i="3"/>
  <c r="D121" i="3"/>
  <c r="C121" i="3"/>
  <c r="B121" i="3"/>
  <c r="C103" i="3"/>
  <c r="D103" i="3"/>
  <c r="E103" i="3"/>
  <c r="F103" i="3"/>
  <c r="G103" i="3"/>
  <c r="H103" i="3"/>
  <c r="I103" i="3"/>
  <c r="J103" i="3"/>
  <c r="K103" i="3"/>
  <c r="C104" i="3"/>
  <c r="D104" i="3"/>
  <c r="E104" i="3"/>
  <c r="F104" i="3"/>
  <c r="G104" i="3"/>
  <c r="H104" i="3"/>
  <c r="I104" i="3"/>
  <c r="J104" i="3"/>
  <c r="K104" i="3"/>
  <c r="C105" i="3"/>
  <c r="D105" i="3"/>
  <c r="E105" i="3"/>
  <c r="F105" i="3"/>
  <c r="G105" i="3"/>
  <c r="H105" i="3"/>
  <c r="I105" i="3"/>
  <c r="J105" i="3"/>
  <c r="K105" i="3"/>
  <c r="C106" i="3"/>
  <c r="D106" i="3"/>
  <c r="E106" i="3"/>
  <c r="F106" i="3"/>
  <c r="G106" i="3"/>
  <c r="H106" i="3"/>
  <c r="I106" i="3"/>
  <c r="J106" i="3"/>
  <c r="K106" i="3"/>
  <c r="C107" i="3"/>
  <c r="D107" i="3"/>
  <c r="E107" i="3"/>
  <c r="F107" i="3"/>
  <c r="G107" i="3"/>
  <c r="H107" i="3"/>
  <c r="I107" i="3"/>
  <c r="J107" i="3"/>
  <c r="K107" i="3"/>
  <c r="C108" i="3"/>
  <c r="D108" i="3"/>
  <c r="E108" i="3"/>
  <c r="F108" i="3"/>
  <c r="G108" i="3"/>
  <c r="H108" i="3"/>
  <c r="I108" i="3"/>
  <c r="J108" i="3"/>
  <c r="K108" i="3"/>
  <c r="C109" i="3"/>
  <c r="D109" i="3"/>
  <c r="E109" i="3"/>
  <c r="F109" i="3"/>
  <c r="G109" i="3"/>
  <c r="H109" i="3"/>
  <c r="I109" i="3"/>
  <c r="J109" i="3"/>
  <c r="K109" i="3"/>
  <c r="C110" i="3"/>
  <c r="D110" i="3"/>
  <c r="E110" i="3"/>
  <c r="F110" i="3"/>
  <c r="G110" i="3"/>
  <c r="H110" i="3"/>
  <c r="I110" i="3"/>
  <c r="J110" i="3"/>
  <c r="K110" i="3"/>
  <c r="C111" i="3"/>
  <c r="D111" i="3"/>
  <c r="E111" i="3"/>
  <c r="F111" i="3"/>
  <c r="G111" i="3"/>
  <c r="H111" i="3"/>
  <c r="I111" i="3"/>
  <c r="J111" i="3"/>
  <c r="K111" i="3"/>
  <c r="C112" i="3"/>
  <c r="D112" i="3"/>
  <c r="E112" i="3"/>
  <c r="F112" i="3"/>
  <c r="G112" i="3"/>
  <c r="H112" i="3"/>
  <c r="I112" i="3"/>
  <c r="J112" i="3"/>
  <c r="K112" i="3"/>
  <c r="B104" i="3"/>
  <c r="B105" i="3"/>
  <c r="B106" i="3"/>
  <c r="B107" i="3"/>
  <c r="B108" i="3"/>
  <c r="B109" i="3"/>
  <c r="B110" i="3"/>
  <c r="B111" i="3"/>
  <c r="B112" i="3"/>
  <c r="B103" i="3"/>
  <c r="C89" i="3"/>
  <c r="D89" i="3"/>
  <c r="E89" i="3"/>
  <c r="F89" i="3"/>
  <c r="G89" i="3"/>
  <c r="H89" i="3"/>
  <c r="I89" i="3"/>
  <c r="J89" i="3"/>
  <c r="K89" i="3"/>
  <c r="C90" i="3"/>
  <c r="D90" i="3"/>
  <c r="E90" i="3"/>
  <c r="F90" i="3"/>
  <c r="G90" i="3"/>
  <c r="H90" i="3"/>
  <c r="I90" i="3"/>
  <c r="J90" i="3"/>
  <c r="K90" i="3"/>
  <c r="C91" i="3"/>
  <c r="D91" i="3"/>
  <c r="E91" i="3"/>
  <c r="F91" i="3"/>
  <c r="G91" i="3"/>
  <c r="H91" i="3"/>
  <c r="I91" i="3"/>
  <c r="J91" i="3"/>
  <c r="K91" i="3"/>
  <c r="C92" i="3"/>
  <c r="D92" i="3"/>
  <c r="E92" i="3"/>
  <c r="F92" i="3"/>
  <c r="G92" i="3"/>
  <c r="H92" i="3"/>
  <c r="I92" i="3"/>
  <c r="J92" i="3"/>
  <c r="K92" i="3"/>
  <c r="C93" i="3"/>
  <c r="D93" i="3"/>
  <c r="E93" i="3"/>
  <c r="F93" i="3"/>
  <c r="G93" i="3"/>
  <c r="H93" i="3"/>
  <c r="I93" i="3"/>
  <c r="J93" i="3"/>
  <c r="K93" i="3"/>
  <c r="C94" i="3"/>
  <c r="D94" i="3"/>
  <c r="E94" i="3"/>
  <c r="F94" i="3"/>
  <c r="G94" i="3"/>
  <c r="H94" i="3"/>
  <c r="I94" i="3"/>
  <c r="J94" i="3"/>
  <c r="K94" i="3"/>
  <c r="C95" i="3"/>
  <c r="D95" i="3"/>
  <c r="E95" i="3"/>
  <c r="F95" i="3"/>
  <c r="G95" i="3"/>
  <c r="H95" i="3"/>
  <c r="I95" i="3"/>
  <c r="J95" i="3"/>
  <c r="K95" i="3"/>
  <c r="C96" i="3"/>
  <c r="D96" i="3"/>
  <c r="E96" i="3"/>
  <c r="F96" i="3"/>
  <c r="G96" i="3"/>
  <c r="H96" i="3"/>
  <c r="I96" i="3"/>
  <c r="J96" i="3"/>
  <c r="K96" i="3"/>
  <c r="C97" i="3"/>
  <c r="D97" i="3"/>
  <c r="E97" i="3"/>
  <c r="F97" i="3"/>
  <c r="G97" i="3"/>
  <c r="H97" i="3"/>
  <c r="I97" i="3"/>
  <c r="J97" i="3"/>
  <c r="K97" i="3"/>
  <c r="C98" i="3"/>
  <c r="D98" i="3"/>
  <c r="E98" i="3"/>
  <c r="F98" i="3"/>
  <c r="G98" i="3"/>
  <c r="H98" i="3"/>
  <c r="I98" i="3"/>
  <c r="J98" i="3"/>
  <c r="K98" i="3"/>
  <c r="B98" i="3"/>
  <c r="B90" i="3"/>
  <c r="B91" i="3"/>
  <c r="B92" i="3"/>
  <c r="B93" i="3"/>
  <c r="B94" i="3"/>
  <c r="B95" i="3"/>
  <c r="B96" i="3"/>
  <c r="B97" i="3"/>
  <c r="B89" i="3"/>
  <c r="L84" i="3"/>
  <c r="K83" i="3"/>
  <c r="J83" i="3"/>
  <c r="I83" i="3"/>
  <c r="H83" i="3"/>
  <c r="G83" i="3"/>
  <c r="F83" i="3"/>
  <c r="E83" i="3"/>
  <c r="D83" i="3"/>
  <c r="C83" i="3"/>
  <c r="B83" i="3"/>
  <c r="K82" i="3"/>
  <c r="J82" i="3"/>
  <c r="I82" i="3"/>
  <c r="H82" i="3"/>
  <c r="G82" i="3"/>
  <c r="F82" i="3"/>
  <c r="E82" i="3"/>
  <c r="D82" i="3"/>
  <c r="C82" i="3"/>
  <c r="B82" i="3"/>
  <c r="L66" i="3"/>
  <c r="K65" i="3"/>
  <c r="J65" i="3"/>
  <c r="I65" i="3"/>
  <c r="H65" i="3"/>
  <c r="G65" i="3"/>
  <c r="F65" i="3"/>
  <c r="E65" i="3"/>
  <c r="D65" i="3"/>
  <c r="C65" i="3"/>
  <c r="B65" i="3"/>
  <c r="K64" i="3"/>
  <c r="J64" i="3"/>
  <c r="I64" i="3"/>
  <c r="H64" i="3"/>
  <c r="G64" i="3"/>
  <c r="F64" i="3"/>
  <c r="E64" i="3"/>
  <c r="D64" i="3"/>
  <c r="C64" i="3"/>
  <c r="B64" i="3"/>
  <c r="L48" i="3"/>
  <c r="K47" i="3"/>
  <c r="J47" i="3"/>
  <c r="I47" i="3"/>
  <c r="H47" i="3"/>
  <c r="G47" i="3"/>
  <c r="F47" i="3"/>
  <c r="E47" i="3"/>
  <c r="D47" i="3"/>
  <c r="C47" i="3"/>
  <c r="B47" i="3"/>
  <c r="K46" i="3"/>
  <c r="J46" i="3"/>
  <c r="I46" i="3"/>
  <c r="H46" i="3"/>
  <c r="G46" i="3"/>
  <c r="F46" i="3"/>
  <c r="E46" i="3"/>
  <c r="D46" i="3"/>
  <c r="C46" i="3"/>
  <c r="B46" i="3"/>
  <c r="L30" i="3"/>
  <c r="K29" i="3"/>
  <c r="J29" i="3"/>
  <c r="I29" i="3"/>
  <c r="H29" i="3"/>
  <c r="G29" i="3"/>
  <c r="F29" i="3"/>
  <c r="E29" i="3"/>
  <c r="D29" i="3"/>
  <c r="C29" i="3"/>
  <c r="B29" i="3"/>
  <c r="K28" i="3"/>
  <c r="J28" i="3"/>
  <c r="I28" i="3"/>
  <c r="H28" i="3"/>
  <c r="G28" i="3"/>
  <c r="F28" i="3"/>
  <c r="E28" i="3"/>
  <c r="D28" i="3"/>
  <c r="C28" i="3"/>
  <c r="B28" i="3"/>
  <c r="S115" i="3" l="1"/>
  <c r="Q115" i="3"/>
  <c r="Z115" i="3" s="1"/>
  <c r="X169" i="3"/>
  <c r="X115" i="3"/>
  <c r="S133" i="3"/>
  <c r="R133" i="3"/>
  <c r="T133" i="3"/>
  <c r="X151" i="3"/>
  <c r="U169" i="3"/>
  <c r="Q169" i="3"/>
  <c r="P133" i="3"/>
  <c r="Q133" i="3"/>
  <c r="P151" i="3"/>
  <c r="T115" i="3"/>
  <c r="X133" i="3"/>
  <c r="S151" i="3"/>
  <c r="Y133" i="3"/>
  <c r="U115" i="3"/>
  <c r="W133" i="3"/>
  <c r="U151" i="3"/>
  <c r="R151" i="3"/>
  <c r="Z151" i="3" s="1"/>
  <c r="P169" i="3"/>
  <c r="V169" i="3"/>
  <c r="W151" i="3"/>
  <c r="R169" i="3"/>
  <c r="R115" i="3"/>
  <c r="Y169" i="3"/>
  <c r="Y115" i="3"/>
  <c r="V151" i="3"/>
  <c r="V133" i="3"/>
  <c r="T151" i="3"/>
  <c r="U133" i="3"/>
  <c r="Y151" i="3"/>
  <c r="L113" i="3"/>
  <c r="Z169" i="3"/>
  <c r="Z133" i="3"/>
  <c r="L149" i="3"/>
  <c r="L131" i="3"/>
  <c r="L99" i="3"/>
  <c r="L84" i="2"/>
  <c r="K83" i="2"/>
  <c r="J83" i="2"/>
  <c r="I83" i="2"/>
  <c r="H83" i="2"/>
  <c r="G83" i="2"/>
  <c r="F83" i="2"/>
  <c r="E83" i="2"/>
  <c r="D83" i="2"/>
  <c r="C83" i="2"/>
  <c r="B83" i="2"/>
  <c r="K82" i="2"/>
  <c r="J82" i="2"/>
  <c r="I82" i="2"/>
  <c r="H82" i="2"/>
  <c r="G82" i="2"/>
  <c r="F82" i="2"/>
  <c r="E82" i="2"/>
  <c r="D82" i="2"/>
  <c r="C82" i="2"/>
  <c r="B82" i="2"/>
  <c r="L30" i="2" l="1"/>
  <c r="L48" i="2"/>
  <c r="L66" i="2"/>
  <c r="K65" i="2"/>
  <c r="J65" i="2"/>
  <c r="I65" i="2"/>
  <c r="H65" i="2"/>
  <c r="G65" i="2"/>
  <c r="F65" i="2"/>
  <c r="E65" i="2"/>
  <c r="D65" i="2"/>
  <c r="C65" i="2"/>
  <c r="B65" i="2"/>
  <c r="K64" i="2"/>
  <c r="J64" i="2"/>
  <c r="I64" i="2"/>
  <c r="H64" i="2"/>
  <c r="G64" i="2"/>
  <c r="F64" i="2"/>
  <c r="E64" i="2"/>
  <c r="D64" i="2"/>
  <c r="C64" i="2"/>
  <c r="B64" i="2"/>
  <c r="K47" i="2"/>
  <c r="J47" i="2"/>
  <c r="I47" i="2"/>
  <c r="H47" i="2"/>
  <c r="G47" i="2"/>
  <c r="F47" i="2"/>
  <c r="E47" i="2"/>
  <c r="D47" i="2"/>
  <c r="C47" i="2"/>
  <c r="B47" i="2"/>
  <c r="K46" i="2"/>
  <c r="J46" i="2"/>
  <c r="I46" i="2"/>
  <c r="H46" i="2"/>
  <c r="G46" i="2"/>
  <c r="F46" i="2"/>
  <c r="E46" i="2"/>
  <c r="D46" i="2"/>
  <c r="C46" i="2"/>
  <c r="B46" i="2"/>
  <c r="I28" i="2"/>
  <c r="J28" i="2"/>
  <c r="K28" i="2"/>
  <c r="I29" i="2"/>
  <c r="J29" i="2"/>
  <c r="K29" i="2"/>
  <c r="H29" i="2"/>
  <c r="G29" i="2"/>
  <c r="F29" i="2"/>
  <c r="E29" i="2"/>
  <c r="D29" i="2"/>
  <c r="C29" i="2"/>
  <c r="B29" i="2"/>
  <c r="H28" i="2"/>
  <c r="E28" i="2"/>
  <c r="G28" i="2"/>
  <c r="F28" i="2"/>
  <c r="D28" i="2"/>
  <c r="C28" i="2"/>
  <c r="B28" i="2"/>
  <c r="J20" i="1" l="1"/>
  <c r="I20" i="1"/>
  <c r="H20" i="1"/>
  <c r="G20" i="1"/>
  <c r="F20" i="1"/>
  <c r="E20" i="1"/>
  <c r="D20" i="1"/>
  <c r="C20" i="1"/>
  <c r="B20" i="1"/>
  <c r="J56" i="1"/>
  <c r="I56" i="1"/>
  <c r="H56" i="1"/>
  <c r="G56" i="1"/>
  <c r="F56" i="1"/>
  <c r="E56" i="1"/>
  <c r="D56" i="1"/>
  <c r="C56" i="1"/>
  <c r="B56" i="1"/>
  <c r="J44" i="1"/>
  <c r="I44" i="1"/>
  <c r="H44" i="1"/>
  <c r="G44" i="1"/>
  <c r="F44" i="1"/>
  <c r="E44" i="1"/>
  <c r="D44" i="1"/>
  <c r="C44" i="1"/>
  <c r="B44" i="1"/>
  <c r="C32" i="1"/>
  <c r="D32" i="1"/>
  <c r="E32" i="1"/>
  <c r="F32" i="1"/>
  <c r="G32" i="1"/>
  <c r="H32" i="1"/>
  <c r="I32" i="1"/>
  <c r="J32" i="1"/>
  <c r="B32" i="1"/>
  <c r="K57" i="1" l="1"/>
  <c r="J55" i="1"/>
  <c r="I55" i="1"/>
  <c r="H55" i="1"/>
  <c r="G55" i="1"/>
  <c r="F55" i="1"/>
  <c r="E55" i="1"/>
  <c r="D55" i="1"/>
  <c r="C55" i="1"/>
  <c r="B55" i="1"/>
  <c r="J43" i="1" l="1"/>
  <c r="I43" i="1"/>
  <c r="H43" i="1"/>
  <c r="G43" i="1"/>
  <c r="F43" i="1"/>
  <c r="E43" i="1"/>
  <c r="D43" i="1"/>
  <c r="C43" i="1"/>
  <c r="B43" i="1"/>
  <c r="J31" i="1"/>
  <c r="I31" i="1"/>
  <c r="H31" i="1"/>
  <c r="G31" i="1"/>
  <c r="F31" i="1"/>
  <c r="E31" i="1"/>
  <c r="D31" i="1"/>
  <c r="C31" i="1"/>
  <c r="B31" i="1"/>
  <c r="C19" i="1"/>
  <c r="D19" i="1"/>
  <c r="E19" i="1"/>
  <c r="F19" i="1"/>
  <c r="G19" i="1"/>
  <c r="H19" i="1"/>
  <c r="I19" i="1"/>
  <c r="J19" i="1"/>
  <c r="B19" i="1"/>
  <c r="K45" i="1" l="1"/>
  <c r="K33" i="1"/>
  <c r="K21" i="1"/>
</calcChain>
</file>

<file path=xl/sharedStrings.xml><?xml version="1.0" encoding="utf-8"?>
<sst xmlns="http://schemas.openxmlformats.org/spreadsheetml/2006/main" count="495" uniqueCount="55">
  <si>
    <t>GVGAI level</t>
  </si>
  <si>
    <t>bait</t>
  </si>
  <si>
    <t>boulderdash</t>
  </si>
  <si>
    <t>butterflies</t>
  </si>
  <si>
    <t>cakybaky</t>
  </si>
  <si>
    <t>chipschallenge</t>
  </si>
  <si>
    <t>iceandfire</t>
  </si>
  <si>
    <t>sokoban</t>
  </si>
  <si>
    <t>zelda</t>
  </si>
  <si>
    <t>zenpuzzle</t>
  </si>
  <si>
    <t>Madagascar</t>
  </si>
  <si>
    <t>FD</t>
  </si>
  <si>
    <t>Separable en subobjetivos ?</t>
  </si>
  <si>
    <t>Coverage</t>
  </si>
  <si>
    <t>Dual</t>
  </si>
  <si>
    <t>time (s)</t>
  </si>
  <si>
    <t>time(s)</t>
  </si>
  <si>
    <t>plan length</t>
  </si>
  <si>
    <t>Mean</t>
  </si>
  <si>
    <t>Remix</t>
  </si>
  <si>
    <t>Std</t>
  </si>
  <si>
    <t>Plan validation</t>
  </si>
  <si>
    <t>With any planner</t>
  </si>
  <si>
    <t>Replanning</t>
  </si>
  <si>
    <t>MPC</t>
  </si>
  <si>
    <t xml:space="preserve">Butteflies </t>
  </si>
  <si>
    <t>Level</t>
  </si>
  <si>
    <t>Inconsistencias</t>
  </si>
  <si>
    <t>Nº planificaciones</t>
  </si>
  <si>
    <t>(Hasta pasarse el nivel, con Cocoon (multiplicación de mariposas))</t>
  </si>
  <si>
    <t>Any planner</t>
  </si>
  <si>
    <t>Levels fully planned</t>
  </si>
  <si>
    <t>Validation</t>
  </si>
  <si>
    <t>Solved within the replanning arquitecture</t>
  </si>
  <si>
    <t>simpBould</t>
  </si>
  <si>
    <t>chips</t>
  </si>
  <si>
    <t>boulder</t>
  </si>
  <si>
    <t>(times planner called)</t>
  </si>
  <si>
    <t>-1 = Timeout</t>
  </si>
  <si>
    <t>Agent victories only</t>
  </si>
  <si>
    <t>FD (A*)</t>
  </si>
  <si>
    <t>Saarplan</t>
  </si>
  <si>
    <t>AGILE SCORE</t>
  </si>
  <si>
    <t>if 0 -&gt; 0</t>
  </si>
  <si>
    <t>if &lt; 1 -&gt; 1</t>
  </si>
  <si>
    <t>else 1-log(t) / log(900)</t>
  </si>
  <si>
    <t>900 número de segundos máximo</t>
  </si>
  <si>
    <t>FD(A*)</t>
  </si>
  <si>
    <t>Planes mínimos</t>
  </si>
  <si>
    <t>FD (LAMA)</t>
  </si>
  <si>
    <t>SATISFACING SCORE</t>
  </si>
  <si>
    <t>En estos de butterflies realmente encuentra solución pero no la escribe a tiempo</t>
  </si>
  <si>
    <t>Y en el de zen</t>
  </si>
  <si>
    <t>LAMA</t>
  </si>
  <si>
    <t>A*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</si>
</sst>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569CD6"/>
      <name val="Consolas"/>
      <family val="3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0" xfId="0" applyFill="1"/>
    <xf numFmtId="0" fontId="0" fillId="0" borderId="0" xfId="0" applyFill="1"/>
    <xf numFmtId="0" fontId="0" fillId="3" borderId="2" xfId="0" applyFill="1" applyBorder="1"/>
    <xf numFmtId="0" fontId="0" fillId="2" borderId="1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2" fontId="0" fillId="2" borderId="2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6" borderId="1" xfId="0" applyFont="1" applyFill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7" borderId="5" xfId="0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0" borderId="2" xfId="0" applyBorder="1"/>
    <xf numFmtId="0" fontId="0" fillId="5" borderId="8" xfId="0" applyFill="1" applyBorder="1"/>
    <xf numFmtId="0" fontId="0" fillId="5" borderId="4" xfId="0" applyFill="1" applyBorder="1"/>
    <xf numFmtId="0" fontId="0" fillId="0" borderId="6" xfId="0" applyBorder="1" applyAlignment="1">
      <alignment horizontal="right"/>
    </xf>
    <xf numFmtId="0" fontId="0" fillId="0" borderId="9" xfId="0" applyBorder="1" applyAlignment="1">
      <alignment horizontal="right"/>
    </xf>
    <xf numFmtId="0" fontId="0" fillId="0" borderId="9" xfId="0" applyBorder="1"/>
    <xf numFmtId="0" fontId="0" fillId="0" borderId="10" xfId="0" applyBorder="1" applyAlignment="1">
      <alignment horizontal="right"/>
    </xf>
    <xf numFmtId="0" fontId="0" fillId="0" borderId="10" xfId="0" applyBorder="1"/>
    <xf numFmtId="0" fontId="1" fillId="7" borderId="4" xfId="0" applyFont="1" applyFill="1" applyBorder="1"/>
    <xf numFmtId="2" fontId="0" fillId="7" borderId="5" xfId="0" applyNumberFormat="1" applyFill="1" applyBorder="1" applyAlignment="1">
      <alignment horizontal="center"/>
    </xf>
    <xf numFmtId="2" fontId="0" fillId="7" borderId="6" xfId="0" applyNumberFormat="1" applyFill="1" applyBorder="1" applyAlignment="1">
      <alignment horizontal="center"/>
    </xf>
    <xf numFmtId="2" fontId="0" fillId="7" borderId="7" xfId="0" applyNumberFormat="1" applyFill="1" applyBorder="1" applyAlignment="1">
      <alignment horizontal="center"/>
    </xf>
    <xf numFmtId="2" fontId="0" fillId="0" borderId="1" xfId="0" applyNumberFormat="1" applyFill="1" applyBorder="1" applyAlignment="1">
      <alignment horizontal="center"/>
    </xf>
    <xf numFmtId="2" fontId="0" fillId="0" borderId="2" xfId="0" applyNumberFormat="1" applyFill="1" applyBorder="1" applyAlignment="1">
      <alignment horizontal="center"/>
    </xf>
    <xf numFmtId="0" fontId="0" fillId="0" borderId="1" xfId="0" applyFill="1" applyBorder="1"/>
    <xf numFmtId="0" fontId="0" fillId="0" borderId="2" xfId="0" applyFill="1" applyBorder="1"/>
    <xf numFmtId="0" fontId="0" fillId="0" borderId="1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2" fontId="0" fillId="6" borderId="2" xfId="0" applyNumberForma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0" borderId="0" xfId="0" quotePrefix="1"/>
    <xf numFmtId="0" fontId="0" fillId="9" borderId="1" xfId="0" applyFill="1" applyBorder="1" applyAlignment="1">
      <alignment horizontal="center"/>
    </xf>
    <xf numFmtId="2" fontId="0" fillId="7" borderId="11" xfId="0" applyNumberFormat="1" applyFill="1" applyBorder="1" applyAlignment="1">
      <alignment horizontal="center"/>
    </xf>
    <xf numFmtId="0" fontId="4" fillId="9" borderId="1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2" fontId="4" fillId="9" borderId="1" xfId="0" applyNumberFormat="1" applyFont="1" applyFill="1" applyBorder="1" applyAlignment="1">
      <alignment horizontal="center" vertical="center"/>
    </xf>
    <xf numFmtId="1" fontId="4" fillId="9" borderId="1" xfId="0" applyNumberFormat="1" applyFont="1" applyFill="1" applyBorder="1" applyAlignment="1">
      <alignment horizontal="center" vertical="center"/>
    </xf>
    <xf numFmtId="1" fontId="0" fillId="3" borderId="2" xfId="0" applyNumberFormat="1" applyFill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9" borderId="1" xfId="0" applyFill="1" applyBorder="1"/>
    <xf numFmtId="2" fontId="4" fillId="3" borderId="1" xfId="0" applyNumberFormat="1" applyFont="1" applyFill="1" applyBorder="1" applyAlignment="1">
      <alignment horizontal="center" vertical="center"/>
    </xf>
    <xf numFmtId="0" fontId="0" fillId="7" borderId="4" xfId="0" applyFont="1" applyFill="1" applyBorder="1"/>
    <xf numFmtId="0" fontId="0" fillId="9" borderId="2" xfId="0" applyFill="1" applyBorder="1" applyAlignment="1">
      <alignment horizontal="center"/>
    </xf>
    <xf numFmtId="1" fontId="4" fillId="3" borderId="1" xfId="0" applyNumberFormat="1" applyFont="1" applyFill="1" applyBorder="1" applyAlignment="1">
      <alignment horizontal="center" vertical="center"/>
    </xf>
    <xf numFmtId="164" fontId="1" fillId="7" borderId="4" xfId="0" applyNumberFormat="1" applyFont="1" applyFill="1" applyBorder="1"/>
    <xf numFmtId="1" fontId="0" fillId="0" borderId="0" xfId="0" applyNumberFormat="1"/>
    <xf numFmtId="0" fontId="4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227134</xdr:colOff>
      <xdr:row>0</xdr:row>
      <xdr:rowOff>139212</xdr:rowOff>
    </xdr:from>
    <xdr:to>
      <xdr:col>16</xdr:col>
      <xdr:colOff>278423</xdr:colOff>
      <xdr:row>5</xdr:row>
      <xdr:rowOff>14654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741CB3B-8FFA-4E3F-A609-579B2C1F63C0}"/>
            </a:ext>
          </a:extLst>
        </xdr:cNvPr>
        <xdr:cNvSpPr txBox="1"/>
      </xdr:nvSpPr>
      <xdr:spPr>
        <a:xfrm>
          <a:off x="9590942" y="139212"/>
          <a:ext cx="1853712" cy="82794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Timeout:</a:t>
          </a:r>
          <a:r>
            <a:rPr lang="en-US" sz="1100" baseline="0"/>
            <a:t> 15 min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102578</xdr:colOff>
      <xdr:row>12</xdr:row>
      <xdr:rowOff>73268</xdr:rowOff>
    </xdr:from>
    <xdr:to>
      <xdr:col>14</xdr:col>
      <xdr:colOff>476250</xdr:colOff>
      <xdr:row>14</xdr:row>
      <xdr:rowOff>7326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09B0E4F-A219-4DBB-846C-3419452911B4}"/>
            </a:ext>
          </a:extLst>
        </xdr:cNvPr>
        <xdr:cNvSpPr txBox="1"/>
      </xdr:nvSpPr>
      <xdr:spPr>
        <a:xfrm>
          <a:off x="7136424" y="2359268"/>
          <a:ext cx="1970941" cy="31505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Timeout:</a:t>
          </a:r>
          <a:r>
            <a:rPr lang="en-US" sz="1100" baseline="0"/>
            <a:t> 15 min || RAM &gt; 6GB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102578</xdr:colOff>
      <xdr:row>12</xdr:row>
      <xdr:rowOff>73268</xdr:rowOff>
    </xdr:from>
    <xdr:to>
      <xdr:col>14</xdr:col>
      <xdr:colOff>476250</xdr:colOff>
      <xdr:row>14</xdr:row>
      <xdr:rowOff>7326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617D46C-3627-41B9-BBE4-CF7DD9C5316D}"/>
            </a:ext>
          </a:extLst>
        </xdr:cNvPr>
        <xdr:cNvSpPr txBox="1"/>
      </xdr:nvSpPr>
      <xdr:spPr>
        <a:xfrm>
          <a:off x="7132028" y="2359268"/>
          <a:ext cx="1973872" cy="31505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Timeout:</a:t>
          </a:r>
          <a:r>
            <a:rPr lang="en-US" sz="1100" baseline="0"/>
            <a:t> 15 min || RAM &gt; 6GB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69"/>
  <sheetViews>
    <sheetView topLeftCell="A5" zoomScale="130" zoomScaleNormal="130" workbookViewId="0">
      <selection activeCell="K21" sqref="K21"/>
    </sheetView>
  </sheetViews>
  <sheetFormatPr defaultRowHeight="15" x14ac:dyDescent="0.25"/>
  <cols>
    <col min="1" max="1" width="11.5703125" bestFit="1" customWidth="1"/>
    <col min="2" max="2" width="10.42578125" bestFit="1" customWidth="1"/>
    <col min="3" max="3" width="12.42578125" bestFit="1" customWidth="1"/>
    <col min="4" max="4" width="10.7109375" bestFit="1" customWidth="1"/>
    <col min="5" max="5" width="10.42578125" bestFit="1" customWidth="1"/>
    <col min="6" max="6" width="14.5703125" bestFit="1" customWidth="1"/>
    <col min="7" max="7" width="10.28515625" bestFit="1" customWidth="1"/>
    <col min="8" max="8" width="11.42578125" bestFit="1" customWidth="1"/>
    <col min="9" max="9" width="9.28515625" bestFit="1" customWidth="1"/>
    <col min="10" max="10" width="9.85546875" bestFit="1" customWidth="1"/>
    <col min="13" max="13" width="11" customWidth="1"/>
    <col min="14" max="14" width="4.42578125" bestFit="1" customWidth="1"/>
    <col min="15" max="15" width="12.140625" bestFit="1" customWidth="1"/>
    <col min="16" max="16" width="10.42578125" bestFit="1" customWidth="1"/>
    <col min="17" max="17" width="9" bestFit="1" customWidth="1"/>
    <col min="18" max="18" width="14.28515625" bestFit="1" customWidth="1"/>
    <col min="19" max="19" width="10" bestFit="1" customWidth="1"/>
    <col min="20" max="20" width="8.42578125" bestFit="1" customWidth="1"/>
    <col min="21" max="21" width="5.7109375" bestFit="1" customWidth="1"/>
    <col min="22" max="22" width="9.85546875" bestFit="1" customWidth="1"/>
    <col min="25" max="25" width="11.5703125" bestFit="1" customWidth="1"/>
    <col min="26" max="26" width="4.42578125" bestFit="1" customWidth="1"/>
    <col min="27" max="27" width="12.140625" bestFit="1" customWidth="1"/>
    <col min="28" max="28" width="10.42578125" bestFit="1" customWidth="1"/>
    <col min="29" max="29" width="9" bestFit="1" customWidth="1"/>
    <col min="30" max="30" width="14.28515625" bestFit="1" customWidth="1"/>
    <col min="31" max="31" width="10" bestFit="1" customWidth="1"/>
    <col min="32" max="32" width="8.42578125" bestFit="1" customWidth="1"/>
    <col min="33" max="33" width="5.7109375" bestFit="1" customWidth="1"/>
    <col min="34" max="34" width="9.85546875" bestFit="1" customWidth="1"/>
  </cols>
  <sheetData>
    <row r="1" spans="1:3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34" x14ac:dyDescent="0.25">
      <c r="A2" s="1">
        <v>0</v>
      </c>
      <c r="B2" s="2"/>
      <c r="C2" s="2"/>
      <c r="D2" s="2"/>
      <c r="E2" s="2"/>
      <c r="F2" s="2"/>
      <c r="G2" s="2"/>
      <c r="H2" s="2"/>
      <c r="I2" s="2"/>
      <c r="J2" s="2"/>
    </row>
    <row r="3" spans="1:34" x14ac:dyDescent="0.25">
      <c r="A3" s="1">
        <v>1</v>
      </c>
      <c r="B3" s="2"/>
      <c r="C3" s="2"/>
      <c r="D3" s="2"/>
      <c r="E3" s="2"/>
      <c r="F3" s="2"/>
      <c r="G3" s="2"/>
      <c r="H3" s="2"/>
      <c r="I3" s="2"/>
      <c r="J3" s="2"/>
    </row>
    <row r="4" spans="1:34" x14ac:dyDescent="0.25">
      <c r="A4" s="1">
        <v>2</v>
      </c>
      <c r="B4" s="2"/>
      <c r="C4" s="2"/>
      <c r="D4" s="2"/>
      <c r="E4" s="2"/>
      <c r="F4" s="2"/>
      <c r="G4" s="2"/>
      <c r="H4" s="2"/>
      <c r="I4" s="2"/>
      <c r="J4" s="3"/>
      <c r="K4" t="s">
        <v>22</v>
      </c>
    </row>
    <row r="5" spans="1:34" x14ac:dyDescent="0.25">
      <c r="A5" s="1">
        <v>3</v>
      </c>
      <c r="B5" s="2"/>
      <c r="C5" s="2"/>
      <c r="D5" s="2"/>
      <c r="E5" s="2"/>
      <c r="F5" s="2"/>
      <c r="G5" s="2"/>
      <c r="H5" s="2"/>
      <c r="I5" s="2"/>
      <c r="J5" s="2"/>
    </row>
    <row r="6" spans="1:34" x14ac:dyDescent="0.25">
      <c r="A6" s="1">
        <v>4</v>
      </c>
      <c r="B6" s="2"/>
      <c r="C6" s="2"/>
      <c r="D6" s="2"/>
      <c r="E6" s="2"/>
      <c r="F6" s="3"/>
      <c r="G6" s="2"/>
      <c r="H6" s="2"/>
      <c r="I6" s="2"/>
      <c r="J6" s="2"/>
    </row>
    <row r="8" spans="1:34" x14ac:dyDescent="0.25">
      <c r="A8" s="4"/>
      <c r="B8" s="4"/>
      <c r="C8" s="4"/>
      <c r="D8" s="4"/>
      <c r="E8" s="4"/>
      <c r="F8" s="4"/>
      <c r="G8" s="4"/>
      <c r="H8" s="4"/>
      <c r="I8" s="4"/>
      <c r="J8" s="4"/>
    </row>
    <row r="9" spans="1:34" x14ac:dyDescent="0.25">
      <c r="B9" s="2"/>
      <c r="C9" s="2"/>
      <c r="D9" s="2"/>
      <c r="E9" s="2"/>
      <c r="F9" s="2"/>
      <c r="G9" s="3"/>
      <c r="H9" s="3"/>
      <c r="I9" s="2"/>
      <c r="J9" s="3"/>
      <c r="K9" t="s">
        <v>12</v>
      </c>
    </row>
    <row r="10" spans="1:34" x14ac:dyDescent="0.25">
      <c r="A10" s="4"/>
      <c r="B10" s="4"/>
      <c r="C10" s="4"/>
      <c r="D10" s="4"/>
      <c r="E10" s="4"/>
      <c r="F10" s="4"/>
      <c r="G10" s="4"/>
      <c r="H10" s="4"/>
      <c r="I10" s="4"/>
      <c r="J10" s="4"/>
      <c r="K10" s="5"/>
    </row>
    <row r="12" spans="1:34" x14ac:dyDescent="0.25">
      <c r="A12" s="17" t="s">
        <v>10</v>
      </c>
      <c r="B12" t="s">
        <v>15</v>
      </c>
      <c r="M12" t="s">
        <v>17</v>
      </c>
      <c r="Y12" t="s">
        <v>21</v>
      </c>
    </row>
    <row r="13" spans="1:34" x14ac:dyDescent="0.25">
      <c r="A13" s="1" t="s">
        <v>0</v>
      </c>
      <c r="B13" s="16" t="s">
        <v>1</v>
      </c>
      <c r="C13" s="16" t="s">
        <v>2</v>
      </c>
      <c r="D13" s="16" t="s">
        <v>3</v>
      </c>
      <c r="E13" s="16" t="s">
        <v>4</v>
      </c>
      <c r="F13" s="16" t="s">
        <v>5</v>
      </c>
      <c r="G13" s="16" t="s">
        <v>6</v>
      </c>
      <c r="H13" s="16" t="s">
        <v>7</v>
      </c>
      <c r="I13" s="16" t="s">
        <v>8</v>
      </c>
      <c r="J13" s="16" t="s">
        <v>9</v>
      </c>
      <c r="M13" s="1" t="s">
        <v>0</v>
      </c>
      <c r="N13" s="16" t="s">
        <v>1</v>
      </c>
      <c r="O13" s="16" t="s">
        <v>2</v>
      </c>
      <c r="P13" s="16" t="s">
        <v>3</v>
      </c>
      <c r="Q13" s="16" t="s">
        <v>4</v>
      </c>
      <c r="R13" s="16" t="s">
        <v>5</v>
      </c>
      <c r="S13" s="16" t="s">
        <v>6</v>
      </c>
      <c r="T13" s="16" t="s">
        <v>7</v>
      </c>
      <c r="U13" s="16" t="s">
        <v>8</v>
      </c>
      <c r="V13" s="16" t="s">
        <v>9</v>
      </c>
      <c r="Y13" s="1" t="s">
        <v>0</v>
      </c>
      <c r="Z13" s="16" t="s">
        <v>1</v>
      </c>
      <c r="AA13" s="16" t="s">
        <v>2</v>
      </c>
      <c r="AB13" s="16" t="s">
        <v>3</v>
      </c>
      <c r="AC13" s="16" t="s">
        <v>4</v>
      </c>
      <c r="AD13" s="16" t="s">
        <v>5</v>
      </c>
      <c r="AE13" s="16" t="s">
        <v>6</v>
      </c>
      <c r="AF13" s="16" t="s">
        <v>7</v>
      </c>
      <c r="AG13" s="16" t="s">
        <v>8</v>
      </c>
      <c r="AH13" s="16" t="s">
        <v>9</v>
      </c>
    </row>
    <row r="14" spans="1:34" x14ac:dyDescent="0.25">
      <c r="A14" s="1">
        <v>0</v>
      </c>
      <c r="B14" s="7">
        <v>1.95</v>
      </c>
      <c r="C14" s="9"/>
      <c r="D14" s="7">
        <v>648.66</v>
      </c>
      <c r="E14" s="9"/>
      <c r="F14" s="42"/>
      <c r="G14" s="7">
        <v>267.91000000000003</v>
      </c>
      <c r="H14" s="42"/>
      <c r="I14" s="9"/>
      <c r="J14" s="7">
        <v>86.89</v>
      </c>
      <c r="M14" s="1">
        <v>0</v>
      </c>
      <c r="N14" s="7">
        <v>29</v>
      </c>
      <c r="O14" s="9"/>
      <c r="P14" s="7">
        <v>205</v>
      </c>
      <c r="Q14" s="9"/>
      <c r="R14" s="9"/>
      <c r="S14" s="7">
        <v>187</v>
      </c>
      <c r="T14" s="9"/>
      <c r="U14" s="9"/>
      <c r="V14" s="7">
        <v>146</v>
      </c>
      <c r="Y14" s="1">
        <v>0</v>
      </c>
      <c r="Z14" s="40"/>
      <c r="AA14" s="40"/>
      <c r="AB14" s="40"/>
      <c r="AC14" s="40"/>
      <c r="AD14" s="40"/>
      <c r="AE14" s="40"/>
      <c r="AF14" s="40"/>
      <c r="AG14" s="40"/>
      <c r="AH14" s="40"/>
    </row>
    <row r="15" spans="1:34" x14ac:dyDescent="0.25">
      <c r="A15" s="1">
        <v>1</v>
      </c>
      <c r="B15" s="46"/>
      <c r="C15" s="9"/>
      <c r="D15" s="7">
        <v>640.35</v>
      </c>
      <c r="E15" s="9"/>
      <c r="F15" s="42"/>
      <c r="G15" s="7">
        <v>298.54000000000002</v>
      </c>
      <c r="H15" s="42"/>
      <c r="I15" s="9"/>
      <c r="J15" s="7">
        <v>430.37</v>
      </c>
      <c r="M15" s="1">
        <v>1</v>
      </c>
      <c r="N15" s="9"/>
      <c r="O15" s="9"/>
      <c r="P15" s="7">
        <v>187</v>
      </c>
      <c r="Q15" s="9"/>
      <c r="R15" s="9"/>
      <c r="S15" s="7">
        <v>262</v>
      </c>
      <c r="T15" s="9"/>
      <c r="U15" s="9"/>
      <c r="V15" s="7">
        <v>149</v>
      </c>
      <c r="Y15" s="1">
        <v>1</v>
      </c>
      <c r="Z15" s="40"/>
      <c r="AA15" s="40"/>
      <c r="AB15" s="40"/>
      <c r="AC15" s="40"/>
      <c r="AD15" s="40"/>
      <c r="AE15" s="40"/>
      <c r="AF15" s="40"/>
      <c r="AG15" s="40"/>
      <c r="AH15" s="40"/>
    </row>
    <row r="16" spans="1:34" x14ac:dyDescent="0.25">
      <c r="A16" s="1">
        <v>2</v>
      </c>
      <c r="B16" s="7">
        <v>15.23</v>
      </c>
      <c r="C16" s="9"/>
      <c r="D16" s="7">
        <v>245.26</v>
      </c>
      <c r="E16" s="9"/>
      <c r="F16" s="42"/>
      <c r="G16" s="9"/>
      <c r="H16" s="42"/>
      <c r="I16" s="9"/>
      <c r="J16" s="9"/>
      <c r="M16" s="1">
        <v>2</v>
      </c>
      <c r="N16" s="7">
        <v>61</v>
      </c>
      <c r="O16" s="9"/>
      <c r="P16" s="7">
        <v>154</v>
      </c>
      <c r="Q16" s="9"/>
      <c r="R16" s="9"/>
      <c r="S16" s="9"/>
      <c r="T16" s="9"/>
      <c r="U16" s="9"/>
      <c r="V16" s="9"/>
      <c r="Y16" s="1">
        <v>2</v>
      </c>
      <c r="Z16" s="40"/>
      <c r="AA16" s="40"/>
      <c r="AB16" s="40"/>
      <c r="AC16" s="40"/>
      <c r="AD16" s="40"/>
      <c r="AE16" s="40"/>
      <c r="AF16" s="40"/>
      <c r="AG16" s="40"/>
      <c r="AH16" s="40"/>
    </row>
    <row r="17" spans="1:34" x14ac:dyDescent="0.25">
      <c r="A17" s="1">
        <v>3</v>
      </c>
      <c r="B17" s="46"/>
      <c r="C17" s="9"/>
      <c r="D17" s="7">
        <v>226.81</v>
      </c>
      <c r="E17" s="9"/>
      <c r="F17" s="42">
        <v>846.66</v>
      </c>
      <c r="G17" s="9"/>
      <c r="H17" s="42">
        <v>0.3</v>
      </c>
      <c r="I17" s="7">
        <v>308.95999999999998</v>
      </c>
      <c r="J17" s="7">
        <v>170.56</v>
      </c>
      <c r="M17" s="1">
        <v>3</v>
      </c>
      <c r="N17" s="9"/>
      <c r="O17" s="9"/>
      <c r="P17" s="7">
        <v>158</v>
      </c>
      <c r="Q17" s="9"/>
      <c r="R17" s="7">
        <v>74</v>
      </c>
      <c r="S17" s="9"/>
      <c r="T17" s="7">
        <v>0.3</v>
      </c>
      <c r="U17" s="7">
        <v>193</v>
      </c>
      <c r="V17" s="7">
        <v>165</v>
      </c>
      <c r="Y17" s="1">
        <v>3</v>
      </c>
      <c r="Z17" s="40"/>
      <c r="AA17" s="40"/>
      <c r="AB17" s="40"/>
      <c r="AC17" s="40"/>
      <c r="AD17" s="40"/>
      <c r="AE17" s="40"/>
      <c r="AF17" s="40"/>
      <c r="AG17" s="40"/>
      <c r="AH17" s="40"/>
    </row>
    <row r="18" spans="1:34" ht="15.75" thickBot="1" x14ac:dyDescent="0.3">
      <c r="A18" s="24">
        <v>4</v>
      </c>
      <c r="B18" s="47"/>
      <c r="C18" s="10"/>
      <c r="D18" s="11">
        <v>158.28</v>
      </c>
      <c r="E18" s="10"/>
      <c r="F18" s="43"/>
      <c r="G18" s="10"/>
      <c r="H18" s="43">
        <v>0.7</v>
      </c>
      <c r="I18" s="11">
        <v>481.66</v>
      </c>
      <c r="J18" s="11">
        <v>704.72</v>
      </c>
      <c r="M18" s="1">
        <v>4</v>
      </c>
      <c r="N18" s="9"/>
      <c r="O18" s="9"/>
      <c r="P18" s="7">
        <v>95</v>
      </c>
      <c r="Q18" s="9"/>
      <c r="R18" s="9"/>
      <c r="S18" s="9"/>
      <c r="T18" s="7">
        <v>0.7</v>
      </c>
      <c r="U18" s="7">
        <v>118</v>
      </c>
      <c r="V18" s="7">
        <v>184</v>
      </c>
      <c r="Y18" s="1">
        <v>4</v>
      </c>
      <c r="Z18" s="40"/>
      <c r="AA18" s="40"/>
      <c r="AB18" s="40"/>
      <c r="AC18" s="40"/>
      <c r="AD18" s="40"/>
      <c r="AE18" s="40"/>
      <c r="AF18" s="40"/>
      <c r="AG18" s="40"/>
      <c r="AH18" s="40"/>
    </row>
    <row r="19" spans="1:34" ht="15.75" thickBot="1" x14ac:dyDescent="0.3">
      <c r="A19" s="25" t="s">
        <v>18</v>
      </c>
      <c r="B19" s="33">
        <f>AVERAGE(B14:B18)</f>
        <v>8.59</v>
      </c>
      <c r="C19" s="34" t="e">
        <f t="shared" ref="C19:J19" si="0">AVERAGE(C14:C18)</f>
        <v>#DIV/0!</v>
      </c>
      <c r="D19" s="34">
        <f t="shared" si="0"/>
        <v>383.87199999999996</v>
      </c>
      <c r="E19" s="34" t="e">
        <f t="shared" si="0"/>
        <v>#DIV/0!</v>
      </c>
      <c r="F19" s="34">
        <f t="shared" si="0"/>
        <v>846.66</v>
      </c>
      <c r="G19" s="34">
        <f t="shared" si="0"/>
        <v>283.22500000000002</v>
      </c>
      <c r="H19" s="34">
        <f t="shared" si="0"/>
        <v>0.5</v>
      </c>
      <c r="I19" s="34">
        <f t="shared" si="0"/>
        <v>395.31</v>
      </c>
      <c r="J19" s="35">
        <f t="shared" si="0"/>
        <v>348.13499999999999</v>
      </c>
    </row>
    <row r="20" spans="1:34" ht="15.75" thickBot="1" x14ac:dyDescent="0.3">
      <c r="A20" s="25" t="s">
        <v>20</v>
      </c>
      <c r="B20" s="21">
        <f>_xlfn.STDEV.P(B14:B18)</f>
        <v>6.6400000000000006</v>
      </c>
      <c r="C20" s="21" t="e">
        <f t="shared" ref="C20:J20" si="1">_xlfn.STDEV.P(C14:C18)</f>
        <v>#DIV/0!</v>
      </c>
      <c r="D20" s="33">
        <f t="shared" si="1"/>
        <v>214.78694479879357</v>
      </c>
      <c r="E20" s="33" t="e">
        <f t="shared" si="1"/>
        <v>#DIV/0!</v>
      </c>
      <c r="F20" s="33">
        <f t="shared" si="1"/>
        <v>0</v>
      </c>
      <c r="G20" s="33">
        <f t="shared" si="1"/>
        <v>15.314999999999998</v>
      </c>
      <c r="H20" s="33">
        <f t="shared" si="1"/>
        <v>0.19999999999999996</v>
      </c>
      <c r="I20" s="33">
        <f t="shared" si="1"/>
        <v>86.350000000000051</v>
      </c>
      <c r="J20" s="33">
        <f t="shared" si="1"/>
        <v>241.71123686125972</v>
      </c>
    </row>
    <row r="21" spans="1:34" ht="15.75" thickBot="1" x14ac:dyDescent="0.3">
      <c r="A21" s="26" t="s">
        <v>13</v>
      </c>
      <c r="B21" s="18">
        <v>2</v>
      </c>
      <c r="C21" s="19">
        <v>0</v>
      </c>
      <c r="D21" s="19">
        <v>5</v>
      </c>
      <c r="E21" s="19">
        <v>0</v>
      </c>
      <c r="F21" s="19">
        <v>1</v>
      </c>
      <c r="G21" s="19">
        <v>2</v>
      </c>
      <c r="H21" s="19">
        <v>2</v>
      </c>
      <c r="I21" s="19">
        <v>2</v>
      </c>
      <c r="J21" s="20">
        <v>4</v>
      </c>
      <c r="K21" s="32">
        <f>SUM(B21:J21)</f>
        <v>18</v>
      </c>
    </row>
    <row r="24" spans="1:34" x14ac:dyDescent="0.25">
      <c r="A24" s="17" t="s">
        <v>11</v>
      </c>
      <c r="B24" t="s">
        <v>16</v>
      </c>
      <c r="M24" t="s">
        <v>17</v>
      </c>
    </row>
    <row r="25" spans="1:34" x14ac:dyDescent="0.25">
      <c r="A25" s="1" t="s">
        <v>0</v>
      </c>
      <c r="B25" s="16" t="s">
        <v>1</v>
      </c>
      <c r="C25" s="16" t="s">
        <v>2</v>
      </c>
      <c r="D25" s="16" t="s">
        <v>3</v>
      </c>
      <c r="E25" s="16" t="s">
        <v>4</v>
      </c>
      <c r="F25" s="16" t="s">
        <v>5</v>
      </c>
      <c r="G25" s="16" t="s">
        <v>6</v>
      </c>
      <c r="H25" s="16" t="s">
        <v>7</v>
      </c>
      <c r="I25" s="16" t="s">
        <v>8</v>
      </c>
      <c r="J25" s="16" t="s">
        <v>9</v>
      </c>
      <c r="M25" s="1" t="s">
        <v>0</v>
      </c>
      <c r="N25" s="16" t="s">
        <v>1</v>
      </c>
      <c r="O25" s="16" t="s">
        <v>2</v>
      </c>
      <c r="P25" s="16" t="s">
        <v>3</v>
      </c>
      <c r="Q25" s="16" t="s">
        <v>4</v>
      </c>
      <c r="R25" s="16" t="s">
        <v>5</v>
      </c>
      <c r="S25" s="16" t="s">
        <v>6</v>
      </c>
      <c r="T25" s="16" t="s">
        <v>7</v>
      </c>
      <c r="U25" s="16" t="s">
        <v>8</v>
      </c>
      <c r="V25" s="16" t="s">
        <v>9</v>
      </c>
      <c r="Y25" t="s">
        <v>21</v>
      </c>
    </row>
    <row r="26" spans="1:34" x14ac:dyDescent="0.25">
      <c r="A26" s="1">
        <v>0</v>
      </c>
      <c r="B26" s="42"/>
      <c r="C26" s="9"/>
      <c r="D26" s="14">
        <v>4.5554699999999997</v>
      </c>
      <c r="E26" s="14">
        <v>1.01972</v>
      </c>
      <c r="F26" s="44"/>
      <c r="G26" s="14">
        <v>0.177229</v>
      </c>
      <c r="H26" s="44"/>
      <c r="I26" s="14">
        <v>0.457173</v>
      </c>
      <c r="J26" s="9"/>
      <c r="M26" s="1">
        <v>0</v>
      </c>
      <c r="N26" s="9"/>
      <c r="O26" s="9"/>
      <c r="P26" s="12">
        <v>142</v>
      </c>
      <c r="Q26" s="12">
        <v>307</v>
      </c>
      <c r="R26" s="13"/>
      <c r="S26" s="12">
        <v>187</v>
      </c>
      <c r="T26" s="13"/>
      <c r="U26" s="12">
        <v>153</v>
      </c>
      <c r="V26" s="9"/>
      <c r="Y26" s="1" t="s">
        <v>0</v>
      </c>
      <c r="Z26" s="16" t="s">
        <v>1</v>
      </c>
      <c r="AA26" s="16" t="s">
        <v>2</v>
      </c>
      <c r="AB26" s="16" t="s">
        <v>3</v>
      </c>
      <c r="AC26" s="16" t="s">
        <v>4</v>
      </c>
      <c r="AD26" s="16" t="s">
        <v>5</v>
      </c>
      <c r="AE26" s="16" t="s">
        <v>6</v>
      </c>
      <c r="AF26" s="16" t="s">
        <v>7</v>
      </c>
      <c r="AG26" s="16" t="s">
        <v>8</v>
      </c>
      <c r="AH26" s="16" t="s">
        <v>9</v>
      </c>
    </row>
    <row r="27" spans="1:34" x14ac:dyDescent="0.25">
      <c r="A27" s="1">
        <v>1</v>
      </c>
      <c r="B27" s="42"/>
      <c r="C27" s="9"/>
      <c r="D27" s="14">
        <v>365.33600000000001</v>
      </c>
      <c r="E27" s="14">
        <v>1.14276</v>
      </c>
      <c r="F27" s="44"/>
      <c r="G27" s="14">
        <v>0.160161</v>
      </c>
      <c r="H27" s="44"/>
      <c r="I27" s="14">
        <v>0.52224800000000005</v>
      </c>
      <c r="J27" s="9"/>
      <c r="M27" s="1">
        <v>1</v>
      </c>
      <c r="N27" s="9"/>
      <c r="O27" s="9"/>
      <c r="P27" s="12">
        <v>175</v>
      </c>
      <c r="Q27" s="12">
        <v>532</v>
      </c>
      <c r="R27" s="13"/>
      <c r="S27" s="12">
        <v>238</v>
      </c>
      <c r="T27" s="13"/>
      <c r="U27" s="12">
        <v>208</v>
      </c>
      <c r="V27" s="9"/>
      <c r="Y27" s="1">
        <v>0</v>
      </c>
      <c r="Z27" s="40"/>
      <c r="AA27" s="40"/>
      <c r="AB27" s="40"/>
      <c r="AC27" s="40"/>
      <c r="AD27" s="40"/>
      <c r="AE27" s="40"/>
      <c r="AF27" s="40"/>
      <c r="AG27" s="40"/>
      <c r="AH27" s="40"/>
    </row>
    <row r="28" spans="1:34" x14ac:dyDescent="0.25">
      <c r="A28" s="1">
        <v>2</v>
      </c>
      <c r="B28" s="42"/>
      <c r="C28" s="9"/>
      <c r="D28" s="14">
        <v>241.756</v>
      </c>
      <c r="E28" s="14">
        <v>1.01112</v>
      </c>
      <c r="F28" s="44"/>
      <c r="G28" s="14">
        <v>0.19469800000000001</v>
      </c>
      <c r="H28" s="44"/>
      <c r="I28" s="14">
        <v>0.48410900000000001</v>
      </c>
      <c r="J28" s="9"/>
      <c r="M28" s="1">
        <v>2</v>
      </c>
      <c r="N28" s="9"/>
      <c r="O28" s="9"/>
      <c r="P28" s="12">
        <v>130</v>
      </c>
      <c r="Q28" s="12">
        <v>346</v>
      </c>
      <c r="R28" s="13"/>
      <c r="S28" s="12">
        <v>256</v>
      </c>
      <c r="T28" s="13"/>
      <c r="U28" s="12">
        <v>208</v>
      </c>
      <c r="V28" s="9"/>
      <c r="Y28" s="1">
        <v>1</v>
      </c>
      <c r="Z28" s="40"/>
      <c r="AA28" s="40"/>
      <c r="AB28" s="40"/>
      <c r="AC28" s="40"/>
      <c r="AD28" s="40"/>
      <c r="AE28" s="40"/>
      <c r="AF28" s="40"/>
      <c r="AG28" s="40"/>
      <c r="AH28" s="40"/>
    </row>
    <row r="29" spans="1:34" x14ac:dyDescent="0.25">
      <c r="A29" s="1">
        <v>3</v>
      </c>
      <c r="B29" s="42"/>
      <c r="C29" s="9"/>
      <c r="D29" s="14">
        <v>86.022000000000006</v>
      </c>
      <c r="E29" s="14">
        <v>0.98522500000000002</v>
      </c>
      <c r="F29" s="44"/>
      <c r="G29" s="14">
        <v>0.18157999999999999</v>
      </c>
      <c r="H29" s="44"/>
      <c r="I29" s="14">
        <v>1.3649199999999999</v>
      </c>
      <c r="J29" s="9"/>
      <c r="M29" s="1">
        <v>3</v>
      </c>
      <c r="N29" s="9"/>
      <c r="O29" s="9"/>
      <c r="P29" s="12">
        <v>134</v>
      </c>
      <c r="Q29" s="12">
        <v>493</v>
      </c>
      <c r="R29" s="13"/>
      <c r="S29" s="12">
        <v>208</v>
      </c>
      <c r="T29" s="13"/>
      <c r="U29" s="12">
        <v>148</v>
      </c>
      <c r="V29" s="9"/>
      <c r="Y29" s="1">
        <v>2</v>
      </c>
      <c r="Z29" s="40"/>
      <c r="AA29" s="40"/>
      <c r="AB29" s="40"/>
      <c r="AC29" s="40"/>
      <c r="AD29" s="40"/>
      <c r="AE29" s="40"/>
      <c r="AF29" s="40"/>
      <c r="AG29" s="40"/>
      <c r="AH29" s="40"/>
    </row>
    <row r="30" spans="1:34" ht="15.75" thickBot="1" x14ac:dyDescent="0.3">
      <c r="A30" s="24">
        <v>4</v>
      </c>
      <c r="B30" s="43"/>
      <c r="C30" s="10"/>
      <c r="D30" s="15">
        <v>3.8597199999999998</v>
      </c>
      <c r="E30" s="15">
        <v>1.1150500000000001</v>
      </c>
      <c r="F30" s="45"/>
      <c r="G30" s="15">
        <v>0.20139499999999999</v>
      </c>
      <c r="H30" s="45"/>
      <c r="I30" s="15">
        <v>0.15903</v>
      </c>
      <c r="J30" s="10"/>
      <c r="M30" s="1">
        <v>4</v>
      </c>
      <c r="N30" s="9"/>
      <c r="O30" s="9"/>
      <c r="P30" s="12">
        <v>89</v>
      </c>
      <c r="Q30" s="12">
        <v>445</v>
      </c>
      <c r="R30" s="13"/>
      <c r="S30" s="12">
        <v>378</v>
      </c>
      <c r="T30" s="13"/>
      <c r="U30" s="12">
        <v>118</v>
      </c>
      <c r="V30" s="9"/>
      <c r="Y30" s="1">
        <v>3</v>
      </c>
      <c r="Z30" s="40"/>
      <c r="AA30" s="40"/>
      <c r="AB30" s="40"/>
      <c r="AC30" s="40"/>
      <c r="AD30" s="40"/>
      <c r="AE30" s="40"/>
      <c r="AF30" s="40"/>
      <c r="AG30" s="40"/>
      <c r="AH30" s="40"/>
    </row>
    <row r="31" spans="1:34" ht="15.75" thickBot="1" x14ac:dyDescent="0.3">
      <c r="A31" s="25" t="s">
        <v>18</v>
      </c>
      <c r="B31" s="21" t="e">
        <f>AVERAGE(B26:B30)</f>
        <v>#DIV/0!</v>
      </c>
      <c r="C31" s="22" t="e">
        <f t="shared" ref="C31" si="2">AVERAGE(C26:C30)</f>
        <v>#DIV/0!</v>
      </c>
      <c r="D31" s="34">
        <f t="shared" ref="D31" si="3">AVERAGE(D26:D30)</f>
        <v>140.30583800000002</v>
      </c>
      <c r="E31" s="34">
        <f t="shared" ref="E31" si="4">AVERAGE(E26:E30)</f>
        <v>1.054775</v>
      </c>
      <c r="F31" s="34" t="e">
        <f t="shared" ref="F31" si="5">AVERAGE(F26:F30)</f>
        <v>#DIV/0!</v>
      </c>
      <c r="G31" s="34">
        <f t="shared" ref="G31" si="6">AVERAGE(G26:G30)</f>
        <v>0.1830126</v>
      </c>
      <c r="H31" s="34" t="e">
        <f t="shared" ref="H31" si="7">AVERAGE(H26:H30)</f>
        <v>#DIV/0!</v>
      </c>
      <c r="I31" s="34">
        <f t="shared" ref="I31" si="8">AVERAGE(I26:I30)</f>
        <v>0.59749600000000003</v>
      </c>
      <c r="J31" s="23" t="e">
        <f t="shared" ref="J31" si="9">AVERAGE(J26:J30)</f>
        <v>#DIV/0!</v>
      </c>
      <c r="Y31" s="1">
        <v>4</v>
      </c>
      <c r="Z31" s="40"/>
      <c r="AA31" s="40"/>
      <c r="AB31" s="40"/>
      <c r="AC31" s="40"/>
      <c r="AD31" s="40"/>
      <c r="AE31" s="40"/>
      <c r="AF31" s="40"/>
      <c r="AG31" s="40"/>
      <c r="AH31" s="40"/>
    </row>
    <row r="32" spans="1:34" ht="15.75" thickBot="1" x14ac:dyDescent="0.3">
      <c r="A32" s="25" t="s">
        <v>20</v>
      </c>
      <c r="B32" s="21" t="e">
        <f>_xlfn.STDEV.P(B26:B30)</f>
        <v>#DIV/0!</v>
      </c>
      <c r="C32" s="21" t="e">
        <f t="shared" ref="C32:J32" si="10">_xlfn.STDEV.P(C26:C30)</f>
        <v>#DIV/0!</v>
      </c>
      <c r="D32" s="33">
        <f t="shared" si="10"/>
        <v>142.07262211769589</v>
      </c>
      <c r="E32" s="33">
        <f t="shared" si="10"/>
        <v>6.2203296375674517E-2</v>
      </c>
      <c r="F32" s="33" t="e">
        <f t="shared" si="10"/>
        <v>#DIV/0!</v>
      </c>
      <c r="G32" s="33">
        <f t="shared" si="10"/>
        <v>1.4367736058266103E-2</v>
      </c>
      <c r="H32" s="33" t="e">
        <f t="shared" si="10"/>
        <v>#DIV/0!</v>
      </c>
      <c r="I32" s="33">
        <f t="shared" si="10"/>
        <v>0.4048213054012843</v>
      </c>
      <c r="J32" s="33" t="e">
        <f t="shared" si="10"/>
        <v>#DIV/0!</v>
      </c>
    </row>
    <row r="33" spans="1:34" ht="15.75" thickBot="1" x14ac:dyDescent="0.3">
      <c r="A33" s="26" t="s">
        <v>13</v>
      </c>
      <c r="B33" s="28">
        <v>0</v>
      </c>
      <c r="C33" s="27">
        <v>0</v>
      </c>
      <c r="D33" s="27">
        <v>5</v>
      </c>
      <c r="E33" s="27">
        <v>5</v>
      </c>
      <c r="F33" s="27">
        <v>0</v>
      </c>
      <c r="G33" s="27">
        <v>5</v>
      </c>
      <c r="H33" s="27">
        <v>0</v>
      </c>
      <c r="I33" s="27">
        <v>5</v>
      </c>
      <c r="J33" s="30">
        <v>0</v>
      </c>
      <c r="K33" s="32">
        <f>SUM(B33:J33)</f>
        <v>20</v>
      </c>
    </row>
    <row r="36" spans="1:34" x14ac:dyDescent="0.25">
      <c r="A36" s="17" t="s">
        <v>14</v>
      </c>
      <c r="B36" t="s">
        <v>16</v>
      </c>
      <c r="M36" t="s">
        <v>17</v>
      </c>
    </row>
    <row r="37" spans="1:34" x14ac:dyDescent="0.25">
      <c r="A37" s="1" t="s">
        <v>0</v>
      </c>
      <c r="B37" s="16" t="s">
        <v>1</v>
      </c>
      <c r="C37" s="16" t="s">
        <v>2</v>
      </c>
      <c r="D37" s="16" t="s">
        <v>3</v>
      </c>
      <c r="E37" s="16" t="s">
        <v>4</v>
      </c>
      <c r="F37" s="16" t="s">
        <v>5</v>
      </c>
      <c r="G37" s="16" t="s">
        <v>6</v>
      </c>
      <c r="H37" s="16" t="s">
        <v>7</v>
      </c>
      <c r="I37" s="16" t="s">
        <v>8</v>
      </c>
      <c r="J37" s="16" t="s">
        <v>9</v>
      </c>
      <c r="M37" s="1" t="s">
        <v>0</v>
      </c>
      <c r="N37" s="16" t="s">
        <v>1</v>
      </c>
      <c r="O37" s="16" t="s">
        <v>2</v>
      </c>
      <c r="P37" s="16" t="s">
        <v>3</v>
      </c>
      <c r="Q37" s="16" t="s">
        <v>4</v>
      </c>
      <c r="R37" s="16" t="s">
        <v>5</v>
      </c>
      <c r="S37" s="16" t="s">
        <v>6</v>
      </c>
      <c r="T37" s="16" t="s">
        <v>7</v>
      </c>
      <c r="U37" s="16" t="s">
        <v>8</v>
      </c>
      <c r="V37" s="16" t="s">
        <v>9</v>
      </c>
      <c r="Y37" t="s">
        <v>21</v>
      </c>
    </row>
    <row r="38" spans="1:34" x14ac:dyDescent="0.25">
      <c r="A38" s="1">
        <v>0</v>
      </c>
      <c r="B38" s="44">
        <v>8.17704E-3</v>
      </c>
      <c r="C38" s="14">
        <v>14.321300000000001</v>
      </c>
      <c r="D38" s="14">
        <v>5.1930899999999998</v>
      </c>
      <c r="E38" s="14">
        <v>18.439</v>
      </c>
      <c r="F38" s="44">
        <v>5.0907600000000004</v>
      </c>
      <c r="G38" s="14">
        <v>0.49277300000000002</v>
      </c>
      <c r="H38" s="44">
        <v>272.86500000000001</v>
      </c>
      <c r="I38" s="14">
        <v>1.5828800000000001</v>
      </c>
      <c r="J38" s="3"/>
      <c r="M38" s="1">
        <v>0</v>
      </c>
      <c r="N38" s="7">
        <v>21</v>
      </c>
      <c r="O38" s="7">
        <v>173</v>
      </c>
      <c r="P38" s="7">
        <v>178</v>
      </c>
      <c r="Q38" s="7">
        <v>355</v>
      </c>
      <c r="R38" s="7">
        <v>310</v>
      </c>
      <c r="S38" s="7">
        <v>187</v>
      </c>
      <c r="T38" s="7">
        <v>493</v>
      </c>
      <c r="U38" s="7">
        <v>243</v>
      </c>
      <c r="V38" s="3"/>
      <c r="Y38" s="1" t="s">
        <v>0</v>
      </c>
      <c r="Z38" s="16" t="s">
        <v>1</v>
      </c>
      <c r="AA38" s="16" t="s">
        <v>2</v>
      </c>
      <c r="AB38" s="16" t="s">
        <v>3</v>
      </c>
      <c r="AC38" s="16" t="s">
        <v>4</v>
      </c>
      <c r="AD38" s="16" t="s">
        <v>5</v>
      </c>
      <c r="AE38" s="16" t="s">
        <v>6</v>
      </c>
      <c r="AF38" s="16" t="s">
        <v>7</v>
      </c>
      <c r="AG38" s="16" t="s">
        <v>8</v>
      </c>
      <c r="AH38" s="16" t="s">
        <v>9</v>
      </c>
    </row>
    <row r="39" spans="1:34" x14ac:dyDescent="0.25">
      <c r="A39" s="1">
        <v>1</v>
      </c>
      <c r="B39" s="44">
        <v>10.5511</v>
      </c>
      <c r="C39" s="14">
        <v>12.979200000000001</v>
      </c>
      <c r="D39" s="14">
        <v>8.7242899999999999</v>
      </c>
      <c r="E39" s="14">
        <v>43.895699999999998</v>
      </c>
      <c r="F39" s="44">
        <v>32.605200000000004</v>
      </c>
      <c r="G39" s="14">
        <v>0.35295300000000002</v>
      </c>
      <c r="H39" s="44">
        <v>66.280799999999999</v>
      </c>
      <c r="I39" s="14">
        <v>2.3569300000000002</v>
      </c>
      <c r="J39" s="3"/>
      <c r="M39" s="1">
        <v>1</v>
      </c>
      <c r="N39" s="7">
        <v>121</v>
      </c>
      <c r="O39" s="7">
        <v>177</v>
      </c>
      <c r="P39" s="7">
        <v>397</v>
      </c>
      <c r="Q39" s="7">
        <v>607</v>
      </c>
      <c r="R39" s="7">
        <v>339</v>
      </c>
      <c r="S39" s="7">
        <v>238</v>
      </c>
      <c r="T39" s="8">
        <v>208</v>
      </c>
      <c r="U39" s="7">
        <v>228</v>
      </c>
      <c r="V39" s="3"/>
      <c r="Y39" s="1">
        <v>0</v>
      </c>
      <c r="Z39" s="40"/>
      <c r="AA39" s="40"/>
      <c r="AB39" s="40"/>
      <c r="AC39" s="40"/>
      <c r="AD39" s="40"/>
      <c r="AE39" s="40"/>
      <c r="AF39" s="40"/>
      <c r="AG39" s="40"/>
      <c r="AH39" s="40"/>
    </row>
    <row r="40" spans="1:34" x14ac:dyDescent="0.25">
      <c r="A40" s="1">
        <v>2</v>
      </c>
      <c r="B40" s="44">
        <v>0.18889300000000001</v>
      </c>
      <c r="C40" s="14">
        <v>11.7699</v>
      </c>
      <c r="D40" s="14">
        <v>7.6412900000000006E-2</v>
      </c>
      <c r="E40" s="14">
        <v>19.799800000000001</v>
      </c>
      <c r="F40" s="44">
        <v>10.078799999999999</v>
      </c>
      <c r="G40" s="14">
        <v>0.46719899999999998</v>
      </c>
      <c r="H40" s="44">
        <v>15.6149</v>
      </c>
      <c r="I40" s="14">
        <v>1.18486</v>
      </c>
      <c r="J40" s="3"/>
      <c r="M40" s="1">
        <v>2</v>
      </c>
      <c r="N40" s="7">
        <v>42</v>
      </c>
      <c r="O40" s="7">
        <v>147</v>
      </c>
      <c r="P40" s="7">
        <v>148</v>
      </c>
      <c r="Q40" s="7">
        <v>541</v>
      </c>
      <c r="R40" s="7">
        <v>536</v>
      </c>
      <c r="S40" s="7">
        <v>256</v>
      </c>
      <c r="T40" s="7">
        <v>148</v>
      </c>
      <c r="U40" s="7">
        <v>258</v>
      </c>
      <c r="V40" s="3"/>
      <c r="Y40" s="1">
        <v>1</v>
      </c>
      <c r="Z40" s="40"/>
      <c r="AA40" s="40"/>
      <c r="AB40" s="40"/>
      <c r="AC40" s="40"/>
      <c r="AD40" s="40"/>
      <c r="AE40" s="40"/>
      <c r="AF40" s="40"/>
      <c r="AG40" s="40"/>
      <c r="AH40" s="40"/>
    </row>
    <row r="41" spans="1:34" x14ac:dyDescent="0.25">
      <c r="A41" s="1">
        <v>3</v>
      </c>
      <c r="B41" s="44">
        <v>18.435600000000001</v>
      </c>
      <c r="C41" s="14">
        <v>16.625900000000001</v>
      </c>
      <c r="D41" s="14">
        <v>7.9698500000000001</v>
      </c>
      <c r="E41" s="14">
        <v>19.333600000000001</v>
      </c>
      <c r="F41" s="44">
        <v>9.4274900000000006</v>
      </c>
      <c r="G41" s="14">
        <v>0.47111999999999998</v>
      </c>
      <c r="H41" s="44">
        <v>0.21784400000000001</v>
      </c>
      <c r="I41" s="14">
        <v>1.4456899999999999</v>
      </c>
      <c r="J41" s="3"/>
      <c r="M41" s="1">
        <v>3</v>
      </c>
      <c r="N41" s="7">
        <v>82</v>
      </c>
      <c r="O41" s="7">
        <v>212</v>
      </c>
      <c r="P41" s="7">
        <v>236</v>
      </c>
      <c r="Q41" s="7">
        <v>490</v>
      </c>
      <c r="R41" s="7">
        <v>113</v>
      </c>
      <c r="S41" s="7">
        <v>208</v>
      </c>
      <c r="T41" s="7">
        <v>57</v>
      </c>
      <c r="U41" s="7">
        <v>253</v>
      </c>
      <c r="V41" s="3"/>
      <c r="Y41" s="1">
        <v>2</v>
      </c>
      <c r="Z41" s="40"/>
      <c r="AA41" s="40"/>
      <c r="AB41" s="40"/>
      <c r="AC41" s="40"/>
      <c r="AD41" s="40"/>
      <c r="AE41" s="40"/>
      <c r="AF41" s="40"/>
      <c r="AG41" s="40"/>
      <c r="AH41" s="40"/>
    </row>
    <row r="42" spans="1:34" ht="15.75" thickBot="1" x14ac:dyDescent="0.3">
      <c r="A42" s="1">
        <v>4</v>
      </c>
      <c r="B42" s="45">
        <v>30.700800000000001</v>
      </c>
      <c r="C42" s="15">
        <v>0.49996499999999999</v>
      </c>
      <c r="D42" s="15">
        <v>6.4519299999999999</v>
      </c>
      <c r="E42" s="15">
        <v>15.7159</v>
      </c>
      <c r="F42" s="45"/>
      <c r="G42" s="15">
        <v>0.65893599999999997</v>
      </c>
      <c r="H42" s="45">
        <v>6.5494999999999998E-2</v>
      </c>
      <c r="I42" s="15">
        <v>0.550624</v>
      </c>
      <c r="J42" s="6"/>
      <c r="M42" s="1">
        <v>4</v>
      </c>
      <c r="N42" s="7">
        <v>150</v>
      </c>
      <c r="O42" s="7">
        <v>86</v>
      </c>
      <c r="P42" s="7">
        <v>158</v>
      </c>
      <c r="Q42" s="7">
        <v>472</v>
      </c>
      <c r="R42" s="9"/>
      <c r="S42" s="7">
        <v>379</v>
      </c>
      <c r="T42" s="7">
        <v>29</v>
      </c>
      <c r="U42" s="7">
        <v>133</v>
      </c>
      <c r="V42" s="3"/>
      <c r="Y42" s="1">
        <v>3</v>
      </c>
      <c r="Z42" s="40"/>
      <c r="AA42" s="40"/>
      <c r="AB42" s="40"/>
      <c r="AC42" s="40"/>
      <c r="AD42" s="40"/>
      <c r="AE42" s="40"/>
      <c r="AF42" s="40"/>
      <c r="AG42" s="40"/>
      <c r="AH42" s="40"/>
    </row>
    <row r="43" spans="1:34" ht="15.75" thickBot="1" x14ac:dyDescent="0.3">
      <c r="A43" s="25" t="s">
        <v>18</v>
      </c>
      <c r="B43" s="33">
        <f>AVERAGE(B38:B42)</f>
        <v>11.976914008</v>
      </c>
      <c r="C43" s="34">
        <f t="shared" ref="C43" si="11">AVERAGE(C38:C42)</f>
        <v>11.239253000000001</v>
      </c>
      <c r="D43" s="34">
        <f t="shared" ref="D43" si="12">AVERAGE(D38:D42)</f>
        <v>5.6831145799999998</v>
      </c>
      <c r="E43" s="34">
        <f t="shared" ref="E43" si="13">AVERAGE(E38:E42)</f>
        <v>23.436800000000002</v>
      </c>
      <c r="F43" s="34">
        <f t="shared" ref="F43" si="14">AVERAGE(F38:F42)</f>
        <v>14.300562500000002</v>
      </c>
      <c r="G43" s="34">
        <f t="shared" ref="G43" si="15">AVERAGE(G38:G42)</f>
        <v>0.48859619999999993</v>
      </c>
      <c r="H43" s="34">
        <f t="shared" ref="H43" si="16">AVERAGE(H38:H42)</f>
        <v>71.0088078</v>
      </c>
      <c r="I43" s="34">
        <f t="shared" ref="I43" si="17">AVERAGE(I38:I42)</f>
        <v>1.4241968</v>
      </c>
      <c r="J43" s="23" t="e">
        <f t="shared" ref="J43" si="18">AVERAGE(J38:J42)</f>
        <v>#DIV/0!</v>
      </c>
      <c r="Y43" s="1">
        <v>4</v>
      </c>
      <c r="Z43" s="40"/>
      <c r="AA43" s="40"/>
      <c r="AB43" s="40"/>
      <c r="AC43" s="40"/>
      <c r="AD43" s="40"/>
      <c r="AE43" s="40"/>
      <c r="AF43" s="40"/>
      <c r="AG43" s="40"/>
      <c r="AH43" s="40"/>
    </row>
    <row r="44" spans="1:34" ht="15.75" thickBot="1" x14ac:dyDescent="0.3">
      <c r="A44" s="25" t="s">
        <v>20</v>
      </c>
      <c r="B44" s="33">
        <f>_xlfn.STDEV.P(B38:B42)</f>
        <v>11.632193093860668</v>
      </c>
      <c r="C44" s="33">
        <f t="shared" ref="C44:J44" si="19">_xlfn.STDEV.P(C38:C42)</f>
        <v>5.6063586785217367</v>
      </c>
      <c r="D44" s="33">
        <f t="shared" si="19"/>
        <v>3.0575876695147604</v>
      </c>
      <c r="E44" s="33">
        <f t="shared" si="19"/>
        <v>10.32686699924038</v>
      </c>
      <c r="F44" s="33">
        <f t="shared" si="19"/>
        <v>10.740697490061747</v>
      </c>
      <c r="G44" s="33">
        <f t="shared" si="19"/>
        <v>9.817884554505632E-2</v>
      </c>
      <c r="H44" s="33">
        <f t="shared" si="19"/>
        <v>103.80855031775241</v>
      </c>
      <c r="I44" s="33">
        <f t="shared" si="19"/>
        <v>0.58584043539598751</v>
      </c>
      <c r="J44" s="33" t="e">
        <f t="shared" si="19"/>
        <v>#DIV/0!</v>
      </c>
    </row>
    <row r="45" spans="1:34" ht="15.75" thickBot="1" x14ac:dyDescent="0.3">
      <c r="A45" s="26" t="s">
        <v>13</v>
      </c>
      <c r="B45" s="29">
        <v>5</v>
      </c>
      <c r="C45" s="19">
        <v>5</v>
      </c>
      <c r="D45" s="19">
        <v>5</v>
      </c>
      <c r="E45" s="19">
        <v>5</v>
      </c>
      <c r="F45" s="19">
        <v>4</v>
      </c>
      <c r="G45" s="19">
        <v>5</v>
      </c>
      <c r="H45" s="19">
        <v>5</v>
      </c>
      <c r="I45" s="19">
        <v>5</v>
      </c>
      <c r="J45" s="31">
        <v>0</v>
      </c>
      <c r="K45" s="32">
        <f>SUM(B45:J45)</f>
        <v>39</v>
      </c>
    </row>
    <row r="48" spans="1:34" x14ac:dyDescent="0.25">
      <c r="A48" s="17" t="s">
        <v>19</v>
      </c>
      <c r="B48" t="s">
        <v>16</v>
      </c>
      <c r="M48" t="s">
        <v>17</v>
      </c>
    </row>
    <row r="49" spans="1:22" x14ac:dyDescent="0.25">
      <c r="A49" s="1" t="s">
        <v>0</v>
      </c>
      <c r="B49" s="16" t="s">
        <v>1</v>
      </c>
      <c r="C49" s="16" t="s">
        <v>2</v>
      </c>
      <c r="D49" s="16" t="s">
        <v>3</v>
      </c>
      <c r="E49" s="16" t="s">
        <v>4</v>
      </c>
      <c r="F49" s="16" t="s">
        <v>5</v>
      </c>
      <c r="G49" s="16" t="s">
        <v>6</v>
      </c>
      <c r="H49" s="16" t="s">
        <v>7</v>
      </c>
      <c r="I49" s="16" t="s">
        <v>8</v>
      </c>
      <c r="J49" s="16" t="s">
        <v>9</v>
      </c>
      <c r="M49" s="1" t="s">
        <v>0</v>
      </c>
      <c r="N49" s="16" t="s">
        <v>1</v>
      </c>
      <c r="O49" s="16" t="s">
        <v>2</v>
      </c>
      <c r="P49" s="16" t="s">
        <v>3</v>
      </c>
      <c r="Q49" s="16" t="s">
        <v>4</v>
      </c>
      <c r="R49" s="16" t="s">
        <v>5</v>
      </c>
      <c r="S49" s="16" t="s">
        <v>6</v>
      </c>
      <c r="T49" s="16" t="s">
        <v>7</v>
      </c>
      <c r="U49" s="16" t="s">
        <v>8</v>
      </c>
      <c r="V49" s="16" t="s">
        <v>9</v>
      </c>
    </row>
    <row r="50" spans="1:22" x14ac:dyDescent="0.25">
      <c r="A50" s="1">
        <v>0</v>
      </c>
      <c r="B50" s="36"/>
      <c r="C50" s="36"/>
      <c r="D50" s="14">
        <v>0.99919999999999998</v>
      </c>
      <c r="E50" s="36"/>
      <c r="F50" s="36"/>
      <c r="G50" s="36"/>
      <c r="H50" s="36"/>
      <c r="I50" s="36"/>
      <c r="J50" s="38"/>
      <c r="M50" s="1">
        <v>0</v>
      </c>
      <c r="N50" s="40"/>
      <c r="O50" s="40"/>
      <c r="P50" s="7">
        <v>142</v>
      </c>
      <c r="Q50" s="40"/>
      <c r="R50" s="40"/>
      <c r="S50" s="40"/>
      <c r="T50" s="40"/>
      <c r="U50" s="40"/>
      <c r="V50" s="38"/>
    </row>
    <row r="51" spans="1:22" x14ac:dyDescent="0.25">
      <c r="A51" s="1">
        <v>1</v>
      </c>
      <c r="B51" s="36"/>
      <c r="C51" s="36"/>
      <c r="D51" s="14">
        <v>28.824300000000001</v>
      </c>
      <c r="E51" s="36"/>
      <c r="F51" s="36"/>
      <c r="G51" s="36"/>
      <c r="H51" s="36"/>
      <c r="I51" s="36"/>
      <c r="J51" s="38"/>
      <c r="M51" s="1">
        <v>1</v>
      </c>
      <c r="N51" s="40"/>
      <c r="O51" s="40"/>
      <c r="P51" s="7">
        <v>175</v>
      </c>
      <c r="Q51" s="40"/>
      <c r="R51" s="40"/>
      <c r="S51" s="40"/>
      <c r="T51" s="41"/>
      <c r="U51" s="40"/>
      <c r="V51" s="38"/>
    </row>
    <row r="52" spans="1:22" x14ac:dyDescent="0.25">
      <c r="A52" s="1">
        <v>2</v>
      </c>
      <c r="B52" s="36"/>
      <c r="C52" s="36"/>
      <c r="D52" s="14">
        <v>1.8302700000000001</v>
      </c>
      <c r="E52" s="36"/>
      <c r="F52" s="36"/>
      <c r="G52" s="36"/>
      <c r="H52" s="36"/>
      <c r="I52" s="36"/>
      <c r="J52" s="38"/>
      <c r="M52" s="1">
        <v>2</v>
      </c>
      <c r="N52" s="40"/>
      <c r="O52" s="40"/>
      <c r="P52" s="7">
        <v>130</v>
      </c>
      <c r="Q52" s="40"/>
      <c r="R52" s="40"/>
      <c r="S52" s="40"/>
      <c r="T52" s="40"/>
      <c r="U52" s="40"/>
      <c r="V52" s="38"/>
    </row>
    <row r="53" spans="1:22" x14ac:dyDescent="0.25">
      <c r="A53" s="1">
        <v>3</v>
      </c>
      <c r="B53" s="36"/>
      <c r="C53" s="36"/>
      <c r="D53" s="14">
        <v>1.30741</v>
      </c>
      <c r="E53" s="36"/>
      <c r="F53" s="36"/>
      <c r="G53" s="36"/>
      <c r="H53" s="36"/>
      <c r="I53" s="36"/>
      <c r="J53" s="38"/>
      <c r="M53" s="1">
        <v>3</v>
      </c>
      <c r="N53" s="40"/>
      <c r="O53" s="40"/>
      <c r="P53" s="7">
        <v>134</v>
      </c>
      <c r="Q53" s="40"/>
      <c r="R53" s="40"/>
      <c r="S53" s="40"/>
      <c r="T53" s="40"/>
      <c r="U53" s="40"/>
      <c r="V53" s="38"/>
    </row>
    <row r="54" spans="1:22" ht="15.75" thickBot="1" x14ac:dyDescent="0.3">
      <c r="A54" s="1">
        <v>4</v>
      </c>
      <c r="B54" s="37"/>
      <c r="C54" s="37"/>
      <c r="D54" s="15">
        <v>0.25185200000000002</v>
      </c>
      <c r="E54" s="37"/>
      <c r="F54" s="37"/>
      <c r="G54" s="37"/>
      <c r="H54" s="37"/>
      <c r="I54" s="37"/>
      <c r="J54" s="39"/>
      <c r="M54" s="1">
        <v>4</v>
      </c>
      <c r="N54" s="40"/>
      <c r="O54" s="40"/>
      <c r="P54" s="7">
        <v>89</v>
      </c>
      <c r="Q54" s="40"/>
      <c r="R54" s="40"/>
      <c r="S54" s="40"/>
      <c r="T54" s="40"/>
      <c r="U54" s="40"/>
      <c r="V54" s="38"/>
    </row>
    <row r="55" spans="1:22" ht="15.75" thickBot="1" x14ac:dyDescent="0.3">
      <c r="A55" s="25" t="s">
        <v>18</v>
      </c>
      <c r="B55" s="33" t="e">
        <f>AVERAGE(B50:B54)</f>
        <v>#DIV/0!</v>
      </c>
      <c r="C55" s="34" t="e">
        <f t="shared" ref="C55:J55" si="20">AVERAGE(C50:C54)</f>
        <v>#DIV/0!</v>
      </c>
      <c r="D55" s="34">
        <f>AVERAGE(D50:D54)</f>
        <v>6.6426064</v>
      </c>
      <c r="E55" s="34" t="e">
        <f t="shared" si="20"/>
        <v>#DIV/0!</v>
      </c>
      <c r="F55" s="34" t="e">
        <f t="shared" si="20"/>
        <v>#DIV/0!</v>
      </c>
      <c r="G55" s="34" t="e">
        <f t="shared" si="20"/>
        <v>#DIV/0!</v>
      </c>
      <c r="H55" s="34" t="e">
        <f t="shared" si="20"/>
        <v>#DIV/0!</v>
      </c>
      <c r="I55" s="34" t="e">
        <f t="shared" si="20"/>
        <v>#DIV/0!</v>
      </c>
      <c r="J55" s="23" t="e">
        <f t="shared" si="20"/>
        <v>#DIV/0!</v>
      </c>
    </row>
    <row r="56" spans="1:22" ht="15.75" thickBot="1" x14ac:dyDescent="0.3">
      <c r="A56" s="25" t="s">
        <v>20</v>
      </c>
      <c r="B56" s="33" t="e">
        <f>_xlfn.STDEV.P(B50:B54)</f>
        <v>#DIV/0!</v>
      </c>
      <c r="C56" s="33" t="e">
        <f t="shared" ref="C56:J56" si="21">_xlfn.STDEV.P(C50:C54)</f>
        <v>#DIV/0!</v>
      </c>
      <c r="D56" s="33">
        <f t="shared" si="21"/>
        <v>11.102614203999879</v>
      </c>
      <c r="E56" s="33" t="e">
        <f t="shared" si="21"/>
        <v>#DIV/0!</v>
      </c>
      <c r="F56" s="33" t="e">
        <f t="shared" si="21"/>
        <v>#DIV/0!</v>
      </c>
      <c r="G56" s="33" t="e">
        <f t="shared" si="21"/>
        <v>#DIV/0!</v>
      </c>
      <c r="H56" s="33" t="e">
        <f t="shared" si="21"/>
        <v>#DIV/0!</v>
      </c>
      <c r="I56" s="33" t="e">
        <f t="shared" si="21"/>
        <v>#DIV/0!</v>
      </c>
      <c r="J56" s="33" t="e">
        <f t="shared" si="21"/>
        <v>#DIV/0!</v>
      </c>
    </row>
    <row r="57" spans="1:22" ht="15.75" thickBot="1" x14ac:dyDescent="0.3">
      <c r="A57" s="26" t="s">
        <v>13</v>
      </c>
      <c r="B57" s="29"/>
      <c r="C57" s="19"/>
      <c r="D57" s="19">
        <v>5</v>
      </c>
      <c r="E57" s="19"/>
      <c r="F57" s="19"/>
      <c r="G57" s="19"/>
      <c r="H57" s="19"/>
      <c r="I57" s="19"/>
      <c r="J57" s="31"/>
      <c r="K57" s="32">
        <f>SUM(B57:J57)</f>
        <v>5</v>
      </c>
    </row>
    <row r="64" spans="1:22" x14ac:dyDescent="0.25">
      <c r="A64" t="s">
        <v>23</v>
      </c>
      <c r="B64" t="s">
        <v>24</v>
      </c>
    </row>
    <row r="66" spans="1:2" x14ac:dyDescent="0.25">
      <c r="A66" t="s">
        <v>25</v>
      </c>
      <c r="B66" t="s">
        <v>29</v>
      </c>
    </row>
    <row r="67" spans="1:2" x14ac:dyDescent="0.25">
      <c r="A67" t="s">
        <v>26</v>
      </c>
      <c r="B67">
        <v>0</v>
      </c>
    </row>
    <row r="68" spans="1:2" x14ac:dyDescent="0.25">
      <c r="A68" t="s">
        <v>27</v>
      </c>
      <c r="B68">
        <v>0</v>
      </c>
    </row>
    <row r="69" spans="1:2" x14ac:dyDescent="0.25">
      <c r="A69" t="s">
        <v>28</v>
      </c>
      <c r="B69">
        <v>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E5864-7DE8-4BC8-BF4A-4C02356587BF}">
  <dimension ref="A1:Z104"/>
  <sheetViews>
    <sheetView tabSelected="1" topLeftCell="A56" zoomScale="130" zoomScaleNormal="130" workbookViewId="0">
      <selection activeCell="B83" sqref="B83:K83"/>
    </sheetView>
  </sheetViews>
  <sheetFormatPr defaultRowHeight="15" x14ac:dyDescent="0.25"/>
  <cols>
    <col min="1" max="1" width="11.5703125" bestFit="1" customWidth="1"/>
    <col min="2" max="11" width="10.42578125" customWidth="1"/>
    <col min="12" max="12" width="4.42578125" customWidth="1"/>
    <col min="13" max="13" width="4.7109375" customWidth="1"/>
    <col min="14" max="14" width="4.42578125" bestFit="1" customWidth="1"/>
    <col min="15" max="15" width="10.85546875" customWidth="1"/>
    <col min="16" max="25" width="10.42578125" customWidth="1"/>
    <col min="26" max="26" width="4.42578125" bestFit="1" customWidth="1"/>
    <col min="27" max="27" width="12.140625" bestFit="1" customWidth="1"/>
    <col min="28" max="28" width="10.42578125" bestFit="1" customWidth="1"/>
    <col min="29" max="29" width="9" bestFit="1" customWidth="1"/>
    <col min="30" max="30" width="14.28515625" bestFit="1" customWidth="1"/>
    <col min="31" max="31" width="10" bestFit="1" customWidth="1"/>
    <col min="32" max="32" width="8.42578125" bestFit="1" customWidth="1"/>
    <col min="33" max="33" width="5.7109375" bestFit="1" customWidth="1"/>
    <col min="34" max="34" width="9.85546875" bestFit="1" customWidth="1"/>
  </cols>
  <sheetData>
    <row r="1" spans="1:26" x14ac:dyDescent="0.25">
      <c r="A1" s="17" t="s">
        <v>30</v>
      </c>
      <c r="B1" t="s">
        <v>31</v>
      </c>
      <c r="M1" s="4"/>
      <c r="O1" s="17" t="s">
        <v>32</v>
      </c>
      <c r="P1" t="s">
        <v>33</v>
      </c>
      <c r="T1" t="s">
        <v>37</v>
      </c>
      <c r="V1" t="s">
        <v>39</v>
      </c>
      <c r="X1" s="49" t="s">
        <v>38</v>
      </c>
    </row>
    <row r="2" spans="1:26" x14ac:dyDescent="0.25">
      <c r="A2" s="1" t="s">
        <v>0</v>
      </c>
      <c r="B2" s="16" t="s">
        <v>1</v>
      </c>
      <c r="C2" s="16" t="s">
        <v>36</v>
      </c>
      <c r="D2" s="16" t="s">
        <v>3</v>
      </c>
      <c r="E2" s="16" t="s">
        <v>4</v>
      </c>
      <c r="F2" s="16" t="s">
        <v>35</v>
      </c>
      <c r="G2" s="16" t="s">
        <v>6</v>
      </c>
      <c r="H2" s="16" t="s">
        <v>34</v>
      </c>
      <c r="I2" s="16" t="s">
        <v>7</v>
      </c>
      <c r="J2" s="16" t="s">
        <v>8</v>
      </c>
      <c r="K2" s="16" t="s">
        <v>9</v>
      </c>
      <c r="M2" s="4"/>
      <c r="O2" s="1" t="s">
        <v>0</v>
      </c>
      <c r="P2" s="16" t="s">
        <v>1</v>
      </c>
      <c r="Q2" s="16" t="s">
        <v>36</v>
      </c>
      <c r="R2" s="16" t="s">
        <v>3</v>
      </c>
      <c r="S2" s="16" t="s">
        <v>4</v>
      </c>
      <c r="T2" s="16" t="s">
        <v>35</v>
      </c>
      <c r="U2" s="16" t="s">
        <v>6</v>
      </c>
      <c r="V2" s="16" t="s">
        <v>34</v>
      </c>
      <c r="W2" s="16" t="s">
        <v>7</v>
      </c>
      <c r="X2" s="16" t="s">
        <v>8</v>
      </c>
      <c r="Y2" s="16" t="s">
        <v>9</v>
      </c>
    </row>
    <row r="3" spans="1:26" x14ac:dyDescent="0.25">
      <c r="A3" s="1">
        <v>0</v>
      </c>
      <c r="B3" s="54"/>
      <c r="C3" s="54"/>
      <c r="D3" s="54"/>
      <c r="E3" s="54"/>
      <c r="F3" s="58"/>
      <c r="G3" s="54"/>
      <c r="H3" s="58"/>
      <c r="I3" s="58"/>
      <c r="J3" s="54"/>
      <c r="K3" s="58"/>
      <c r="M3" s="4"/>
      <c r="O3" s="1">
        <v>0</v>
      </c>
      <c r="P3" s="50">
        <v>1</v>
      </c>
      <c r="Q3" s="48"/>
      <c r="R3" s="50">
        <v>5</v>
      </c>
      <c r="S3" s="48"/>
      <c r="T3" s="48"/>
      <c r="U3" s="50">
        <v>1</v>
      </c>
      <c r="V3" s="48"/>
      <c r="W3" s="48"/>
      <c r="X3" s="48"/>
      <c r="Y3" s="50">
        <v>1</v>
      </c>
    </row>
    <row r="4" spans="1:26" x14ac:dyDescent="0.25">
      <c r="A4" s="1">
        <v>1</v>
      </c>
      <c r="B4" s="54"/>
      <c r="C4" s="54"/>
      <c r="D4" s="54"/>
      <c r="E4" s="54"/>
      <c r="F4" s="58"/>
      <c r="G4" s="54"/>
      <c r="H4" s="58"/>
      <c r="I4" s="58"/>
      <c r="J4" s="54"/>
      <c r="K4" s="58"/>
      <c r="M4" s="4"/>
      <c r="O4" s="1">
        <v>1</v>
      </c>
      <c r="P4" s="48"/>
      <c r="Q4" s="48"/>
      <c r="R4" s="9">
        <v>-1</v>
      </c>
      <c r="S4" s="48"/>
      <c r="T4" s="48"/>
      <c r="U4" s="50">
        <v>1</v>
      </c>
      <c r="V4" s="48"/>
      <c r="W4" s="48"/>
      <c r="X4" s="48"/>
      <c r="Y4" s="48"/>
    </row>
    <row r="5" spans="1:26" x14ac:dyDescent="0.25">
      <c r="A5" s="1">
        <v>2</v>
      </c>
      <c r="B5" s="54"/>
      <c r="C5" s="54"/>
      <c r="D5" s="54"/>
      <c r="E5" s="54"/>
      <c r="F5" s="58"/>
      <c r="G5" s="54"/>
      <c r="H5" s="58"/>
      <c r="I5" s="58"/>
      <c r="J5" s="54"/>
      <c r="K5" s="58"/>
      <c r="M5" s="4"/>
      <c r="O5" s="1">
        <v>2</v>
      </c>
      <c r="P5" s="48"/>
      <c r="Q5" s="48"/>
      <c r="R5" s="9">
        <v>-1</v>
      </c>
      <c r="S5" s="48"/>
      <c r="T5" s="48"/>
      <c r="U5" s="48"/>
      <c r="V5" s="48"/>
      <c r="W5" s="48"/>
      <c r="X5" s="48"/>
      <c r="Y5" s="48"/>
    </row>
    <row r="6" spans="1:26" x14ac:dyDescent="0.25">
      <c r="A6" s="1">
        <v>3</v>
      </c>
      <c r="B6" s="54"/>
      <c r="C6" s="54"/>
      <c r="D6" s="54"/>
      <c r="E6" s="54"/>
      <c r="F6" s="58"/>
      <c r="G6" s="54"/>
      <c r="H6" s="58"/>
      <c r="I6" s="58"/>
      <c r="J6" s="54"/>
      <c r="K6" s="58"/>
      <c r="M6" s="4"/>
      <c r="O6" s="1">
        <v>3</v>
      </c>
      <c r="P6" s="48"/>
      <c r="Q6" s="48"/>
      <c r="R6" s="9">
        <v>-1</v>
      </c>
      <c r="S6" s="48"/>
      <c r="T6" s="48"/>
      <c r="U6" s="48"/>
      <c r="V6" s="48"/>
      <c r="W6" s="9">
        <v>-1</v>
      </c>
      <c r="X6" s="50">
        <v>1</v>
      </c>
      <c r="Y6" s="48"/>
    </row>
    <row r="7" spans="1:26" x14ac:dyDescent="0.25">
      <c r="A7" s="1">
        <v>4</v>
      </c>
      <c r="B7" s="54"/>
      <c r="C7" s="54"/>
      <c r="D7" s="54"/>
      <c r="E7" s="54"/>
      <c r="F7" s="3"/>
      <c r="G7" s="54"/>
      <c r="H7" s="58"/>
      <c r="I7" s="58"/>
      <c r="J7" s="54"/>
      <c r="K7" s="58"/>
      <c r="M7" s="4"/>
      <c r="O7" s="1">
        <v>4</v>
      </c>
      <c r="P7" s="48"/>
      <c r="Q7" s="48"/>
      <c r="R7" s="50">
        <v>3</v>
      </c>
      <c r="S7" s="48"/>
      <c r="T7" s="48"/>
      <c r="U7" s="48"/>
      <c r="V7" s="48"/>
      <c r="W7" s="50">
        <v>1</v>
      </c>
      <c r="X7" s="50">
        <v>1</v>
      </c>
      <c r="Y7" s="48"/>
    </row>
    <row r="8" spans="1:26" x14ac:dyDescent="0.25">
      <c r="A8" s="1">
        <v>5</v>
      </c>
      <c r="B8" s="54"/>
      <c r="C8" s="54"/>
      <c r="D8" s="54"/>
      <c r="E8" s="54"/>
      <c r="F8" s="58"/>
      <c r="G8" s="54"/>
      <c r="H8" s="58"/>
      <c r="I8" s="58"/>
      <c r="J8" s="54"/>
      <c r="K8" s="58"/>
      <c r="M8" s="4"/>
      <c r="O8" s="1">
        <v>5</v>
      </c>
      <c r="P8" s="48"/>
      <c r="Q8" s="48"/>
      <c r="R8" s="48"/>
      <c r="S8" s="48"/>
      <c r="T8" s="48"/>
      <c r="U8" s="48"/>
      <c r="V8" s="48"/>
      <c r="W8" s="48"/>
      <c r="X8" s="48"/>
      <c r="Y8" s="48"/>
    </row>
    <row r="9" spans="1:26" x14ac:dyDescent="0.25">
      <c r="A9" s="1">
        <v>6</v>
      </c>
      <c r="B9" s="54"/>
      <c r="C9" s="54"/>
      <c r="D9" s="54"/>
      <c r="E9" s="54"/>
      <c r="F9" s="58"/>
      <c r="G9" s="54"/>
      <c r="H9" s="58"/>
      <c r="I9" s="58"/>
      <c r="J9" s="54"/>
      <c r="K9" s="58"/>
      <c r="M9" s="4"/>
      <c r="O9" s="1">
        <v>6</v>
      </c>
      <c r="P9" s="48"/>
      <c r="Q9" s="48"/>
      <c r="R9" s="48"/>
      <c r="S9" s="48"/>
      <c r="T9" s="48"/>
      <c r="U9" s="48"/>
      <c r="V9" s="48"/>
      <c r="W9" s="48"/>
      <c r="X9" s="48"/>
      <c r="Y9" s="48"/>
    </row>
    <row r="10" spans="1:26" x14ac:dyDescent="0.25">
      <c r="A10" s="1">
        <v>7</v>
      </c>
      <c r="B10" s="54"/>
      <c r="C10" s="54"/>
      <c r="D10" s="54"/>
      <c r="E10" s="54"/>
      <c r="F10" s="58"/>
      <c r="G10" s="54"/>
      <c r="H10" s="58"/>
      <c r="I10" s="58"/>
      <c r="J10" s="54"/>
      <c r="K10" s="58"/>
      <c r="M10" s="4"/>
      <c r="O10" s="1">
        <v>7</v>
      </c>
      <c r="P10" s="48"/>
      <c r="Q10" s="48"/>
      <c r="R10" s="48"/>
      <c r="S10" s="48"/>
      <c r="T10" s="48"/>
      <c r="U10" s="48"/>
      <c r="V10" s="48"/>
      <c r="W10" s="48"/>
      <c r="X10" s="48"/>
      <c r="Y10" s="50">
        <v>1</v>
      </c>
    </row>
    <row r="11" spans="1:26" x14ac:dyDescent="0.25">
      <c r="A11" s="1">
        <v>8</v>
      </c>
      <c r="B11" s="54"/>
      <c r="C11" s="54"/>
      <c r="D11" s="54"/>
      <c r="E11" s="54"/>
      <c r="F11" s="58"/>
      <c r="G11" s="54"/>
      <c r="H11" s="58"/>
      <c r="I11" s="58"/>
      <c r="J11" s="54"/>
      <c r="K11" s="58"/>
      <c r="M11" s="4"/>
      <c r="O11" s="1">
        <v>8</v>
      </c>
      <c r="P11" s="48"/>
      <c r="Q11" s="48"/>
      <c r="R11" s="48"/>
      <c r="S11" s="48"/>
      <c r="T11" s="48"/>
      <c r="U11" s="48"/>
      <c r="V11" s="48"/>
      <c r="W11" s="48"/>
      <c r="X11" s="48"/>
      <c r="Y11" s="48"/>
    </row>
    <row r="12" spans="1:26" x14ac:dyDescent="0.25">
      <c r="A12" s="1">
        <v>9</v>
      </c>
      <c r="B12" s="54"/>
      <c r="C12" s="54"/>
      <c r="D12" s="54"/>
      <c r="E12" s="54"/>
      <c r="F12" s="58"/>
      <c r="G12" s="54"/>
      <c r="H12" s="58"/>
      <c r="I12" s="58"/>
      <c r="J12" s="54"/>
      <c r="K12" s="58"/>
      <c r="M12" s="4"/>
      <c r="O12" s="1">
        <v>9</v>
      </c>
      <c r="P12" s="48"/>
      <c r="Q12" s="48"/>
      <c r="R12" s="50">
        <v>5</v>
      </c>
      <c r="S12" s="48"/>
      <c r="T12" s="48"/>
      <c r="U12" s="48"/>
      <c r="V12" s="48"/>
      <c r="W12" s="48"/>
      <c r="X12" s="48"/>
      <c r="Y12" s="48"/>
    </row>
    <row r="13" spans="1:26" x14ac:dyDescent="0.25">
      <c r="M13" s="4"/>
    </row>
    <row r="14" spans="1:26" x14ac:dyDescent="0.2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x14ac:dyDescent="0.25">
      <c r="M15" s="4"/>
    </row>
    <row r="16" spans="1:26" x14ac:dyDescent="0.25">
      <c r="A16" s="17" t="s">
        <v>10</v>
      </c>
      <c r="B16" t="s">
        <v>15</v>
      </c>
      <c r="M16" s="4"/>
      <c r="O16" s="17" t="s">
        <v>10</v>
      </c>
      <c r="P16" t="s">
        <v>17</v>
      </c>
    </row>
    <row r="17" spans="1:26" x14ac:dyDescent="0.25">
      <c r="A17" s="1" t="s">
        <v>0</v>
      </c>
      <c r="B17" s="16" t="s">
        <v>1</v>
      </c>
      <c r="C17" s="16" t="s">
        <v>36</v>
      </c>
      <c r="D17" s="16" t="s">
        <v>3</v>
      </c>
      <c r="E17" s="16" t="s">
        <v>4</v>
      </c>
      <c r="F17" s="16" t="s">
        <v>35</v>
      </c>
      <c r="G17" s="16" t="s">
        <v>6</v>
      </c>
      <c r="H17" s="16" t="s">
        <v>34</v>
      </c>
      <c r="I17" s="16" t="s">
        <v>7</v>
      </c>
      <c r="J17" s="16" t="s">
        <v>8</v>
      </c>
      <c r="K17" s="16" t="s">
        <v>9</v>
      </c>
      <c r="M17" s="4"/>
      <c r="O17" s="1" t="s">
        <v>0</v>
      </c>
      <c r="P17" s="16" t="s">
        <v>1</v>
      </c>
      <c r="Q17" s="16" t="s">
        <v>36</v>
      </c>
      <c r="R17" s="16" t="s">
        <v>3</v>
      </c>
      <c r="S17" s="16" t="s">
        <v>4</v>
      </c>
      <c r="T17" s="16" t="s">
        <v>35</v>
      </c>
      <c r="U17" s="16" t="s">
        <v>6</v>
      </c>
      <c r="V17" s="16" t="s">
        <v>34</v>
      </c>
      <c r="W17" s="16" t="s">
        <v>7</v>
      </c>
      <c r="X17" s="57" t="s">
        <v>8</v>
      </c>
      <c r="Y17" s="16" t="s">
        <v>9</v>
      </c>
    </row>
    <row r="18" spans="1:26" x14ac:dyDescent="0.25">
      <c r="A18" s="1">
        <v>0</v>
      </c>
      <c r="B18" s="50">
        <v>8.94</v>
      </c>
      <c r="C18" s="9"/>
      <c r="D18" s="52">
        <v>505.53</v>
      </c>
      <c r="E18" s="59"/>
      <c r="F18" s="9"/>
      <c r="G18" s="54">
        <v>295.70999999999998</v>
      </c>
      <c r="H18" s="9"/>
      <c r="I18" s="59"/>
      <c r="J18" s="9"/>
      <c r="K18" s="54">
        <v>35.049999999999997</v>
      </c>
      <c r="M18" s="4"/>
      <c r="O18" s="1">
        <v>0</v>
      </c>
      <c r="P18" s="52">
        <v>65</v>
      </c>
      <c r="Q18" s="9"/>
      <c r="R18" s="52">
        <v>163</v>
      </c>
      <c r="S18" s="9"/>
      <c r="T18" s="9"/>
      <c r="U18" s="55">
        <v>187</v>
      </c>
      <c r="V18" s="9"/>
      <c r="W18" s="9"/>
      <c r="X18" s="13"/>
      <c r="Y18" s="50">
        <v>146</v>
      </c>
    </row>
    <row r="19" spans="1:26" x14ac:dyDescent="0.25">
      <c r="A19" s="1">
        <v>1</v>
      </c>
      <c r="B19" s="46"/>
      <c r="C19" s="9"/>
      <c r="D19" s="9"/>
      <c r="E19" s="59"/>
      <c r="F19" s="9"/>
      <c r="G19" s="54">
        <v>335.76</v>
      </c>
      <c r="H19" s="9"/>
      <c r="I19" s="59"/>
      <c r="J19" s="9"/>
      <c r="K19" s="54">
        <v>740.08</v>
      </c>
      <c r="M19" s="4"/>
      <c r="O19" s="1">
        <v>1</v>
      </c>
      <c r="P19" s="9"/>
      <c r="Q19" s="9"/>
      <c r="R19" s="9"/>
      <c r="S19" s="9"/>
      <c r="T19" s="9"/>
      <c r="U19" s="55">
        <v>262</v>
      </c>
      <c r="V19" s="9"/>
      <c r="W19" s="9"/>
      <c r="X19" s="13"/>
      <c r="Y19" s="50">
        <v>185</v>
      </c>
    </row>
    <row r="20" spans="1:26" x14ac:dyDescent="0.25">
      <c r="A20" s="1">
        <v>2</v>
      </c>
      <c r="B20" s="9"/>
      <c r="C20" s="9"/>
      <c r="D20" s="52">
        <v>258.99</v>
      </c>
      <c r="E20" s="59"/>
      <c r="F20" s="9"/>
      <c r="G20" s="54">
        <v>885.99</v>
      </c>
      <c r="H20" s="9"/>
      <c r="I20" s="59"/>
      <c r="J20" s="9"/>
      <c r="K20" s="59"/>
      <c r="M20" s="4"/>
      <c r="O20" s="1">
        <v>2</v>
      </c>
      <c r="P20" s="9"/>
      <c r="Q20" s="9"/>
      <c r="R20" s="52">
        <v>136</v>
      </c>
      <c r="S20" s="9"/>
      <c r="T20" s="9"/>
      <c r="U20" s="55">
        <v>364</v>
      </c>
      <c r="V20" s="9"/>
      <c r="W20" s="9"/>
      <c r="X20" s="13"/>
      <c r="Y20" s="9"/>
    </row>
    <row r="21" spans="1:26" x14ac:dyDescent="0.25">
      <c r="A21" s="1">
        <v>3</v>
      </c>
      <c r="B21" s="46"/>
      <c r="C21" s="9"/>
      <c r="D21" s="53"/>
      <c r="E21" s="59"/>
      <c r="F21" s="59"/>
      <c r="G21" s="9"/>
      <c r="H21" s="9"/>
      <c r="I21" s="59"/>
      <c r="J21" s="54">
        <v>377.76</v>
      </c>
      <c r="K21" s="54">
        <v>56.53</v>
      </c>
      <c r="M21" s="4"/>
      <c r="O21" s="1">
        <v>3</v>
      </c>
      <c r="P21" s="9"/>
      <c r="Q21" s="9"/>
      <c r="R21" s="53"/>
      <c r="S21" s="9"/>
      <c r="T21" s="9"/>
      <c r="U21" s="13"/>
      <c r="V21" s="9"/>
      <c r="W21" s="9"/>
      <c r="X21" s="55">
        <v>153</v>
      </c>
      <c r="Y21" s="50">
        <v>147</v>
      </c>
    </row>
    <row r="22" spans="1:26" x14ac:dyDescent="0.25">
      <c r="A22" s="24">
        <v>4</v>
      </c>
      <c r="B22" s="47"/>
      <c r="C22" s="10"/>
      <c r="D22" s="52">
        <v>158.88</v>
      </c>
      <c r="E22" s="59"/>
      <c r="F22" s="10"/>
      <c r="G22" s="10"/>
      <c r="H22" s="10"/>
      <c r="I22" s="54">
        <v>1.22</v>
      </c>
      <c r="J22" s="54">
        <v>555.86</v>
      </c>
      <c r="K22" s="54">
        <v>214.47</v>
      </c>
      <c r="M22" s="4"/>
      <c r="O22" s="1">
        <v>4</v>
      </c>
      <c r="P22" s="9"/>
      <c r="Q22" s="9"/>
      <c r="R22" s="52">
        <v>98</v>
      </c>
      <c r="S22" s="9"/>
      <c r="T22" s="9"/>
      <c r="U22" s="56"/>
      <c r="V22" s="10"/>
      <c r="W22" s="61">
        <v>38</v>
      </c>
      <c r="X22" s="55">
        <v>133</v>
      </c>
      <c r="Y22" s="61">
        <v>181</v>
      </c>
    </row>
    <row r="23" spans="1:26" x14ac:dyDescent="0.25">
      <c r="A23" s="24">
        <v>5</v>
      </c>
      <c r="B23" s="47"/>
      <c r="C23" s="10"/>
      <c r="D23" s="52">
        <v>385.23</v>
      </c>
      <c r="E23" s="59"/>
      <c r="F23" s="10"/>
      <c r="G23" s="54">
        <v>507.3</v>
      </c>
      <c r="H23" s="10"/>
      <c r="I23" s="59"/>
      <c r="J23" s="10"/>
      <c r="K23" s="59"/>
      <c r="M23" s="4"/>
      <c r="O23" s="1">
        <v>5</v>
      </c>
      <c r="P23" s="9"/>
      <c r="Q23" s="9"/>
      <c r="R23" s="52">
        <v>142</v>
      </c>
      <c r="S23" s="9"/>
      <c r="T23" s="9"/>
      <c r="U23" s="55">
        <v>241</v>
      </c>
      <c r="V23" s="10"/>
      <c r="W23" s="10"/>
      <c r="X23" s="56"/>
      <c r="Y23" s="10"/>
    </row>
    <row r="24" spans="1:26" x14ac:dyDescent="0.25">
      <c r="A24" s="24">
        <v>6</v>
      </c>
      <c r="B24" s="47"/>
      <c r="C24" s="10"/>
      <c r="D24" s="52">
        <v>266.64</v>
      </c>
      <c r="E24" s="59"/>
      <c r="F24" s="10"/>
      <c r="G24" s="54">
        <v>215.17</v>
      </c>
      <c r="H24" s="10"/>
      <c r="I24" s="59"/>
      <c r="J24" s="54">
        <v>124.26</v>
      </c>
      <c r="K24" s="54">
        <v>20.56</v>
      </c>
      <c r="M24" s="4"/>
      <c r="O24" s="1">
        <v>6</v>
      </c>
      <c r="P24" s="9"/>
      <c r="Q24" s="9"/>
      <c r="R24" s="52">
        <v>93</v>
      </c>
      <c r="S24" s="9"/>
      <c r="T24" s="9"/>
      <c r="U24" s="55">
        <v>154</v>
      </c>
      <c r="V24" s="10"/>
      <c r="W24" s="10"/>
      <c r="X24" s="55">
        <v>118</v>
      </c>
      <c r="Y24" s="61">
        <v>124</v>
      </c>
    </row>
    <row r="25" spans="1:26" x14ac:dyDescent="0.25">
      <c r="A25" s="24">
        <v>7</v>
      </c>
      <c r="B25" s="47"/>
      <c r="C25" s="10"/>
      <c r="D25" s="52">
        <v>205.66</v>
      </c>
      <c r="E25" s="59"/>
      <c r="F25" s="10"/>
      <c r="G25" s="54">
        <v>366.21</v>
      </c>
      <c r="H25" s="10"/>
      <c r="I25" s="59"/>
      <c r="J25" s="54">
        <v>710.67</v>
      </c>
      <c r="K25" s="54">
        <v>1.07</v>
      </c>
      <c r="M25" s="4"/>
      <c r="O25" s="1">
        <v>7</v>
      </c>
      <c r="P25" s="9"/>
      <c r="Q25" s="9"/>
      <c r="R25" s="52">
        <v>111</v>
      </c>
      <c r="S25" s="9"/>
      <c r="T25" s="9"/>
      <c r="U25" s="55">
        <v>199</v>
      </c>
      <c r="V25" s="10"/>
      <c r="W25" s="10"/>
      <c r="X25" s="55">
        <v>148</v>
      </c>
      <c r="Y25" s="61">
        <v>113</v>
      </c>
    </row>
    <row r="26" spans="1:26" x14ac:dyDescent="0.25">
      <c r="A26" s="24">
        <v>8</v>
      </c>
      <c r="B26" s="47"/>
      <c r="C26" s="10"/>
      <c r="D26" s="52">
        <v>63.19</v>
      </c>
      <c r="E26" s="59"/>
      <c r="F26" s="10"/>
      <c r="G26" s="54">
        <v>4.3499999999999996</v>
      </c>
      <c r="H26" s="10"/>
      <c r="I26" s="59"/>
      <c r="J26" s="54">
        <v>829.02</v>
      </c>
      <c r="K26" s="54">
        <v>69.42</v>
      </c>
      <c r="M26" s="4"/>
      <c r="O26" s="1">
        <v>8</v>
      </c>
      <c r="P26" s="9"/>
      <c r="Q26" s="9"/>
      <c r="R26" s="52">
        <v>106</v>
      </c>
      <c r="S26" s="9"/>
      <c r="T26" s="9"/>
      <c r="U26" s="55">
        <v>78</v>
      </c>
      <c r="V26" s="10"/>
      <c r="W26" s="10"/>
      <c r="X26" s="55">
        <v>258</v>
      </c>
      <c r="Y26" s="61">
        <v>94</v>
      </c>
    </row>
    <row r="27" spans="1:26" ht="15.75" thickBot="1" x14ac:dyDescent="0.3">
      <c r="A27" s="24">
        <v>9</v>
      </c>
      <c r="B27" s="47"/>
      <c r="C27" s="10"/>
      <c r="D27" s="52">
        <v>252.04</v>
      </c>
      <c r="E27" s="59"/>
      <c r="F27" s="10"/>
      <c r="G27" s="54">
        <v>347.65</v>
      </c>
      <c r="H27" s="10"/>
      <c r="I27" s="59"/>
      <c r="J27" s="54">
        <v>850.38</v>
      </c>
      <c r="K27" s="54">
        <v>60.34</v>
      </c>
      <c r="M27" s="4"/>
      <c r="O27" s="1">
        <v>9</v>
      </c>
      <c r="P27" s="9"/>
      <c r="Q27" s="9"/>
      <c r="R27" s="52">
        <v>169</v>
      </c>
      <c r="S27" s="9"/>
      <c r="T27" s="9"/>
      <c r="U27" s="55">
        <v>187</v>
      </c>
      <c r="V27" s="10"/>
      <c r="W27" s="9"/>
      <c r="X27" s="55">
        <v>358</v>
      </c>
      <c r="Y27" s="50">
        <v>117</v>
      </c>
    </row>
    <row r="28" spans="1:26" ht="15.75" thickBot="1" x14ac:dyDescent="0.3">
      <c r="A28" s="25" t="s">
        <v>18</v>
      </c>
      <c r="B28" s="33">
        <f t="shared" ref="B28:K28" si="0">AVERAGE(B18:B27)</f>
        <v>8.94</v>
      </c>
      <c r="C28" s="34" t="e">
        <f t="shared" si="0"/>
        <v>#DIV/0!</v>
      </c>
      <c r="D28" s="51">
        <f t="shared" si="0"/>
        <v>262.02000000000004</v>
      </c>
      <c r="E28" s="33" t="e">
        <f t="shared" si="0"/>
        <v>#DIV/0!</v>
      </c>
      <c r="F28" s="33" t="e">
        <f t="shared" si="0"/>
        <v>#DIV/0!</v>
      </c>
      <c r="G28" s="33">
        <f t="shared" si="0"/>
        <v>369.76749999999998</v>
      </c>
      <c r="H28" s="33" t="e">
        <f t="shared" si="0"/>
        <v>#DIV/0!</v>
      </c>
      <c r="I28" s="33">
        <f t="shared" si="0"/>
        <v>1.22</v>
      </c>
      <c r="J28" s="33">
        <f t="shared" si="0"/>
        <v>574.65833333333342</v>
      </c>
      <c r="K28" s="33">
        <f t="shared" si="0"/>
        <v>149.68999999999997</v>
      </c>
      <c r="M28" s="4"/>
    </row>
    <row r="29" spans="1:26" ht="15.75" thickBot="1" x14ac:dyDescent="0.3">
      <c r="A29" s="25" t="s">
        <v>20</v>
      </c>
      <c r="B29" s="33">
        <f t="shared" ref="B29:K29" si="1">_xlfn.STDEV.P(B18:B27)</f>
        <v>0</v>
      </c>
      <c r="C29" s="33" t="e">
        <f t="shared" si="1"/>
        <v>#DIV/0!</v>
      </c>
      <c r="D29" s="33">
        <f t="shared" si="1"/>
        <v>126.46918004003969</v>
      </c>
      <c r="E29" s="33" t="e">
        <f t="shared" si="1"/>
        <v>#DIV/0!</v>
      </c>
      <c r="F29" s="33" t="e">
        <f t="shared" si="1"/>
        <v>#DIV/0!</v>
      </c>
      <c r="G29" s="33">
        <f t="shared" si="1"/>
        <v>237.16398792554915</v>
      </c>
      <c r="H29" s="33" t="e">
        <f t="shared" si="1"/>
        <v>#DIV/0!</v>
      </c>
      <c r="I29" s="33">
        <f t="shared" si="1"/>
        <v>0</v>
      </c>
      <c r="J29" s="33">
        <f t="shared" si="1"/>
        <v>258.58669019735362</v>
      </c>
      <c r="K29" s="33">
        <f t="shared" si="1"/>
        <v>231.23772194432291</v>
      </c>
      <c r="M29" s="4"/>
    </row>
    <row r="30" spans="1:26" ht="15.75" thickBot="1" x14ac:dyDescent="0.3">
      <c r="A30" s="26" t="s">
        <v>13</v>
      </c>
      <c r="B30" s="18">
        <v>1</v>
      </c>
      <c r="C30" s="19">
        <v>0</v>
      </c>
      <c r="D30" s="19">
        <v>8</v>
      </c>
      <c r="E30" s="19">
        <v>0</v>
      </c>
      <c r="F30" s="19">
        <v>0</v>
      </c>
      <c r="G30" s="19">
        <v>8</v>
      </c>
      <c r="H30" s="19">
        <v>0</v>
      </c>
      <c r="I30" s="19">
        <v>1</v>
      </c>
      <c r="J30" s="20">
        <v>6</v>
      </c>
      <c r="K30" s="60">
        <v>8</v>
      </c>
      <c r="L30" s="32">
        <f>SUM(B30:K30)</f>
        <v>32</v>
      </c>
      <c r="M30" s="4"/>
    </row>
    <row r="31" spans="1:26" x14ac:dyDescent="0.25">
      <c r="M31" s="4"/>
    </row>
    <row r="32" spans="1:26" x14ac:dyDescent="0.2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5" x14ac:dyDescent="0.25">
      <c r="M33" s="4"/>
    </row>
    <row r="34" spans="1:25" x14ac:dyDescent="0.25">
      <c r="A34" s="17" t="s">
        <v>40</v>
      </c>
      <c r="B34" t="s">
        <v>15</v>
      </c>
      <c r="M34" s="4"/>
      <c r="O34" s="17" t="s">
        <v>40</v>
      </c>
      <c r="P34" t="s">
        <v>17</v>
      </c>
    </row>
    <row r="35" spans="1:25" x14ac:dyDescent="0.25">
      <c r="A35" s="1" t="s">
        <v>0</v>
      </c>
      <c r="B35" s="16" t="s">
        <v>1</v>
      </c>
      <c r="C35" s="16" t="s">
        <v>36</v>
      </c>
      <c r="D35" s="16" t="s">
        <v>3</v>
      </c>
      <c r="E35" s="16" t="s">
        <v>4</v>
      </c>
      <c r="F35" s="16" t="s">
        <v>35</v>
      </c>
      <c r="G35" s="16" t="s">
        <v>6</v>
      </c>
      <c r="H35" s="16" t="s">
        <v>34</v>
      </c>
      <c r="I35" s="16" t="s">
        <v>7</v>
      </c>
      <c r="J35" s="16" t="s">
        <v>8</v>
      </c>
      <c r="K35" s="16" t="s">
        <v>9</v>
      </c>
      <c r="M35" s="4"/>
      <c r="O35" s="1" t="s">
        <v>0</v>
      </c>
      <c r="P35" s="16" t="s">
        <v>1</v>
      </c>
      <c r="Q35" s="16" t="s">
        <v>36</v>
      </c>
      <c r="R35" s="16" t="s">
        <v>3</v>
      </c>
      <c r="S35" s="16" t="s">
        <v>4</v>
      </c>
      <c r="T35" s="16" t="s">
        <v>35</v>
      </c>
      <c r="U35" s="16" t="s">
        <v>6</v>
      </c>
      <c r="V35" s="16" t="s">
        <v>34</v>
      </c>
      <c r="W35" s="16" t="s">
        <v>7</v>
      </c>
      <c r="X35" s="16" t="s">
        <v>8</v>
      </c>
      <c r="Y35" s="16" t="s">
        <v>9</v>
      </c>
    </row>
    <row r="36" spans="1:25" x14ac:dyDescent="0.25">
      <c r="A36" s="1">
        <v>0</v>
      </c>
      <c r="B36" s="9"/>
      <c r="C36" s="9"/>
      <c r="D36" s="54">
        <v>4.5584199999999999</v>
      </c>
      <c r="E36" s="54">
        <v>1.0730500000000001</v>
      </c>
      <c r="F36" s="9"/>
      <c r="G36" s="54">
        <v>0.12731100000000001</v>
      </c>
      <c r="H36" s="9"/>
      <c r="I36" s="59"/>
      <c r="J36" s="54">
        <v>0.11088199999999999</v>
      </c>
      <c r="K36" s="59"/>
      <c r="M36" s="4"/>
      <c r="O36" s="1">
        <v>0</v>
      </c>
      <c r="P36" s="9"/>
      <c r="Q36" s="9"/>
      <c r="R36" s="52">
        <v>142</v>
      </c>
      <c r="S36" s="50">
        <v>307</v>
      </c>
      <c r="T36" s="9"/>
      <c r="U36" s="55">
        <v>187</v>
      </c>
      <c r="V36" s="9"/>
      <c r="W36" s="9"/>
      <c r="X36" s="55">
        <v>153</v>
      </c>
      <c r="Y36" s="9"/>
    </row>
    <row r="37" spans="1:25" x14ac:dyDescent="0.25">
      <c r="A37" s="1">
        <v>1</v>
      </c>
      <c r="B37" s="46"/>
      <c r="C37" s="9"/>
      <c r="D37" s="54">
        <v>369.37900000000002</v>
      </c>
      <c r="E37" s="54">
        <v>1.17469</v>
      </c>
      <c r="F37" s="9"/>
      <c r="G37" s="54">
        <v>0.137241</v>
      </c>
      <c r="H37" s="9"/>
      <c r="I37" s="59"/>
      <c r="J37" s="54">
        <v>0.114484</v>
      </c>
      <c r="K37" s="59"/>
      <c r="M37" s="4"/>
      <c r="O37" s="1">
        <v>1</v>
      </c>
      <c r="P37" s="9"/>
      <c r="Q37" s="9"/>
      <c r="R37" s="52">
        <v>175</v>
      </c>
      <c r="S37" s="50">
        <v>532</v>
      </c>
      <c r="T37" s="9"/>
      <c r="U37" s="55">
        <v>238</v>
      </c>
      <c r="V37" s="9"/>
      <c r="W37" s="9"/>
      <c r="X37" s="55">
        <v>208</v>
      </c>
      <c r="Y37" s="9"/>
    </row>
    <row r="38" spans="1:25" x14ac:dyDescent="0.25">
      <c r="A38" s="1">
        <v>2</v>
      </c>
      <c r="B38" s="9"/>
      <c r="C38" s="9"/>
      <c r="D38" s="54">
        <v>244.98400000000001</v>
      </c>
      <c r="E38" s="54">
        <v>1.0177700000000001</v>
      </c>
      <c r="F38" s="9"/>
      <c r="G38" s="54">
        <v>0.145514</v>
      </c>
      <c r="H38" s="9"/>
      <c r="I38" s="59"/>
      <c r="J38" s="54">
        <v>0.115649</v>
      </c>
      <c r="K38" s="59"/>
      <c r="M38" s="4"/>
      <c r="O38" s="1">
        <v>2</v>
      </c>
      <c r="P38" s="9"/>
      <c r="Q38" s="9"/>
      <c r="R38" s="52">
        <v>130</v>
      </c>
      <c r="S38" s="50">
        <v>346</v>
      </c>
      <c r="T38" s="9"/>
      <c r="U38" s="55">
        <v>256</v>
      </c>
      <c r="V38" s="9"/>
      <c r="W38" s="9"/>
      <c r="X38" s="55">
        <v>208</v>
      </c>
      <c r="Y38" s="9"/>
    </row>
    <row r="39" spans="1:25" x14ac:dyDescent="0.25">
      <c r="A39" s="1">
        <v>3</v>
      </c>
      <c r="B39" s="46"/>
      <c r="C39" s="9"/>
      <c r="D39" s="54">
        <v>88.552000000000007</v>
      </c>
      <c r="E39" s="54">
        <v>1.0498099999999999</v>
      </c>
      <c r="F39" s="9"/>
      <c r="G39" s="54">
        <v>0.13156599999999999</v>
      </c>
      <c r="H39" s="9"/>
      <c r="I39" s="59"/>
      <c r="J39" s="54">
        <v>8.8751200000000002E-2</v>
      </c>
      <c r="K39" s="59"/>
      <c r="M39" s="4"/>
      <c r="O39" s="1">
        <v>3</v>
      </c>
      <c r="P39" s="9"/>
      <c r="Q39" s="9"/>
      <c r="R39" s="52">
        <v>134</v>
      </c>
      <c r="S39" s="50">
        <v>493</v>
      </c>
      <c r="T39" s="9"/>
      <c r="U39" s="55">
        <v>208</v>
      </c>
      <c r="V39" s="9"/>
      <c r="W39" s="9"/>
      <c r="X39" s="55">
        <v>148</v>
      </c>
      <c r="Y39" s="9"/>
    </row>
    <row r="40" spans="1:25" x14ac:dyDescent="0.25">
      <c r="A40" s="24">
        <v>4</v>
      </c>
      <c r="B40" s="47"/>
      <c r="C40" s="10"/>
      <c r="D40" s="54">
        <v>3.7271200000000002</v>
      </c>
      <c r="E40" s="54">
        <v>1.1207400000000001</v>
      </c>
      <c r="F40" s="10"/>
      <c r="G40" s="54">
        <v>0.16553699999999999</v>
      </c>
      <c r="H40" s="10"/>
      <c r="I40" s="59"/>
      <c r="J40" s="54">
        <v>8.2298700000000002E-2</v>
      </c>
      <c r="K40" s="59"/>
      <c r="M40" s="4"/>
      <c r="O40" s="1">
        <v>4</v>
      </c>
      <c r="P40" s="9"/>
      <c r="Q40" s="9"/>
      <c r="R40" s="52">
        <v>89</v>
      </c>
      <c r="S40" s="50">
        <v>445</v>
      </c>
      <c r="T40" s="10"/>
      <c r="U40" s="55">
        <v>379</v>
      </c>
      <c r="V40" s="10"/>
      <c r="W40" s="10"/>
      <c r="X40" s="55">
        <v>118</v>
      </c>
      <c r="Y40" s="10"/>
    </row>
    <row r="41" spans="1:25" x14ac:dyDescent="0.25">
      <c r="A41" s="24">
        <v>5</v>
      </c>
      <c r="B41" s="47"/>
      <c r="C41" s="10"/>
      <c r="D41" s="54">
        <v>0.64394700000000005</v>
      </c>
      <c r="E41" s="54">
        <v>1.01284</v>
      </c>
      <c r="F41" s="10"/>
      <c r="G41" s="54">
        <v>0.11219999999999999</v>
      </c>
      <c r="H41" s="10"/>
      <c r="I41" s="59"/>
      <c r="J41" s="54">
        <v>0.11194</v>
      </c>
      <c r="K41" s="59"/>
      <c r="M41" s="4"/>
      <c r="O41" s="1">
        <v>5</v>
      </c>
      <c r="P41" s="9"/>
      <c r="Q41" s="9"/>
      <c r="R41" s="52">
        <v>103</v>
      </c>
      <c r="S41" s="50">
        <v>310</v>
      </c>
      <c r="T41" s="10"/>
      <c r="U41" s="55">
        <v>199</v>
      </c>
      <c r="V41" s="10"/>
      <c r="W41" s="10"/>
      <c r="X41" s="55">
        <v>148</v>
      </c>
      <c r="Y41" s="10"/>
    </row>
    <row r="42" spans="1:25" x14ac:dyDescent="0.25">
      <c r="A42" s="24">
        <v>6</v>
      </c>
      <c r="B42" s="47"/>
      <c r="C42" s="10"/>
      <c r="D42" s="54">
        <v>0.41857299999999997</v>
      </c>
      <c r="E42" s="54">
        <v>1.3957900000000001</v>
      </c>
      <c r="F42" s="10"/>
      <c r="G42" s="54">
        <v>0.108722</v>
      </c>
      <c r="H42" s="10"/>
      <c r="I42" s="59"/>
      <c r="J42" s="54">
        <v>9.5584500000000003E-2</v>
      </c>
      <c r="K42" s="59"/>
      <c r="M42" s="4"/>
      <c r="O42" s="1">
        <v>6</v>
      </c>
      <c r="P42" s="9"/>
      <c r="Q42" s="9"/>
      <c r="R42" s="52">
        <v>93</v>
      </c>
      <c r="S42" s="50">
        <v>316</v>
      </c>
      <c r="T42" s="10"/>
      <c r="U42" s="55">
        <v>154</v>
      </c>
      <c r="V42" s="10"/>
      <c r="W42" s="10"/>
      <c r="X42" s="55">
        <v>98</v>
      </c>
      <c r="Y42" s="10"/>
    </row>
    <row r="43" spans="1:25" x14ac:dyDescent="0.25">
      <c r="A43" s="24">
        <v>7</v>
      </c>
      <c r="B43" s="47"/>
      <c r="C43" s="10"/>
      <c r="D43" s="54">
        <v>0.33063700000000001</v>
      </c>
      <c r="E43" s="54">
        <v>1.03054</v>
      </c>
      <c r="F43" s="10"/>
      <c r="G43" s="54">
        <v>0.106403</v>
      </c>
      <c r="H43" s="10"/>
      <c r="I43" s="59"/>
      <c r="J43" s="54">
        <v>0.10772</v>
      </c>
      <c r="K43" s="59"/>
      <c r="M43" s="4"/>
      <c r="O43" s="1">
        <v>7</v>
      </c>
      <c r="P43" s="9"/>
      <c r="Q43" s="9"/>
      <c r="R43" s="52">
        <v>99</v>
      </c>
      <c r="S43" s="50">
        <v>505</v>
      </c>
      <c r="T43" s="10"/>
      <c r="U43" s="55">
        <v>199</v>
      </c>
      <c r="V43" s="10"/>
      <c r="W43" s="10"/>
      <c r="X43" s="55">
        <v>138</v>
      </c>
      <c r="Y43" s="10"/>
    </row>
    <row r="44" spans="1:25" x14ac:dyDescent="0.25">
      <c r="A44" s="24">
        <v>8</v>
      </c>
      <c r="B44" s="47"/>
      <c r="C44" s="10"/>
      <c r="D44" s="54">
        <v>0.33985700000000002</v>
      </c>
      <c r="E44" s="54">
        <v>0.99276699999999996</v>
      </c>
      <c r="F44" s="10"/>
      <c r="G44" s="54">
        <v>7.9479599999999997E-2</v>
      </c>
      <c r="H44" s="10"/>
      <c r="I44" s="59"/>
      <c r="J44" s="54">
        <v>0.11412799999999999</v>
      </c>
      <c r="K44" s="54">
        <v>4.3423600000000002</v>
      </c>
      <c r="M44" s="4"/>
      <c r="O44" s="1">
        <v>8</v>
      </c>
      <c r="P44" s="9"/>
      <c r="Q44" s="9"/>
      <c r="R44" s="52">
        <v>106</v>
      </c>
      <c r="S44" s="50">
        <v>550</v>
      </c>
      <c r="T44" s="10"/>
      <c r="U44" s="55">
        <v>72</v>
      </c>
      <c r="V44" s="10"/>
      <c r="W44" s="10"/>
      <c r="X44" s="55">
        <v>258</v>
      </c>
      <c r="Y44" s="61">
        <v>88</v>
      </c>
    </row>
    <row r="45" spans="1:25" ht="15.75" thickBot="1" x14ac:dyDescent="0.3">
      <c r="A45" s="24">
        <v>9</v>
      </c>
      <c r="B45" s="47"/>
      <c r="C45" s="10"/>
      <c r="D45" s="54">
        <v>0.54566099999999995</v>
      </c>
      <c r="E45" s="54">
        <v>0.94031600000000004</v>
      </c>
      <c r="F45" s="10"/>
      <c r="G45" s="54">
        <v>7.1677299999999999E-2</v>
      </c>
      <c r="H45" s="10"/>
      <c r="I45" s="59"/>
      <c r="J45" s="54">
        <v>0.15307000000000001</v>
      </c>
      <c r="K45" s="59"/>
      <c r="M45" s="4"/>
      <c r="O45" s="1">
        <v>9</v>
      </c>
      <c r="P45" s="9"/>
      <c r="Q45" s="9"/>
      <c r="R45" s="52">
        <v>136</v>
      </c>
      <c r="S45" s="50">
        <v>289</v>
      </c>
      <c r="T45" s="9"/>
      <c r="U45" s="55">
        <v>187</v>
      </c>
      <c r="V45" s="9"/>
      <c r="W45" s="9"/>
      <c r="X45" s="55">
        <v>358</v>
      </c>
      <c r="Y45" s="9"/>
    </row>
    <row r="46" spans="1:25" ht="15.75" thickBot="1" x14ac:dyDescent="0.3">
      <c r="A46" s="25" t="s">
        <v>18</v>
      </c>
      <c r="B46" s="33" t="e">
        <f t="shared" ref="B46:K46" si="2">AVERAGE(B36:B45)</f>
        <v>#DIV/0!</v>
      </c>
      <c r="C46" s="34" t="e">
        <f t="shared" si="2"/>
        <v>#DIV/0!</v>
      </c>
      <c r="D46" s="33">
        <f t="shared" si="2"/>
        <v>71.347921500000012</v>
      </c>
      <c r="E46" s="33">
        <f t="shared" si="2"/>
        <v>1.0808312999999998</v>
      </c>
      <c r="F46" s="33" t="e">
        <f t="shared" si="2"/>
        <v>#DIV/0!</v>
      </c>
      <c r="G46" s="33">
        <f t="shared" si="2"/>
        <v>0.11856508999999997</v>
      </c>
      <c r="H46" s="33" t="e">
        <f t="shared" si="2"/>
        <v>#DIV/0!</v>
      </c>
      <c r="I46" s="33" t="e">
        <f t="shared" si="2"/>
        <v>#DIV/0!</v>
      </c>
      <c r="J46" s="33">
        <f t="shared" si="2"/>
        <v>0.10945073999999999</v>
      </c>
      <c r="K46" s="33">
        <f t="shared" si="2"/>
        <v>4.3423600000000002</v>
      </c>
      <c r="M46" s="4"/>
    </row>
    <row r="47" spans="1:25" ht="15.75" thickBot="1" x14ac:dyDescent="0.3">
      <c r="A47" s="25" t="s">
        <v>20</v>
      </c>
      <c r="B47" s="33" t="e">
        <f t="shared" ref="B47:K47" si="3">_xlfn.STDEV.P(B36:B45)</f>
        <v>#DIV/0!</v>
      </c>
      <c r="C47" s="33" t="e">
        <f t="shared" si="3"/>
        <v>#DIV/0!</v>
      </c>
      <c r="D47" s="33">
        <f t="shared" si="3"/>
        <v>123.86685861614376</v>
      </c>
      <c r="E47" s="33">
        <f t="shared" si="3"/>
        <v>0.12216899854222542</v>
      </c>
      <c r="F47" s="33" t="e">
        <f t="shared" si="3"/>
        <v>#DIV/0!</v>
      </c>
      <c r="G47" s="33">
        <f t="shared" si="3"/>
        <v>2.7456084754329136E-2</v>
      </c>
      <c r="H47" s="33" t="e">
        <f t="shared" si="3"/>
        <v>#DIV/0!</v>
      </c>
      <c r="I47" s="33" t="e">
        <f t="shared" si="3"/>
        <v>#DIV/0!</v>
      </c>
      <c r="J47" s="33">
        <f t="shared" si="3"/>
        <v>1.8323443898197844E-2</v>
      </c>
      <c r="K47" s="33">
        <f t="shared" si="3"/>
        <v>0</v>
      </c>
      <c r="M47" s="4"/>
    </row>
    <row r="48" spans="1:25" ht="15.75" thickBot="1" x14ac:dyDescent="0.3">
      <c r="A48" s="26" t="s">
        <v>13</v>
      </c>
      <c r="B48" s="18">
        <v>0</v>
      </c>
      <c r="C48" s="19">
        <v>0</v>
      </c>
      <c r="D48" s="19">
        <v>10</v>
      </c>
      <c r="E48" s="19">
        <v>10</v>
      </c>
      <c r="F48" s="19">
        <v>0</v>
      </c>
      <c r="G48" s="19">
        <v>10</v>
      </c>
      <c r="H48" s="19">
        <v>0</v>
      </c>
      <c r="I48" s="19">
        <v>0</v>
      </c>
      <c r="J48" s="20">
        <v>10</v>
      </c>
      <c r="K48" s="60">
        <v>1</v>
      </c>
      <c r="L48" s="32">
        <f>SUM(B48:K48)</f>
        <v>41</v>
      </c>
      <c r="M48" s="4"/>
    </row>
    <row r="49" spans="1:26" x14ac:dyDescent="0.25">
      <c r="M49" s="4"/>
    </row>
    <row r="50" spans="1:26" x14ac:dyDescent="0.2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x14ac:dyDescent="0.25">
      <c r="M51" s="4"/>
    </row>
    <row r="52" spans="1:26" x14ac:dyDescent="0.25">
      <c r="A52" s="17" t="s">
        <v>14</v>
      </c>
      <c r="B52" t="s">
        <v>15</v>
      </c>
      <c r="M52" s="4"/>
      <c r="O52" s="17" t="s">
        <v>14</v>
      </c>
      <c r="P52" t="s">
        <v>17</v>
      </c>
    </row>
    <row r="53" spans="1:26" x14ac:dyDescent="0.25">
      <c r="A53" s="1" t="s">
        <v>0</v>
      </c>
      <c r="B53" s="16" t="s">
        <v>1</v>
      </c>
      <c r="C53" s="16" t="s">
        <v>36</v>
      </c>
      <c r="D53" s="16" t="s">
        <v>3</v>
      </c>
      <c r="E53" s="16" t="s">
        <v>4</v>
      </c>
      <c r="F53" s="16" t="s">
        <v>35</v>
      </c>
      <c r="G53" s="16" t="s">
        <v>6</v>
      </c>
      <c r="H53" s="16" t="s">
        <v>34</v>
      </c>
      <c r="I53" s="16" t="s">
        <v>7</v>
      </c>
      <c r="J53" s="16" t="s">
        <v>8</v>
      </c>
      <c r="K53" s="16" t="s">
        <v>9</v>
      </c>
      <c r="M53" s="4"/>
      <c r="O53" s="1" t="s">
        <v>0</v>
      </c>
      <c r="P53" s="16" t="s">
        <v>1</v>
      </c>
      <c r="Q53" s="16" t="s">
        <v>36</v>
      </c>
      <c r="R53" s="16" t="s">
        <v>3</v>
      </c>
      <c r="S53" s="16" t="s">
        <v>4</v>
      </c>
      <c r="T53" s="16" t="s">
        <v>35</v>
      </c>
      <c r="U53" s="16" t="s">
        <v>6</v>
      </c>
      <c r="V53" s="16" t="s">
        <v>34</v>
      </c>
      <c r="W53" s="16" t="s">
        <v>7</v>
      </c>
      <c r="X53" s="16" t="s">
        <v>8</v>
      </c>
      <c r="Y53" s="16" t="s">
        <v>9</v>
      </c>
    </row>
    <row r="54" spans="1:26" x14ac:dyDescent="0.25">
      <c r="A54" s="1">
        <v>0</v>
      </c>
      <c r="B54" s="54">
        <v>1.12389E-2</v>
      </c>
      <c r="C54" s="54">
        <v>42.491300000000003</v>
      </c>
      <c r="D54" s="54">
        <v>6.0726300000000002</v>
      </c>
      <c r="E54" s="54">
        <v>18.004999999999999</v>
      </c>
      <c r="F54" s="54">
        <v>11.003</v>
      </c>
      <c r="G54" s="54">
        <v>0.47940199999999999</v>
      </c>
      <c r="H54" s="54">
        <v>11.3604</v>
      </c>
      <c r="I54" s="54">
        <v>275.714</v>
      </c>
      <c r="J54" s="54">
        <v>2.0734300000000001</v>
      </c>
      <c r="K54" s="54">
        <v>0.53345100000000001</v>
      </c>
      <c r="M54" s="4"/>
      <c r="O54" s="1">
        <v>0</v>
      </c>
      <c r="P54" s="55">
        <v>21</v>
      </c>
      <c r="Q54" s="55">
        <v>258</v>
      </c>
      <c r="R54" s="55">
        <v>178</v>
      </c>
      <c r="S54" s="55">
        <v>355</v>
      </c>
      <c r="T54" s="55">
        <v>350</v>
      </c>
      <c r="U54" s="55">
        <v>187</v>
      </c>
      <c r="V54" s="55">
        <v>173</v>
      </c>
      <c r="W54" s="55">
        <v>353</v>
      </c>
      <c r="X54" s="55">
        <v>243</v>
      </c>
      <c r="Y54" s="55">
        <v>140</v>
      </c>
    </row>
    <row r="55" spans="1:26" x14ac:dyDescent="0.25">
      <c r="A55" s="1">
        <v>1</v>
      </c>
      <c r="B55" s="54">
        <v>6.6536600000000004</v>
      </c>
      <c r="C55" s="54">
        <v>30.741700000000002</v>
      </c>
      <c r="D55" s="54">
        <v>10.238099999999999</v>
      </c>
      <c r="E55" s="54">
        <v>44.814300000000003</v>
      </c>
      <c r="F55" s="54">
        <v>29.803100000000001</v>
      </c>
      <c r="G55" s="54">
        <v>0.38312600000000002</v>
      </c>
      <c r="H55" s="54">
        <v>13.377700000000001</v>
      </c>
      <c r="I55" s="54">
        <v>69.224100000000007</v>
      </c>
      <c r="J55" s="54">
        <v>2.52434</v>
      </c>
      <c r="K55" s="54">
        <v>7.9037099999999999E-2</v>
      </c>
      <c r="M55" s="4"/>
      <c r="O55" s="1">
        <v>1</v>
      </c>
      <c r="P55" s="55">
        <v>121</v>
      </c>
      <c r="Q55" s="55">
        <v>208</v>
      </c>
      <c r="R55" s="55">
        <v>397</v>
      </c>
      <c r="S55" s="55">
        <v>607</v>
      </c>
      <c r="T55" s="55">
        <v>315</v>
      </c>
      <c r="U55" s="55">
        <v>238</v>
      </c>
      <c r="V55" s="55">
        <v>177</v>
      </c>
      <c r="W55" s="55">
        <v>208</v>
      </c>
      <c r="X55" s="55">
        <v>223</v>
      </c>
      <c r="Y55" s="55">
        <v>185</v>
      </c>
    </row>
    <row r="56" spans="1:26" x14ac:dyDescent="0.25">
      <c r="A56" s="1">
        <v>2</v>
      </c>
      <c r="B56" s="54">
        <v>0.16361800000000001</v>
      </c>
      <c r="C56" s="54">
        <v>25.808399999999999</v>
      </c>
      <c r="D56" s="54">
        <v>8.8827600000000007E-2</v>
      </c>
      <c r="E56" s="54">
        <v>19.5749</v>
      </c>
      <c r="F56" s="54">
        <v>218.065</v>
      </c>
      <c r="G56" s="54">
        <v>0.50300400000000001</v>
      </c>
      <c r="H56" s="54">
        <v>10.3215</v>
      </c>
      <c r="I56" s="54">
        <v>14.936400000000001</v>
      </c>
      <c r="J56" s="54">
        <v>1.3243</v>
      </c>
      <c r="K56" s="54">
        <v>0.94615700000000003</v>
      </c>
      <c r="M56" s="4"/>
      <c r="O56" s="1">
        <v>2</v>
      </c>
      <c r="P56" s="55">
        <v>42</v>
      </c>
      <c r="Q56" s="55">
        <v>175</v>
      </c>
      <c r="R56" s="55">
        <v>148</v>
      </c>
      <c r="S56" s="55">
        <v>541</v>
      </c>
      <c r="T56" s="55">
        <v>790</v>
      </c>
      <c r="U56" s="55">
        <v>256</v>
      </c>
      <c r="V56" s="55">
        <v>196</v>
      </c>
      <c r="W56" s="55">
        <v>148</v>
      </c>
      <c r="X56" s="55">
        <v>258</v>
      </c>
      <c r="Y56" s="55">
        <v>211</v>
      </c>
    </row>
    <row r="57" spans="1:26" x14ac:dyDescent="0.25">
      <c r="A57" s="1">
        <v>3</v>
      </c>
      <c r="B57" s="54">
        <v>17.5992</v>
      </c>
      <c r="C57" s="54">
        <v>49.455800000000004</v>
      </c>
      <c r="D57" s="54">
        <v>9.7938299999999998</v>
      </c>
      <c r="E57" s="54">
        <v>18.940899999999999</v>
      </c>
      <c r="F57" s="54">
        <v>0.73758699999999999</v>
      </c>
      <c r="G57" s="54">
        <v>0.54791000000000001</v>
      </c>
      <c r="H57" s="54">
        <v>12.2889</v>
      </c>
      <c r="I57" s="54">
        <v>0.18924099999999999</v>
      </c>
      <c r="J57" s="54">
        <v>1.43055</v>
      </c>
      <c r="K57" s="54">
        <v>7.2814100000000007E-2</v>
      </c>
      <c r="M57" s="4"/>
      <c r="O57" s="1">
        <v>3</v>
      </c>
      <c r="P57" s="55">
        <v>82</v>
      </c>
      <c r="Q57" s="55">
        <v>349</v>
      </c>
      <c r="R57" s="55">
        <v>236</v>
      </c>
      <c r="S57" s="55">
        <v>490</v>
      </c>
      <c r="T57" s="55">
        <v>66</v>
      </c>
      <c r="U57" s="55">
        <v>208</v>
      </c>
      <c r="V57" s="55">
        <v>212</v>
      </c>
      <c r="W57" s="55">
        <v>57</v>
      </c>
      <c r="X57" s="55">
        <v>253</v>
      </c>
      <c r="Y57" s="55">
        <v>123</v>
      </c>
    </row>
    <row r="58" spans="1:26" x14ac:dyDescent="0.25">
      <c r="A58" s="24">
        <v>4</v>
      </c>
      <c r="B58" s="54">
        <v>29.069099999999999</v>
      </c>
      <c r="C58" s="54">
        <v>2.6156700000000002</v>
      </c>
      <c r="D58" s="54">
        <v>6.22377</v>
      </c>
      <c r="E58" s="54">
        <v>13.1508</v>
      </c>
      <c r="F58" s="59"/>
      <c r="G58" s="54">
        <v>0.70573300000000005</v>
      </c>
      <c r="H58" s="54">
        <v>0.52202000000000004</v>
      </c>
      <c r="I58" s="54">
        <v>6.9745100000000004E-2</v>
      </c>
      <c r="J58" s="54">
        <v>0.73257499999999998</v>
      </c>
      <c r="K58" s="54">
        <v>8.7135099999999993E-2</v>
      </c>
      <c r="M58" s="4"/>
      <c r="O58" s="1">
        <v>4</v>
      </c>
      <c r="P58" s="55">
        <v>137</v>
      </c>
      <c r="Q58" s="55">
        <v>102</v>
      </c>
      <c r="R58" s="55">
        <v>158</v>
      </c>
      <c r="S58" s="55">
        <v>472</v>
      </c>
      <c r="T58" s="62"/>
      <c r="U58" s="55">
        <v>379</v>
      </c>
      <c r="V58" s="55">
        <v>86</v>
      </c>
      <c r="W58" s="55">
        <v>29</v>
      </c>
      <c r="X58" s="55">
        <v>133</v>
      </c>
      <c r="Y58" s="55">
        <v>172</v>
      </c>
    </row>
    <row r="59" spans="1:26" x14ac:dyDescent="0.25">
      <c r="A59" s="24">
        <v>5</v>
      </c>
      <c r="B59" s="54">
        <v>0.132461</v>
      </c>
      <c r="C59" s="54">
        <v>15.929600000000001</v>
      </c>
      <c r="D59" s="54">
        <v>4.43478E-2</v>
      </c>
      <c r="E59" s="54">
        <v>35.987299999999998</v>
      </c>
      <c r="F59" s="54">
        <v>19.471800000000002</v>
      </c>
      <c r="G59" s="54">
        <v>0.43384499999999998</v>
      </c>
      <c r="H59" s="54">
        <v>12.176</v>
      </c>
      <c r="I59" s="54">
        <v>246.53399999999999</v>
      </c>
      <c r="J59" s="54">
        <v>0.83743500000000004</v>
      </c>
      <c r="K59" s="54">
        <v>5.3616999999999998E-2</v>
      </c>
      <c r="M59" s="4"/>
      <c r="O59" s="1">
        <v>5</v>
      </c>
      <c r="P59" s="55">
        <v>77</v>
      </c>
      <c r="Q59" s="55">
        <v>163</v>
      </c>
      <c r="R59" s="55">
        <v>148</v>
      </c>
      <c r="S59" s="55">
        <v>460</v>
      </c>
      <c r="T59" s="55">
        <v>181</v>
      </c>
      <c r="U59" s="55">
        <v>199</v>
      </c>
      <c r="V59" s="55">
        <v>136</v>
      </c>
      <c r="W59" s="55">
        <v>193</v>
      </c>
      <c r="X59" s="55">
        <v>163</v>
      </c>
      <c r="Y59" s="55">
        <v>157</v>
      </c>
    </row>
    <row r="60" spans="1:26" x14ac:dyDescent="0.25">
      <c r="A60" s="24">
        <v>6</v>
      </c>
      <c r="B60" s="54">
        <v>40.249200000000002</v>
      </c>
      <c r="C60" s="54">
        <v>23.0289</v>
      </c>
      <c r="D60" s="54">
        <v>4.2488100000000001E-2</v>
      </c>
      <c r="E60" s="54">
        <v>21.556999999999999</v>
      </c>
      <c r="F60" s="54">
        <v>1.7900100000000001</v>
      </c>
      <c r="G60" s="54">
        <v>0.44375300000000001</v>
      </c>
      <c r="H60" s="54">
        <v>19.398</v>
      </c>
      <c r="I60" s="54">
        <v>130.51599999999999</v>
      </c>
      <c r="J60" s="54">
        <v>1.39022</v>
      </c>
      <c r="K60" s="54">
        <v>5.9117000000000003E-2</v>
      </c>
      <c r="M60" s="4"/>
      <c r="O60" s="1">
        <v>6</v>
      </c>
      <c r="P60" s="55">
        <v>327</v>
      </c>
      <c r="Q60" s="55">
        <v>203</v>
      </c>
      <c r="R60" s="55">
        <v>135</v>
      </c>
      <c r="S60" s="55">
        <v>343</v>
      </c>
      <c r="T60" s="55">
        <v>120</v>
      </c>
      <c r="U60" s="55">
        <v>154</v>
      </c>
      <c r="V60" s="55">
        <v>173</v>
      </c>
      <c r="W60" s="55">
        <v>308</v>
      </c>
      <c r="X60" s="55">
        <v>128</v>
      </c>
      <c r="Y60" s="55">
        <v>136</v>
      </c>
    </row>
    <row r="61" spans="1:26" x14ac:dyDescent="0.25">
      <c r="A61" s="24">
        <v>7</v>
      </c>
      <c r="B61" s="54">
        <v>512.66999999999996</v>
      </c>
      <c r="C61" s="54">
        <v>11.9932</v>
      </c>
      <c r="D61" s="54">
        <v>4.3576899999999998</v>
      </c>
      <c r="E61" s="54">
        <v>24.514700000000001</v>
      </c>
      <c r="F61" s="54">
        <v>15.7742</v>
      </c>
      <c r="G61" s="54">
        <v>0.37591000000000002</v>
      </c>
      <c r="H61" s="54">
        <v>11.274699999999999</v>
      </c>
      <c r="I61" s="54">
        <v>10.2547</v>
      </c>
      <c r="J61" s="54">
        <v>0.81820199999999998</v>
      </c>
      <c r="K61" s="54">
        <v>4.54711E-2</v>
      </c>
      <c r="M61" s="4"/>
      <c r="O61" s="1">
        <v>7</v>
      </c>
      <c r="P61" s="55">
        <v>336</v>
      </c>
      <c r="Q61" s="55">
        <v>227</v>
      </c>
      <c r="R61" s="55">
        <v>99</v>
      </c>
      <c r="S61" s="55">
        <v>526</v>
      </c>
      <c r="T61" s="55">
        <v>165</v>
      </c>
      <c r="U61" s="55">
        <v>199</v>
      </c>
      <c r="V61" s="55">
        <v>191</v>
      </c>
      <c r="W61" s="55">
        <v>212</v>
      </c>
      <c r="X61" s="55">
        <v>148</v>
      </c>
      <c r="Y61" s="55">
        <v>191</v>
      </c>
    </row>
    <row r="62" spans="1:26" x14ac:dyDescent="0.25">
      <c r="A62" s="24">
        <v>8</v>
      </c>
      <c r="B62" s="54">
        <v>20.802</v>
      </c>
      <c r="C62" s="54">
        <v>12.725</v>
      </c>
      <c r="D62" s="54">
        <v>3.2014999999999998</v>
      </c>
      <c r="E62" s="54">
        <v>11.315799999999999</v>
      </c>
      <c r="F62" s="54">
        <v>3.8772700000000002</v>
      </c>
      <c r="G62" s="54">
        <v>0.30377300000000002</v>
      </c>
      <c r="H62" s="54">
        <v>11.4245</v>
      </c>
      <c r="I62" s="54">
        <v>27.8551</v>
      </c>
      <c r="J62" s="54">
        <v>1.5124599999999999</v>
      </c>
      <c r="K62" s="54">
        <v>0.27271699999999999</v>
      </c>
      <c r="M62" s="4"/>
      <c r="O62" s="1">
        <v>8</v>
      </c>
      <c r="P62" s="55">
        <v>227</v>
      </c>
      <c r="Q62" s="55">
        <v>254</v>
      </c>
      <c r="R62" s="55">
        <v>139</v>
      </c>
      <c r="S62" s="55">
        <v>559</v>
      </c>
      <c r="T62" s="55">
        <v>230</v>
      </c>
      <c r="U62" s="55">
        <v>72</v>
      </c>
      <c r="V62" s="55">
        <v>211</v>
      </c>
      <c r="W62" s="55">
        <v>207</v>
      </c>
      <c r="X62" s="55">
        <v>288</v>
      </c>
      <c r="Y62" s="55">
        <v>112</v>
      </c>
    </row>
    <row r="63" spans="1:26" ht="15.75" thickBot="1" x14ac:dyDescent="0.3">
      <c r="A63" s="24">
        <v>9</v>
      </c>
      <c r="B63" s="54">
        <v>565.20100000000002</v>
      </c>
      <c r="C63" s="54">
        <v>14.2669</v>
      </c>
      <c r="D63" s="54">
        <v>4.6919500000000003</v>
      </c>
      <c r="E63" s="54">
        <v>12.3293</v>
      </c>
      <c r="F63" s="54">
        <v>7.0873400000000002</v>
      </c>
      <c r="G63" s="54">
        <v>0.38303500000000001</v>
      </c>
      <c r="H63" s="54">
        <v>16.6342</v>
      </c>
      <c r="I63" s="54">
        <v>12.4886</v>
      </c>
      <c r="J63" s="54">
        <v>2.1301299999999999</v>
      </c>
      <c r="K63" s="54">
        <v>3.8875E-2</v>
      </c>
      <c r="M63" s="4"/>
      <c r="O63" s="1">
        <v>9</v>
      </c>
      <c r="P63" s="55">
        <v>313</v>
      </c>
      <c r="Q63" s="55">
        <v>175</v>
      </c>
      <c r="R63" s="55">
        <v>196</v>
      </c>
      <c r="S63" s="55">
        <v>367</v>
      </c>
      <c r="T63" s="55">
        <v>146</v>
      </c>
      <c r="U63" s="55">
        <v>187</v>
      </c>
      <c r="V63" s="55">
        <v>176</v>
      </c>
      <c r="W63" s="55">
        <v>330</v>
      </c>
      <c r="X63" s="55">
        <v>343</v>
      </c>
      <c r="Y63" s="55">
        <v>132</v>
      </c>
    </row>
    <row r="64" spans="1:26" ht="15.75" thickBot="1" x14ac:dyDescent="0.3">
      <c r="A64" s="25" t="s">
        <v>18</v>
      </c>
      <c r="B64" s="33">
        <f t="shared" ref="B64:J64" si="4">AVERAGE(B54:B63)</f>
        <v>119.25514779</v>
      </c>
      <c r="C64" s="34">
        <f t="shared" si="4"/>
        <v>22.905646999999998</v>
      </c>
      <c r="D64" s="33">
        <f t="shared" si="4"/>
        <v>4.4755133499999991</v>
      </c>
      <c r="E64" s="33">
        <f t="shared" si="4"/>
        <v>22.018999999999998</v>
      </c>
      <c r="F64" s="33">
        <f t="shared" si="4"/>
        <v>34.178811888888895</v>
      </c>
      <c r="G64" s="33">
        <f t="shared" si="4"/>
        <v>0.45594909999999994</v>
      </c>
      <c r="H64" s="33">
        <f t="shared" si="4"/>
        <v>11.877791999999999</v>
      </c>
      <c r="I64" s="33">
        <f t="shared" si="4"/>
        <v>78.778188609999987</v>
      </c>
      <c r="J64" s="33">
        <f t="shared" si="4"/>
        <v>1.4773641999999998</v>
      </c>
      <c r="K64" s="33">
        <f>AVERAGE(K54:K63)</f>
        <v>0.21883914000000004</v>
      </c>
      <c r="M64" s="4"/>
    </row>
    <row r="65" spans="1:26" ht="15.75" thickBot="1" x14ac:dyDescent="0.3">
      <c r="A65" s="25" t="s">
        <v>20</v>
      </c>
      <c r="B65" s="33">
        <f t="shared" ref="B65:J65" si="5">_xlfn.STDEV.P(B54:B63)</f>
        <v>210.55084371985251</v>
      </c>
      <c r="C65" s="33">
        <f t="shared" si="5"/>
        <v>13.842170139334407</v>
      </c>
      <c r="D65" s="33">
        <f t="shared" si="5"/>
        <v>3.5680929058188222</v>
      </c>
      <c r="E65" s="33">
        <f t="shared" si="5"/>
        <v>10.197231670703582</v>
      </c>
      <c r="F65" s="33">
        <f t="shared" si="5"/>
        <v>65.612416276339289</v>
      </c>
      <c r="G65" s="33">
        <f t="shared" si="5"/>
        <v>0.10697375139018937</v>
      </c>
      <c r="H65" s="33">
        <f t="shared" si="5"/>
        <v>4.6249010564309394</v>
      </c>
      <c r="I65" s="33">
        <f t="shared" si="5"/>
        <v>98.905895952484926</v>
      </c>
      <c r="J65" s="33">
        <f t="shared" si="5"/>
        <v>0.57538831567365101</v>
      </c>
      <c r="K65" s="33">
        <f>_xlfn.STDEV.P(K54:K63)</f>
        <v>0.28360918163998916</v>
      </c>
      <c r="M65" s="4"/>
    </row>
    <row r="66" spans="1:26" ht="15.75" thickBot="1" x14ac:dyDescent="0.3">
      <c r="A66" s="26" t="s">
        <v>13</v>
      </c>
      <c r="B66" s="18">
        <v>10</v>
      </c>
      <c r="C66" s="19">
        <v>10</v>
      </c>
      <c r="D66" s="19">
        <v>10</v>
      </c>
      <c r="E66" s="19">
        <v>10</v>
      </c>
      <c r="F66" s="19">
        <v>9</v>
      </c>
      <c r="G66" s="19">
        <v>10</v>
      </c>
      <c r="H66" s="19">
        <v>10</v>
      </c>
      <c r="I66" s="19">
        <v>10</v>
      </c>
      <c r="J66" s="20">
        <v>10</v>
      </c>
      <c r="K66" s="60">
        <v>10</v>
      </c>
      <c r="L66" s="32">
        <f>SUM(B66:K66)</f>
        <v>99</v>
      </c>
      <c r="M66" s="4"/>
    </row>
    <row r="67" spans="1:26" x14ac:dyDescent="0.25">
      <c r="M67" s="4"/>
    </row>
    <row r="68" spans="1:26" x14ac:dyDescent="0.2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x14ac:dyDescent="0.25">
      <c r="M69" s="4"/>
    </row>
    <row r="70" spans="1:26" x14ac:dyDescent="0.25">
      <c r="A70" s="17" t="s">
        <v>41</v>
      </c>
      <c r="B70" t="s">
        <v>15</v>
      </c>
      <c r="M70" s="4"/>
      <c r="O70" s="17" t="s">
        <v>41</v>
      </c>
      <c r="P70" t="s">
        <v>17</v>
      </c>
    </row>
    <row r="71" spans="1:26" x14ac:dyDescent="0.25">
      <c r="A71" s="1" t="s">
        <v>0</v>
      </c>
      <c r="B71" s="16" t="s">
        <v>1</v>
      </c>
      <c r="C71" s="16" t="s">
        <v>36</v>
      </c>
      <c r="D71" s="16" t="s">
        <v>3</v>
      </c>
      <c r="E71" s="16" t="s">
        <v>4</v>
      </c>
      <c r="F71" s="16" t="s">
        <v>35</v>
      </c>
      <c r="G71" s="16" t="s">
        <v>6</v>
      </c>
      <c r="H71" s="16" t="s">
        <v>34</v>
      </c>
      <c r="I71" s="16" t="s">
        <v>7</v>
      </c>
      <c r="J71" s="16" t="s">
        <v>8</v>
      </c>
      <c r="K71" s="16" t="s">
        <v>9</v>
      </c>
      <c r="M71" s="4"/>
      <c r="O71" s="1" t="s">
        <v>0</v>
      </c>
      <c r="P71" s="16" t="s">
        <v>1</v>
      </c>
      <c r="Q71" s="16" t="s">
        <v>36</v>
      </c>
      <c r="R71" s="16" t="s">
        <v>3</v>
      </c>
      <c r="S71" s="16" t="s">
        <v>4</v>
      </c>
      <c r="T71" s="16" t="s">
        <v>35</v>
      </c>
      <c r="U71" s="16" t="s">
        <v>6</v>
      </c>
      <c r="V71" s="16" t="s">
        <v>34</v>
      </c>
      <c r="W71" s="16" t="s">
        <v>7</v>
      </c>
      <c r="X71" s="16" t="s">
        <v>8</v>
      </c>
      <c r="Y71" s="16" t="s">
        <v>9</v>
      </c>
    </row>
    <row r="72" spans="1:26" x14ac:dyDescent="0.25">
      <c r="A72" s="1">
        <v>0</v>
      </c>
      <c r="B72" s="9"/>
      <c r="C72" s="9"/>
      <c r="D72" s="54">
        <v>0.38657399999999997</v>
      </c>
      <c r="E72" s="54">
        <v>4.0223899999999997</v>
      </c>
      <c r="F72" s="9"/>
      <c r="G72" s="54">
        <v>0.109879</v>
      </c>
      <c r="H72" s="9"/>
      <c r="I72" s="59"/>
      <c r="J72" s="54">
        <v>5.3376100000000003E-2</v>
      </c>
      <c r="K72" s="59"/>
      <c r="M72" s="4"/>
      <c r="O72" s="1">
        <v>0</v>
      </c>
      <c r="P72" s="9"/>
      <c r="Q72" s="9"/>
      <c r="R72" s="55">
        <v>172</v>
      </c>
      <c r="S72" s="55">
        <v>364</v>
      </c>
      <c r="T72" s="9"/>
      <c r="U72" s="55">
        <v>187</v>
      </c>
      <c r="V72" s="9"/>
      <c r="W72" s="9"/>
      <c r="X72" s="55">
        <v>158</v>
      </c>
      <c r="Y72" s="9"/>
    </row>
    <row r="73" spans="1:26" x14ac:dyDescent="0.25">
      <c r="A73" s="1">
        <v>1</v>
      </c>
      <c r="B73" s="46"/>
      <c r="C73" s="9"/>
      <c r="D73" s="54">
        <v>2.00081</v>
      </c>
      <c r="E73" s="54">
        <v>5.4539999999999997</v>
      </c>
      <c r="F73" s="9"/>
      <c r="G73" s="54">
        <v>0.12564</v>
      </c>
      <c r="H73" s="9"/>
      <c r="I73" s="59"/>
      <c r="J73" s="54">
        <v>0.13887099999999999</v>
      </c>
      <c r="K73" s="59"/>
      <c r="M73" s="4"/>
      <c r="O73" s="1">
        <v>1</v>
      </c>
      <c r="P73" s="46"/>
      <c r="Q73" s="9"/>
      <c r="R73" s="55">
        <v>472</v>
      </c>
      <c r="S73" s="55">
        <v>685</v>
      </c>
      <c r="T73" s="9"/>
      <c r="U73" s="55">
        <v>238</v>
      </c>
      <c r="V73" s="9"/>
      <c r="W73" s="9"/>
      <c r="X73" s="55">
        <v>208</v>
      </c>
      <c r="Y73" s="9"/>
    </row>
    <row r="74" spans="1:26" x14ac:dyDescent="0.25">
      <c r="A74" s="1">
        <v>2</v>
      </c>
      <c r="B74" s="9"/>
      <c r="C74" s="9"/>
      <c r="D74" s="54">
        <v>1.1292</v>
      </c>
      <c r="E74" s="54">
        <v>5.0095099999999997</v>
      </c>
      <c r="F74" s="9"/>
      <c r="G74" s="54">
        <v>0.16522400000000001</v>
      </c>
      <c r="H74" s="9"/>
      <c r="I74" s="59"/>
      <c r="J74" s="54">
        <v>8.1892999999999994E-2</v>
      </c>
      <c r="K74" s="59"/>
      <c r="M74" s="4"/>
      <c r="O74" s="1">
        <v>2</v>
      </c>
      <c r="P74" s="9"/>
      <c r="Q74" s="9"/>
      <c r="R74" s="55">
        <v>274</v>
      </c>
      <c r="S74" s="55">
        <v>502</v>
      </c>
      <c r="T74" s="9"/>
      <c r="U74" s="55">
        <v>256</v>
      </c>
      <c r="V74" s="9"/>
      <c r="W74" s="9"/>
      <c r="X74" s="55">
        <v>233</v>
      </c>
      <c r="Y74" s="9"/>
    </row>
    <row r="75" spans="1:26" x14ac:dyDescent="0.25">
      <c r="A75" s="1">
        <v>3</v>
      </c>
      <c r="B75" s="46"/>
      <c r="C75" s="9"/>
      <c r="D75" s="54">
        <v>0.50571699999999997</v>
      </c>
      <c r="E75" s="54">
        <v>4.3646000000000003</v>
      </c>
      <c r="F75" s="9"/>
      <c r="G75" s="54">
        <v>0.147289</v>
      </c>
      <c r="H75" s="9"/>
      <c r="I75" s="59"/>
      <c r="J75" s="54">
        <v>6.7930599999999994E-2</v>
      </c>
      <c r="K75" s="59"/>
      <c r="M75" s="4"/>
      <c r="O75" s="1">
        <v>3</v>
      </c>
      <c r="P75" s="46"/>
      <c r="Q75" s="9"/>
      <c r="R75" s="55">
        <v>194</v>
      </c>
      <c r="S75" s="55">
        <v>622</v>
      </c>
      <c r="T75" s="9"/>
      <c r="U75" s="55">
        <v>208</v>
      </c>
      <c r="V75" s="9"/>
      <c r="W75" s="9"/>
      <c r="X75" s="55">
        <v>158</v>
      </c>
      <c r="Y75" s="9"/>
    </row>
    <row r="76" spans="1:26" x14ac:dyDescent="0.25">
      <c r="A76" s="24">
        <v>4</v>
      </c>
      <c r="B76" s="47"/>
      <c r="C76" s="10"/>
      <c r="D76" s="54">
        <v>0.25125900000000001</v>
      </c>
      <c r="E76" s="54">
        <v>4.2425199999999998</v>
      </c>
      <c r="F76" s="10"/>
      <c r="G76" s="54">
        <v>0.19906299999999999</v>
      </c>
      <c r="H76" s="10"/>
      <c r="I76" s="59"/>
      <c r="J76" s="54">
        <v>5.1220700000000001E-2</v>
      </c>
      <c r="K76" s="59"/>
      <c r="M76" s="4"/>
      <c r="O76" s="1">
        <v>4</v>
      </c>
      <c r="P76" s="47"/>
      <c r="Q76" s="10"/>
      <c r="R76" s="55">
        <v>116</v>
      </c>
      <c r="S76" s="55">
        <v>481</v>
      </c>
      <c r="T76" s="10"/>
      <c r="U76" s="55">
        <v>379</v>
      </c>
      <c r="V76" s="10"/>
      <c r="W76" s="10"/>
      <c r="X76" s="55">
        <v>118</v>
      </c>
      <c r="Y76" s="10"/>
    </row>
    <row r="77" spans="1:26" x14ac:dyDescent="0.25">
      <c r="A77" s="24">
        <v>5</v>
      </c>
      <c r="B77" s="47"/>
      <c r="C77" s="10"/>
      <c r="D77" s="54">
        <v>0.24196200000000001</v>
      </c>
      <c r="E77" s="54">
        <v>4.8396100000000004</v>
      </c>
      <c r="F77" s="10"/>
      <c r="G77" s="54">
        <v>0.10667500000000001</v>
      </c>
      <c r="H77" s="10"/>
      <c r="I77" s="59"/>
      <c r="J77" s="54">
        <v>8.2027600000000006E-2</v>
      </c>
      <c r="K77" s="59"/>
      <c r="M77" s="4"/>
      <c r="O77" s="1">
        <v>5</v>
      </c>
      <c r="P77" s="47"/>
      <c r="Q77" s="10"/>
      <c r="R77" s="55">
        <v>109</v>
      </c>
      <c r="S77" s="55">
        <v>601</v>
      </c>
      <c r="T77" s="10"/>
      <c r="U77" s="55">
        <v>241</v>
      </c>
      <c r="V77" s="10"/>
      <c r="W77" s="10"/>
      <c r="X77" s="55">
        <v>148</v>
      </c>
      <c r="Y77" s="10"/>
    </row>
    <row r="78" spans="1:26" x14ac:dyDescent="0.25">
      <c r="A78" s="24">
        <v>6</v>
      </c>
      <c r="B78" s="47"/>
      <c r="C78" s="10"/>
      <c r="D78" s="54">
        <v>0.22550799999999999</v>
      </c>
      <c r="E78" s="54">
        <v>3.2199</v>
      </c>
      <c r="F78" s="10"/>
      <c r="G78" s="54">
        <v>0.106572</v>
      </c>
      <c r="H78" s="10"/>
      <c r="I78" s="59"/>
      <c r="J78" s="54">
        <v>5.05064E-2</v>
      </c>
      <c r="K78" s="59"/>
      <c r="M78" s="4"/>
      <c r="O78" s="1">
        <v>6</v>
      </c>
      <c r="P78" s="47"/>
      <c r="Q78" s="10"/>
      <c r="R78" s="55">
        <v>93</v>
      </c>
      <c r="S78" s="55">
        <v>328</v>
      </c>
      <c r="T78" s="10"/>
      <c r="U78" s="55">
        <v>154</v>
      </c>
      <c r="V78" s="10"/>
      <c r="W78" s="10"/>
      <c r="X78" s="55">
        <v>98</v>
      </c>
      <c r="Y78" s="10"/>
    </row>
    <row r="79" spans="1:26" x14ac:dyDescent="0.25">
      <c r="A79" s="24">
        <v>7</v>
      </c>
      <c r="B79" s="47"/>
      <c r="C79" s="10"/>
      <c r="D79" s="54">
        <v>0.214117</v>
      </c>
      <c r="E79" s="54">
        <v>3.1267800000000001</v>
      </c>
      <c r="F79" s="10"/>
      <c r="G79" s="54">
        <v>8.7227299999999994E-2</v>
      </c>
      <c r="H79" s="10"/>
      <c r="I79" s="59"/>
      <c r="J79" s="54">
        <v>9.3159099999999995E-2</v>
      </c>
      <c r="K79" s="59"/>
      <c r="M79" s="4"/>
      <c r="O79" s="1">
        <v>7</v>
      </c>
      <c r="P79" s="47"/>
      <c r="Q79" s="10"/>
      <c r="R79" s="55">
        <v>99</v>
      </c>
      <c r="S79" s="55">
        <v>613</v>
      </c>
      <c r="T79" s="10"/>
      <c r="U79" s="55">
        <v>199</v>
      </c>
      <c r="V79" s="10"/>
      <c r="W79" s="10"/>
      <c r="X79" s="55">
        <v>163</v>
      </c>
      <c r="Y79" s="10"/>
    </row>
    <row r="80" spans="1:26" x14ac:dyDescent="0.25">
      <c r="A80" s="24">
        <v>8</v>
      </c>
      <c r="B80" s="47"/>
      <c r="C80" s="10"/>
      <c r="D80" s="54">
        <v>0.23603299999999999</v>
      </c>
      <c r="E80" s="54">
        <v>2.5430799999999998</v>
      </c>
      <c r="F80" s="10"/>
      <c r="G80" s="54">
        <v>7.6675099999999996E-2</v>
      </c>
      <c r="H80" s="10"/>
      <c r="I80" s="59"/>
      <c r="J80" s="54">
        <v>8.7870500000000004E-2</v>
      </c>
      <c r="K80" s="54">
        <v>1.3692299999999999</v>
      </c>
      <c r="M80" s="4"/>
      <c r="O80" s="1">
        <v>8</v>
      </c>
      <c r="P80" s="47"/>
      <c r="Q80" s="10"/>
      <c r="R80" s="55">
        <v>139</v>
      </c>
      <c r="S80" s="55">
        <v>565</v>
      </c>
      <c r="T80" s="10"/>
      <c r="U80" s="55">
        <v>72</v>
      </c>
      <c r="V80" s="10"/>
      <c r="W80" s="10"/>
      <c r="X80" s="55">
        <v>258</v>
      </c>
      <c r="Y80" s="61">
        <v>94</v>
      </c>
    </row>
    <row r="81" spans="1:26" ht="15.75" thickBot="1" x14ac:dyDescent="0.3">
      <c r="A81" s="24">
        <v>9</v>
      </c>
      <c r="B81" s="47"/>
      <c r="C81" s="10"/>
      <c r="D81" s="54">
        <v>0.206451</v>
      </c>
      <c r="E81" s="54">
        <v>3.3932699999999998</v>
      </c>
      <c r="F81" s="9"/>
      <c r="G81" s="54">
        <v>8.8140499999999997E-2</v>
      </c>
      <c r="H81" s="9"/>
      <c r="I81" s="59"/>
      <c r="J81" s="54">
        <v>9.5492099999999996E-2</v>
      </c>
      <c r="K81" s="59"/>
      <c r="M81" s="4"/>
      <c r="O81" s="1">
        <v>9</v>
      </c>
      <c r="P81" s="47"/>
      <c r="Q81" s="10"/>
      <c r="R81" s="55">
        <v>136</v>
      </c>
      <c r="S81" s="55">
        <v>370</v>
      </c>
      <c r="T81" s="9"/>
      <c r="U81" s="55">
        <v>187</v>
      </c>
      <c r="V81" s="9"/>
      <c r="W81" s="9"/>
      <c r="X81" s="55">
        <v>363</v>
      </c>
      <c r="Y81" s="9"/>
    </row>
    <row r="82" spans="1:26" ht="15.75" thickBot="1" x14ac:dyDescent="0.3">
      <c r="A82" s="25" t="s">
        <v>18</v>
      </c>
      <c r="B82" s="33" t="e">
        <f t="shared" ref="B82:K82" si="6">AVERAGE(B72:B81)</f>
        <v>#DIV/0!</v>
      </c>
      <c r="C82" s="34" t="e">
        <f t="shared" si="6"/>
        <v>#DIV/0!</v>
      </c>
      <c r="D82" s="33">
        <f t="shared" si="6"/>
        <v>0.53976309999999994</v>
      </c>
      <c r="E82" s="33">
        <f t="shared" si="6"/>
        <v>4.021566</v>
      </c>
      <c r="F82" s="33" t="e">
        <f t="shared" si="6"/>
        <v>#DIV/0!</v>
      </c>
      <c r="G82" s="33">
        <f t="shared" si="6"/>
        <v>0.12123848999999998</v>
      </c>
      <c r="H82" s="33" t="e">
        <f t="shared" si="6"/>
        <v>#DIV/0!</v>
      </c>
      <c r="I82" s="33" t="e">
        <f t="shared" si="6"/>
        <v>#DIV/0!</v>
      </c>
      <c r="J82" s="33">
        <f t="shared" si="6"/>
        <v>8.0234710000000001E-2</v>
      </c>
      <c r="K82" s="33">
        <f t="shared" si="6"/>
        <v>1.3692299999999999</v>
      </c>
      <c r="M82" s="4"/>
    </row>
    <row r="83" spans="1:26" ht="15.75" thickBot="1" x14ac:dyDescent="0.3">
      <c r="A83" s="25" t="s">
        <v>20</v>
      </c>
      <c r="B83" s="33" t="e">
        <f t="shared" ref="B83:K83" si="7">_xlfn.STDEV.P(B72:B81)</f>
        <v>#DIV/0!</v>
      </c>
      <c r="C83" s="33" t="e">
        <f t="shared" si="7"/>
        <v>#DIV/0!</v>
      </c>
      <c r="D83" s="33">
        <f t="shared" si="7"/>
        <v>0.55558893358461547</v>
      </c>
      <c r="E83" s="33">
        <f t="shared" si="7"/>
        <v>0.8881203324347432</v>
      </c>
      <c r="F83" s="33" t="e">
        <f t="shared" si="7"/>
        <v>#DIV/0!</v>
      </c>
      <c r="G83" s="33">
        <f t="shared" si="7"/>
        <v>3.6720232443094705E-2</v>
      </c>
      <c r="H83" s="33" t="e">
        <f t="shared" si="7"/>
        <v>#DIV/0!</v>
      </c>
      <c r="I83" s="33" t="e">
        <f t="shared" si="7"/>
        <v>#DIV/0!</v>
      </c>
      <c r="J83" s="33">
        <f t="shared" si="7"/>
        <v>2.5496417839392639E-2</v>
      </c>
      <c r="K83" s="33">
        <f t="shared" si="7"/>
        <v>0</v>
      </c>
      <c r="M83" s="4"/>
    </row>
    <row r="84" spans="1:26" ht="15.75" thickBot="1" x14ac:dyDescent="0.3">
      <c r="A84" s="26" t="s">
        <v>13</v>
      </c>
      <c r="B84" s="18">
        <v>0</v>
      </c>
      <c r="C84" s="19">
        <v>0</v>
      </c>
      <c r="D84" s="19">
        <v>10</v>
      </c>
      <c r="E84" s="19">
        <v>10</v>
      </c>
      <c r="F84" s="19">
        <v>0</v>
      </c>
      <c r="G84" s="19">
        <v>10</v>
      </c>
      <c r="H84" s="19">
        <v>0</v>
      </c>
      <c r="I84" s="19">
        <v>0</v>
      </c>
      <c r="J84" s="20">
        <v>10</v>
      </c>
      <c r="K84" s="60">
        <v>1</v>
      </c>
      <c r="L84" s="32">
        <f>SUM(B84:K84)</f>
        <v>41</v>
      </c>
      <c r="M84" s="4"/>
    </row>
    <row r="85" spans="1:26" x14ac:dyDescent="0.25">
      <c r="M85" s="4"/>
    </row>
    <row r="86" spans="1:26" x14ac:dyDescent="0.2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x14ac:dyDescent="0.25">
      <c r="M87" s="4"/>
      <c r="R87" t="s">
        <v>51</v>
      </c>
      <c r="Y87" t="s">
        <v>52</v>
      </c>
    </row>
    <row r="88" spans="1:26" x14ac:dyDescent="0.25">
      <c r="A88" s="17" t="s">
        <v>49</v>
      </c>
      <c r="B88" t="s">
        <v>15</v>
      </c>
      <c r="M88" s="4"/>
      <c r="O88" s="17" t="s">
        <v>49</v>
      </c>
      <c r="P88" t="s">
        <v>17</v>
      </c>
    </row>
    <row r="89" spans="1:26" x14ac:dyDescent="0.25">
      <c r="A89" s="1" t="s">
        <v>0</v>
      </c>
      <c r="B89" s="16" t="s">
        <v>1</v>
      </c>
      <c r="C89" s="16" t="s">
        <v>36</v>
      </c>
      <c r="D89" s="16" t="s">
        <v>3</v>
      </c>
      <c r="E89" s="16" t="s">
        <v>4</v>
      </c>
      <c r="F89" s="16" t="s">
        <v>35</v>
      </c>
      <c r="G89" s="16" t="s">
        <v>6</v>
      </c>
      <c r="H89" s="16" t="s">
        <v>34</v>
      </c>
      <c r="I89" s="16" t="s">
        <v>7</v>
      </c>
      <c r="J89" s="16" t="s">
        <v>8</v>
      </c>
      <c r="K89" s="16" t="s">
        <v>9</v>
      </c>
      <c r="M89" s="4"/>
      <c r="O89" s="1" t="s">
        <v>0</v>
      </c>
      <c r="P89" s="16" t="s">
        <v>1</v>
      </c>
      <c r="Q89" s="16" t="s">
        <v>36</v>
      </c>
      <c r="R89" s="16" t="s">
        <v>3</v>
      </c>
      <c r="S89" s="16" t="s">
        <v>4</v>
      </c>
      <c r="T89" s="16" t="s">
        <v>35</v>
      </c>
      <c r="U89" s="16" t="s">
        <v>6</v>
      </c>
      <c r="V89" s="16" t="s">
        <v>34</v>
      </c>
      <c r="W89" s="16" t="s">
        <v>7</v>
      </c>
      <c r="X89" s="16" t="s">
        <v>8</v>
      </c>
      <c r="Y89" s="16" t="s">
        <v>9</v>
      </c>
    </row>
    <row r="90" spans="1:26" x14ac:dyDescent="0.25">
      <c r="A90" s="1">
        <v>0</v>
      </c>
      <c r="B90" s="9"/>
      <c r="C90" s="9"/>
      <c r="D90" s="54">
        <v>61.8598</v>
      </c>
      <c r="E90" s="54">
        <v>40.345100000000002</v>
      </c>
      <c r="F90" s="9"/>
      <c r="G90" s="54">
        <v>1.30894</v>
      </c>
      <c r="H90" s="9"/>
      <c r="I90" s="59"/>
      <c r="J90" s="54">
        <v>1.12609</v>
      </c>
      <c r="K90" s="59"/>
      <c r="M90" s="4"/>
      <c r="O90" s="1">
        <v>0</v>
      </c>
      <c r="P90" s="9"/>
      <c r="Q90" s="9"/>
      <c r="R90" s="52">
        <v>142</v>
      </c>
      <c r="S90" s="50">
        <v>307</v>
      </c>
      <c r="T90" s="9"/>
      <c r="U90" s="55">
        <v>187</v>
      </c>
      <c r="V90" s="9"/>
      <c r="W90" s="9"/>
      <c r="X90" s="55">
        <v>153</v>
      </c>
      <c r="Y90" s="9"/>
    </row>
    <row r="91" spans="1:26" x14ac:dyDescent="0.25">
      <c r="A91" s="1">
        <v>1</v>
      </c>
      <c r="B91" s="46"/>
      <c r="C91" s="9"/>
      <c r="D91" s="59"/>
      <c r="E91" s="54">
        <v>55.22</v>
      </c>
      <c r="F91" s="9"/>
      <c r="G91" s="54">
        <v>1.1650100000000001</v>
      </c>
      <c r="H91" s="9"/>
      <c r="I91" s="59"/>
      <c r="J91" s="54">
        <v>1.2299199999999999</v>
      </c>
      <c r="K91" s="59"/>
      <c r="M91" s="4"/>
      <c r="O91" s="1">
        <v>1</v>
      </c>
      <c r="P91" s="9"/>
      <c r="Q91" s="9"/>
      <c r="R91" s="65"/>
      <c r="S91" s="50">
        <v>532</v>
      </c>
      <c r="T91" s="9"/>
      <c r="U91" s="55">
        <v>238</v>
      </c>
      <c r="V91" s="9"/>
      <c r="W91" s="9"/>
      <c r="X91" s="55">
        <v>208</v>
      </c>
      <c r="Y91" s="9"/>
    </row>
    <row r="92" spans="1:26" x14ac:dyDescent="0.25">
      <c r="A92" s="1">
        <v>2</v>
      </c>
      <c r="B92" s="9"/>
      <c r="C92" s="9"/>
      <c r="D92" s="59"/>
      <c r="E92" s="54">
        <v>39.673000000000002</v>
      </c>
      <c r="F92" s="9"/>
      <c r="G92" s="54">
        <v>1.3733299999999999</v>
      </c>
      <c r="H92" s="9"/>
      <c r="I92" s="59"/>
      <c r="J92" s="54">
        <v>1.29623</v>
      </c>
      <c r="K92" s="59"/>
      <c r="M92" s="4"/>
      <c r="O92" s="1">
        <v>2</v>
      </c>
      <c r="P92" s="9"/>
      <c r="Q92" s="9"/>
      <c r="R92" s="65"/>
      <c r="S92" s="50">
        <v>346</v>
      </c>
      <c r="T92" s="9"/>
      <c r="U92" s="55">
        <v>256</v>
      </c>
      <c r="V92" s="9"/>
      <c r="W92" s="9"/>
      <c r="X92" s="55">
        <v>208</v>
      </c>
      <c r="Y92" s="9"/>
    </row>
    <row r="93" spans="1:26" x14ac:dyDescent="0.25">
      <c r="A93" s="1">
        <v>3</v>
      </c>
      <c r="B93" s="46"/>
      <c r="C93" s="9"/>
      <c r="D93" s="54">
        <v>681.57100000000003</v>
      </c>
      <c r="E93" s="54">
        <v>41.287199999999999</v>
      </c>
      <c r="F93" s="9"/>
      <c r="G93" s="54">
        <v>1.3267100000000001</v>
      </c>
      <c r="H93" s="9"/>
      <c r="I93" s="59"/>
      <c r="J93" s="54">
        <v>1.1058399999999999</v>
      </c>
      <c r="K93" s="59"/>
      <c r="M93" s="4"/>
      <c r="O93" s="1">
        <v>3</v>
      </c>
      <c r="P93" s="9"/>
      <c r="Q93" s="9"/>
      <c r="R93" s="52">
        <v>134</v>
      </c>
      <c r="S93" s="50">
        <v>493</v>
      </c>
      <c r="T93" s="9"/>
      <c r="U93" s="55">
        <v>208</v>
      </c>
      <c r="V93" s="9"/>
      <c r="W93" s="9"/>
      <c r="X93" s="55">
        <v>148</v>
      </c>
      <c r="Y93" s="9"/>
    </row>
    <row r="94" spans="1:26" x14ac:dyDescent="0.25">
      <c r="A94" s="24">
        <v>4</v>
      </c>
      <c r="B94" s="47"/>
      <c r="C94" s="10"/>
      <c r="D94" s="54">
        <v>48.830399999999997</v>
      </c>
      <c r="E94" s="54">
        <v>45.474699999999999</v>
      </c>
      <c r="F94" s="10"/>
      <c r="G94" s="54">
        <v>2.24186</v>
      </c>
      <c r="H94" s="10"/>
      <c r="I94" s="59"/>
      <c r="J94" s="54">
        <v>0.904111</v>
      </c>
      <c r="K94" s="59"/>
      <c r="M94" s="4"/>
      <c r="O94" s="1">
        <v>4</v>
      </c>
      <c r="P94" s="9"/>
      <c r="Q94" s="9"/>
      <c r="R94" s="52">
        <v>89</v>
      </c>
      <c r="S94" s="50">
        <v>445</v>
      </c>
      <c r="T94" s="10"/>
      <c r="U94" s="55">
        <v>379</v>
      </c>
      <c r="V94" s="10"/>
      <c r="W94" s="10"/>
      <c r="X94" s="55">
        <v>118</v>
      </c>
      <c r="Y94" s="10"/>
    </row>
    <row r="95" spans="1:26" x14ac:dyDescent="0.25">
      <c r="A95" s="24">
        <v>5</v>
      </c>
      <c r="B95" s="47"/>
      <c r="C95" s="10"/>
      <c r="D95" s="54">
        <v>10.012499999999999</v>
      </c>
      <c r="E95" s="54">
        <v>42.5687</v>
      </c>
      <c r="F95" s="10"/>
      <c r="G95" s="54">
        <v>0.92680099999999999</v>
      </c>
      <c r="H95" s="10"/>
      <c r="I95" s="59"/>
      <c r="J95" s="54">
        <v>1.3073900000000001</v>
      </c>
      <c r="K95" s="59"/>
      <c r="M95" s="4"/>
      <c r="O95" s="1">
        <v>5</v>
      </c>
      <c r="P95" s="9"/>
      <c r="Q95" s="9"/>
      <c r="R95" s="52">
        <v>130</v>
      </c>
      <c r="S95" s="50">
        <v>310</v>
      </c>
      <c r="T95" s="10"/>
      <c r="U95" s="55">
        <v>199</v>
      </c>
      <c r="V95" s="10"/>
      <c r="W95" s="10"/>
      <c r="X95" s="55">
        <v>148</v>
      </c>
      <c r="Y95" s="10"/>
    </row>
    <row r="96" spans="1:26" x14ac:dyDescent="0.25">
      <c r="A96" s="24">
        <v>6</v>
      </c>
      <c r="B96" s="47"/>
      <c r="C96" s="10"/>
      <c r="D96" s="54">
        <v>6.6980599999999999</v>
      </c>
      <c r="E96" s="54">
        <v>68.042900000000003</v>
      </c>
      <c r="F96" s="10"/>
      <c r="G96" s="54">
        <v>1.1829400000000001</v>
      </c>
      <c r="H96" s="10"/>
      <c r="I96" s="59"/>
      <c r="J96" s="54">
        <v>1.18411</v>
      </c>
      <c r="K96" s="59"/>
      <c r="M96" s="4"/>
      <c r="O96" s="1">
        <v>6</v>
      </c>
      <c r="P96" s="9"/>
      <c r="Q96" s="9"/>
      <c r="R96" s="52">
        <v>93</v>
      </c>
      <c r="S96" s="50">
        <v>316</v>
      </c>
      <c r="T96" s="10"/>
      <c r="U96" s="55">
        <v>154</v>
      </c>
      <c r="V96" s="10"/>
      <c r="W96" s="10"/>
      <c r="X96" s="55">
        <v>98</v>
      </c>
      <c r="Y96" s="10"/>
    </row>
    <row r="97" spans="1:26" x14ac:dyDescent="0.25">
      <c r="A97" s="24">
        <v>7</v>
      </c>
      <c r="B97" s="47"/>
      <c r="C97" s="10"/>
      <c r="D97" s="54">
        <v>4.87303</v>
      </c>
      <c r="E97" s="54">
        <v>39.043100000000003</v>
      </c>
      <c r="F97" s="10"/>
      <c r="G97" s="54">
        <v>0.997112</v>
      </c>
      <c r="H97" s="10"/>
      <c r="I97" s="59"/>
      <c r="J97" s="54">
        <v>1.2085900000000001</v>
      </c>
      <c r="K97" s="59"/>
      <c r="M97" s="4"/>
      <c r="O97" s="1">
        <v>7</v>
      </c>
      <c r="P97" s="9"/>
      <c r="Q97" s="9"/>
      <c r="R97" s="52">
        <v>99</v>
      </c>
      <c r="S97" s="50">
        <v>505</v>
      </c>
      <c r="T97" s="10"/>
      <c r="U97" s="55">
        <v>199</v>
      </c>
      <c r="V97" s="10"/>
      <c r="W97" s="10"/>
      <c r="X97" s="55">
        <v>138</v>
      </c>
      <c r="Y97" s="10"/>
    </row>
    <row r="98" spans="1:26" x14ac:dyDescent="0.25">
      <c r="A98" s="24">
        <v>8</v>
      </c>
      <c r="B98" s="47"/>
      <c r="C98" s="10"/>
      <c r="D98" s="54">
        <v>5.40428</v>
      </c>
      <c r="E98" s="54">
        <v>34.791899999999998</v>
      </c>
      <c r="F98" s="10"/>
      <c r="G98" s="54">
        <v>0.70125499999999996</v>
      </c>
      <c r="H98" s="10"/>
      <c r="I98" s="59"/>
      <c r="J98" s="54">
        <v>1.30047</v>
      </c>
      <c r="K98" s="59"/>
      <c r="M98" s="4"/>
      <c r="O98" s="1">
        <v>8</v>
      </c>
      <c r="P98" s="9"/>
      <c r="Q98" s="9"/>
      <c r="R98" s="52">
        <v>106</v>
      </c>
      <c r="S98" s="50">
        <v>550</v>
      </c>
      <c r="T98" s="10"/>
      <c r="U98" s="55">
        <v>72</v>
      </c>
      <c r="V98" s="10"/>
      <c r="W98" s="10"/>
      <c r="X98" s="55">
        <v>258</v>
      </c>
      <c r="Y98" s="10"/>
    </row>
    <row r="99" spans="1:26" ht="15.75" thickBot="1" x14ac:dyDescent="0.3">
      <c r="A99" s="24">
        <v>9</v>
      </c>
      <c r="B99" s="47"/>
      <c r="C99" s="10"/>
      <c r="D99" s="54">
        <v>8.0884499999999999</v>
      </c>
      <c r="E99" s="54">
        <v>32.7744</v>
      </c>
      <c r="F99" s="9"/>
      <c r="G99" s="54">
        <v>0.99968100000000004</v>
      </c>
      <c r="H99" s="9"/>
      <c r="I99" s="59"/>
      <c r="J99" s="54">
        <v>1.1249100000000001</v>
      </c>
      <c r="K99" s="59"/>
      <c r="M99" s="4"/>
      <c r="O99" s="1">
        <v>9</v>
      </c>
      <c r="P99" s="9"/>
      <c r="Q99" s="9"/>
      <c r="R99" s="52">
        <v>136</v>
      </c>
      <c r="S99" s="50">
        <v>289</v>
      </c>
      <c r="T99" s="9"/>
      <c r="U99" s="55">
        <v>187</v>
      </c>
      <c r="V99" s="9"/>
      <c r="W99" s="9"/>
      <c r="X99" s="55">
        <v>358</v>
      </c>
      <c r="Y99" s="9"/>
    </row>
    <row r="100" spans="1:26" ht="15.75" thickBot="1" x14ac:dyDescent="0.3">
      <c r="A100" s="25" t="s">
        <v>18</v>
      </c>
      <c r="B100" s="33" t="e">
        <f t="shared" ref="B100:K100" si="8">AVERAGE(B90:B99)</f>
        <v>#DIV/0!</v>
      </c>
      <c r="C100" s="34" t="e">
        <f t="shared" si="8"/>
        <v>#DIV/0!</v>
      </c>
      <c r="D100" s="33">
        <f t="shared" si="8"/>
        <v>103.41718999999999</v>
      </c>
      <c r="E100" s="33">
        <f t="shared" si="8"/>
        <v>43.922099999999993</v>
      </c>
      <c r="F100" s="33" t="e">
        <f t="shared" si="8"/>
        <v>#DIV/0!</v>
      </c>
      <c r="G100" s="33">
        <f t="shared" si="8"/>
        <v>1.2223638999999999</v>
      </c>
      <c r="H100" s="33" t="e">
        <f t="shared" si="8"/>
        <v>#DIV/0!</v>
      </c>
      <c r="I100" s="33" t="e">
        <f t="shared" si="8"/>
        <v>#DIV/0!</v>
      </c>
      <c r="J100" s="33">
        <f t="shared" si="8"/>
        <v>1.1787661</v>
      </c>
      <c r="K100" s="33" t="e">
        <f t="shared" si="8"/>
        <v>#DIV/0!</v>
      </c>
      <c r="M100" s="4"/>
    </row>
    <row r="101" spans="1:26" ht="15.75" thickBot="1" x14ac:dyDescent="0.3">
      <c r="A101" s="25" t="s">
        <v>20</v>
      </c>
      <c r="B101" s="33" t="e">
        <f t="shared" ref="B101:K101" si="9">_xlfn.STDEV.P(B90:B99)</f>
        <v>#DIV/0!</v>
      </c>
      <c r="C101" s="33" t="e">
        <f t="shared" si="9"/>
        <v>#DIV/0!</v>
      </c>
      <c r="D101" s="33">
        <f t="shared" si="9"/>
        <v>219.50302936757691</v>
      </c>
      <c r="E101" s="33">
        <f t="shared" si="9"/>
        <v>9.914265890725364</v>
      </c>
      <c r="F101" s="33" t="e">
        <f t="shared" si="9"/>
        <v>#DIV/0!</v>
      </c>
      <c r="G101" s="33">
        <f t="shared" si="9"/>
        <v>0.39301759637437328</v>
      </c>
      <c r="H101" s="33" t="e">
        <f t="shared" si="9"/>
        <v>#DIV/0!</v>
      </c>
      <c r="I101" s="33" t="e">
        <f t="shared" si="9"/>
        <v>#DIV/0!</v>
      </c>
      <c r="J101" s="33">
        <f t="shared" si="9"/>
        <v>0.11623998861360062</v>
      </c>
      <c r="K101" s="33" t="e">
        <f t="shared" si="9"/>
        <v>#DIV/0!</v>
      </c>
      <c r="M101" s="4"/>
    </row>
    <row r="102" spans="1:26" ht="15.75" thickBot="1" x14ac:dyDescent="0.3">
      <c r="A102" s="26" t="s">
        <v>13</v>
      </c>
      <c r="B102" s="18">
        <v>0</v>
      </c>
      <c r="C102" s="19">
        <v>0</v>
      </c>
      <c r="D102" s="19">
        <v>8</v>
      </c>
      <c r="E102" s="19">
        <v>10</v>
      </c>
      <c r="F102" s="19">
        <v>0</v>
      </c>
      <c r="G102" s="19">
        <v>10</v>
      </c>
      <c r="H102" s="19">
        <v>0</v>
      </c>
      <c r="I102" s="19">
        <v>0</v>
      </c>
      <c r="J102" s="20">
        <v>10</v>
      </c>
      <c r="K102" s="60">
        <v>0</v>
      </c>
      <c r="L102" s="32">
        <f>SUM(B102:K102)</f>
        <v>38</v>
      </c>
      <c r="M102" s="4"/>
    </row>
    <row r="103" spans="1:26" x14ac:dyDescent="0.25">
      <c r="M103" s="4"/>
    </row>
    <row r="104" spans="1:26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86126B-65E8-4C6E-8E3D-C2C060000E4B}">
  <dimension ref="A1:Z175"/>
  <sheetViews>
    <sheetView topLeftCell="J120" zoomScale="130" zoomScaleNormal="130" workbookViewId="0">
      <selection activeCell="M121" sqref="M121"/>
    </sheetView>
  </sheetViews>
  <sheetFormatPr defaultRowHeight="15" x14ac:dyDescent="0.25"/>
  <cols>
    <col min="1" max="1" width="11.5703125" bestFit="1" customWidth="1"/>
    <col min="2" max="11" width="10.42578125" customWidth="1"/>
    <col min="12" max="12" width="5.42578125" customWidth="1"/>
    <col min="13" max="13" width="4.7109375" customWidth="1"/>
    <col min="14" max="14" width="4.42578125" bestFit="1" customWidth="1"/>
    <col min="15" max="15" width="10.85546875" customWidth="1"/>
    <col min="16" max="25" width="10.42578125" customWidth="1"/>
    <col min="26" max="26" width="7.5703125" customWidth="1"/>
    <col min="27" max="27" width="12.140625" bestFit="1" customWidth="1"/>
    <col min="28" max="28" width="10.42578125" bestFit="1" customWidth="1"/>
    <col min="29" max="29" width="9" bestFit="1" customWidth="1"/>
    <col min="30" max="30" width="14.28515625" bestFit="1" customWidth="1"/>
    <col min="31" max="31" width="10" bestFit="1" customWidth="1"/>
    <col min="32" max="32" width="8.42578125" bestFit="1" customWidth="1"/>
    <col min="33" max="33" width="5.7109375" bestFit="1" customWidth="1"/>
    <col min="34" max="34" width="9.85546875" bestFit="1" customWidth="1"/>
  </cols>
  <sheetData>
    <row r="1" spans="1:26" x14ac:dyDescent="0.25">
      <c r="A1" s="17" t="s">
        <v>30</v>
      </c>
      <c r="B1" t="s">
        <v>31</v>
      </c>
      <c r="M1" s="4"/>
      <c r="O1" s="17" t="s">
        <v>32</v>
      </c>
      <c r="P1" t="s">
        <v>33</v>
      </c>
      <c r="T1" t="s">
        <v>37</v>
      </c>
      <c r="V1" t="s">
        <v>39</v>
      </c>
      <c r="X1" s="49" t="s">
        <v>38</v>
      </c>
    </row>
    <row r="2" spans="1:26" x14ac:dyDescent="0.25">
      <c r="A2" s="1" t="s">
        <v>0</v>
      </c>
      <c r="B2" s="16" t="s">
        <v>1</v>
      </c>
      <c r="C2" s="16" t="s">
        <v>36</v>
      </c>
      <c r="D2" s="16" t="s">
        <v>3</v>
      </c>
      <c r="E2" s="16" t="s">
        <v>4</v>
      </c>
      <c r="F2" s="16" t="s">
        <v>35</v>
      </c>
      <c r="G2" s="16" t="s">
        <v>6</v>
      </c>
      <c r="H2" s="16" t="s">
        <v>34</v>
      </c>
      <c r="I2" s="16" t="s">
        <v>7</v>
      </c>
      <c r="J2" s="16" t="s">
        <v>8</v>
      </c>
      <c r="K2" s="16" t="s">
        <v>9</v>
      </c>
      <c r="M2" s="4"/>
      <c r="O2" s="1" t="s">
        <v>0</v>
      </c>
      <c r="P2" s="16" t="s">
        <v>1</v>
      </c>
      <c r="Q2" s="16" t="s">
        <v>36</v>
      </c>
      <c r="R2" s="16" t="s">
        <v>3</v>
      </c>
      <c r="S2" s="16" t="s">
        <v>4</v>
      </c>
      <c r="T2" s="16" t="s">
        <v>35</v>
      </c>
      <c r="U2" s="16" t="s">
        <v>6</v>
      </c>
      <c r="V2" s="16" t="s">
        <v>34</v>
      </c>
      <c r="W2" s="16" t="s">
        <v>7</v>
      </c>
      <c r="X2" s="16" t="s">
        <v>8</v>
      </c>
      <c r="Y2" s="16" t="s">
        <v>9</v>
      </c>
    </row>
    <row r="3" spans="1:26" x14ac:dyDescent="0.25">
      <c r="A3" s="1">
        <v>0</v>
      </c>
      <c r="B3" s="54"/>
      <c r="C3" s="54"/>
      <c r="D3" s="54"/>
      <c r="E3" s="54"/>
      <c r="F3" s="58"/>
      <c r="G3" s="54"/>
      <c r="H3" s="58"/>
      <c r="I3" s="58"/>
      <c r="J3" s="54"/>
      <c r="K3" s="58"/>
      <c r="M3" s="4"/>
      <c r="O3" s="1">
        <v>0</v>
      </c>
      <c r="P3" s="50">
        <v>1</v>
      </c>
      <c r="Q3" s="48"/>
      <c r="R3" s="50">
        <v>5</v>
      </c>
      <c r="S3" s="48"/>
      <c r="T3" s="48"/>
      <c r="U3" s="50">
        <v>1</v>
      </c>
      <c r="V3" s="48"/>
      <c r="W3" s="48"/>
      <c r="X3" s="48"/>
      <c r="Y3" s="50">
        <v>1</v>
      </c>
    </row>
    <row r="4" spans="1:26" x14ac:dyDescent="0.25">
      <c r="A4" s="1">
        <v>1</v>
      </c>
      <c r="B4" s="54"/>
      <c r="C4" s="54"/>
      <c r="D4" s="54"/>
      <c r="E4" s="54"/>
      <c r="F4" s="58"/>
      <c r="G4" s="54"/>
      <c r="H4" s="58"/>
      <c r="I4" s="58"/>
      <c r="J4" s="54"/>
      <c r="K4" s="58"/>
      <c r="M4" s="4"/>
      <c r="O4" s="1">
        <v>1</v>
      </c>
      <c r="P4" s="48"/>
      <c r="Q4" s="48"/>
      <c r="R4" s="9">
        <v>-1</v>
      </c>
      <c r="S4" s="48"/>
      <c r="T4" s="48"/>
      <c r="U4" s="50">
        <v>1</v>
      </c>
      <c r="V4" s="48"/>
      <c r="W4" s="48"/>
      <c r="X4" s="48"/>
      <c r="Y4" s="48"/>
    </row>
    <row r="5" spans="1:26" x14ac:dyDescent="0.25">
      <c r="A5" s="1">
        <v>2</v>
      </c>
      <c r="B5" s="54"/>
      <c r="C5" s="54"/>
      <c r="D5" s="54"/>
      <c r="E5" s="54"/>
      <c r="F5" s="58"/>
      <c r="G5" s="54"/>
      <c r="H5" s="58"/>
      <c r="I5" s="58"/>
      <c r="J5" s="54"/>
      <c r="K5" s="58"/>
      <c r="M5" s="4"/>
      <c r="O5" s="1">
        <v>2</v>
      </c>
      <c r="P5" s="48"/>
      <c r="Q5" s="48"/>
      <c r="R5" s="9">
        <v>-1</v>
      </c>
      <c r="S5" s="48"/>
      <c r="T5" s="48"/>
      <c r="U5" s="48"/>
      <c r="V5" s="48"/>
      <c r="W5" s="48"/>
      <c r="X5" s="48"/>
      <c r="Y5" s="48"/>
    </row>
    <row r="6" spans="1:26" x14ac:dyDescent="0.25">
      <c r="A6" s="1">
        <v>3</v>
      </c>
      <c r="B6" s="54"/>
      <c r="C6" s="54"/>
      <c r="D6" s="54"/>
      <c r="E6" s="54"/>
      <c r="F6" s="58"/>
      <c r="G6" s="54"/>
      <c r="H6" s="58"/>
      <c r="I6" s="58"/>
      <c r="J6" s="54"/>
      <c r="K6" s="58"/>
      <c r="M6" s="4"/>
      <c r="O6" s="1">
        <v>3</v>
      </c>
      <c r="P6" s="48"/>
      <c r="Q6" s="48"/>
      <c r="R6" s="9">
        <v>-1</v>
      </c>
      <c r="S6" s="48"/>
      <c r="T6" s="48"/>
      <c r="U6" s="48"/>
      <c r="V6" s="48"/>
      <c r="W6" s="9">
        <v>-1</v>
      </c>
      <c r="X6" s="50">
        <v>1</v>
      </c>
      <c r="Y6" s="48"/>
    </row>
    <row r="7" spans="1:26" x14ac:dyDescent="0.25">
      <c r="A7" s="1">
        <v>4</v>
      </c>
      <c r="B7" s="54"/>
      <c r="C7" s="54"/>
      <c r="D7" s="54"/>
      <c r="E7" s="54"/>
      <c r="F7" s="3"/>
      <c r="G7" s="54"/>
      <c r="H7" s="58"/>
      <c r="I7" s="58"/>
      <c r="J7" s="54"/>
      <c r="K7" s="58"/>
      <c r="M7" s="4"/>
      <c r="O7" s="1">
        <v>4</v>
      </c>
      <c r="P7" s="48"/>
      <c r="Q7" s="48"/>
      <c r="R7" s="50">
        <v>3</v>
      </c>
      <c r="S7" s="48"/>
      <c r="T7" s="48"/>
      <c r="U7" s="48"/>
      <c r="V7" s="48"/>
      <c r="W7" s="50">
        <v>1</v>
      </c>
      <c r="X7" s="50">
        <v>1</v>
      </c>
      <c r="Y7" s="48"/>
    </row>
    <row r="8" spans="1:26" x14ac:dyDescent="0.25">
      <c r="A8" s="1">
        <v>5</v>
      </c>
      <c r="B8" s="54"/>
      <c r="C8" s="54"/>
      <c r="D8" s="54"/>
      <c r="E8" s="54"/>
      <c r="F8" s="58"/>
      <c r="G8" s="54"/>
      <c r="H8" s="58"/>
      <c r="I8" s="58"/>
      <c r="J8" s="54"/>
      <c r="K8" s="58"/>
      <c r="M8" s="4"/>
      <c r="O8" s="1">
        <v>5</v>
      </c>
      <c r="P8" s="48"/>
      <c r="Q8" s="48"/>
      <c r="R8" s="48"/>
      <c r="S8" s="48"/>
      <c r="T8" s="48"/>
      <c r="U8" s="48"/>
      <c r="V8" s="48"/>
      <c r="W8" s="48"/>
      <c r="X8" s="48"/>
      <c r="Y8" s="48"/>
    </row>
    <row r="9" spans="1:26" x14ac:dyDescent="0.25">
      <c r="A9" s="1">
        <v>6</v>
      </c>
      <c r="B9" s="54"/>
      <c r="C9" s="54"/>
      <c r="D9" s="54"/>
      <c r="E9" s="54"/>
      <c r="F9" s="58"/>
      <c r="G9" s="54"/>
      <c r="H9" s="58"/>
      <c r="I9" s="58"/>
      <c r="J9" s="54"/>
      <c r="K9" s="58"/>
      <c r="M9" s="4"/>
      <c r="O9" s="1">
        <v>6</v>
      </c>
      <c r="P9" s="48"/>
      <c r="Q9" s="48"/>
      <c r="R9" s="48"/>
      <c r="S9" s="48"/>
      <c r="T9" s="48"/>
      <c r="U9" s="48"/>
      <c r="V9" s="48"/>
      <c r="W9" s="48"/>
      <c r="X9" s="48"/>
      <c r="Y9" s="48"/>
    </row>
    <row r="10" spans="1:26" x14ac:dyDescent="0.25">
      <c r="A10" s="1">
        <v>7</v>
      </c>
      <c r="B10" s="54"/>
      <c r="C10" s="54"/>
      <c r="D10" s="54"/>
      <c r="E10" s="54"/>
      <c r="F10" s="58"/>
      <c r="G10" s="54"/>
      <c r="H10" s="58"/>
      <c r="I10" s="58"/>
      <c r="J10" s="54"/>
      <c r="K10" s="58"/>
      <c r="M10" s="4"/>
      <c r="O10" s="1">
        <v>7</v>
      </c>
      <c r="P10" s="48"/>
      <c r="Q10" s="48"/>
      <c r="R10" s="48"/>
      <c r="S10" s="48"/>
      <c r="T10" s="48"/>
      <c r="U10" s="48"/>
      <c r="V10" s="48"/>
      <c r="W10" s="48"/>
      <c r="X10" s="48"/>
      <c r="Y10" s="50">
        <v>1</v>
      </c>
    </row>
    <row r="11" spans="1:26" x14ac:dyDescent="0.25">
      <c r="A11" s="1">
        <v>8</v>
      </c>
      <c r="B11" s="54"/>
      <c r="C11" s="54"/>
      <c r="D11" s="54"/>
      <c r="E11" s="54"/>
      <c r="F11" s="58"/>
      <c r="G11" s="54"/>
      <c r="H11" s="58"/>
      <c r="I11" s="58"/>
      <c r="J11" s="54"/>
      <c r="K11" s="58"/>
      <c r="M11" s="4"/>
      <c r="O11" s="1">
        <v>8</v>
      </c>
      <c r="P11" s="48"/>
      <c r="Q11" s="48"/>
      <c r="R11" s="48"/>
      <c r="S11" s="48"/>
      <c r="T11" s="48"/>
      <c r="U11" s="48"/>
      <c r="V11" s="48"/>
      <c r="W11" s="48"/>
      <c r="X11" s="48"/>
      <c r="Y11" s="48"/>
    </row>
    <row r="12" spans="1:26" x14ac:dyDescent="0.25">
      <c r="A12" s="1">
        <v>9</v>
      </c>
      <c r="B12" s="54"/>
      <c r="C12" s="54"/>
      <c r="D12" s="54"/>
      <c r="E12" s="54"/>
      <c r="F12" s="58"/>
      <c r="G12" s="54"/>
      <c r="H12" s="58"/>
      <c r="I12" s="58"/>
      <c r="J12" s="54"/>
      <c r="K12" s="58"/>
      <c r="M12" s="4"/>
      <c r="O12" s="1">
        <v>9</v>
      </c>
      <c r="P12" s="48"/>
      <c r="Q12" s="48"/>
      <c r="R12" s="50">
        <v>5</v>
      </c>
      <c r="S12" s="48"/>
      <c r="T12" s="48"/>
      <c r="U12" s="48"/>
      <c r="V12" s="48"/>
      <c r="W12" s="48"/>
      <c r="X12" s="48"/>
      <c r="Y12" s="48"/>
    </row>
    <row r="13" spans="1:26" x14ac:dyDescent="0.25">
      <c r="M13" s="4"/>
    </row>
    <row r="14" spans="1:26" x14ac:dyDescent="0.2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x14ac:dyDescent="0.25">
      <c r="M15" s="4"/>
    </row>
    <row r="16" spans="1:26" x14ac:dyDescent="0.25">
      <c r="A16" s="17" t="s">
        <v>10</v>
      </c>
      <c r="B16" t="s">
        <v>15</v>
      </c>
      <c r="M16" s="4"/>
      <c r="O16" s="17" t="s">
        <v>10</v>
      </c>
      <c r="P16" t="s">
        <v>17</v>
      </c>
    </row>
    <row r="17" spans="1:26" x14ac:dyDescent="0.25">
      <c r="A17" s="1" t="s">
        <v>0</v>
      </c>
      <c r="B17" s="16" t="s">
        <v>1</v>
      </c>
      <c r="C17" s="16" t="s">
        <v>36</v>
      </c>
      <c r="D17" s="16" t="s">
        <v>3</v>
      </c>
      <c r="E17" s="16" t="s">
        <v>4</v>
      </c>
      <c r="F17" s="16" t="s">
        <v>35</v>
      </c>
      <c r="G17" s="16" t="s">
        <v>6</v>
      </c>
      <c r="H17" s="16" t="s">
        <v>34</v>
      </c>
      <c r="I17" s="16" t="s">
        <v>7</v>
      </c>
      <c r="J17" s="16" t="s">
        <v>8</v>
      </c>
      <c r="K17" s="16" t="s">
        <v>9</v>
      </c>
      <c r="M17" s="4"/>
      <c r="O17" s="1" t="s">
        <v>0</v>
      </c>
      <c r="P17" s="16" t="s">
        <v>1</v>
      </c>
      <c r="Q17" s="16" t="s">
        <v>36</v>
      </c>
      <c r="R17" s="16" t="s">
        <v>3</v>
      </c>
      <c r="S17" s="16" t="s">
        <v>4</v>
      </c>
      <c r="T17" s="16" t="s">
        <v>35</v>
      </c>
      <c r="U17" s="16" t="s">
        <v>6</v>
      </c>
      <c r="V17" s="16" t="s">
        <v>34</v>
      </c>
      <c r="W17" s="16" t="s">
        <v>7</v>
      </c>
      <c r="X17" s="57" t="s">
        <v>8</v>
      </c>
      <c r="Y17" s="16" t="s">
        <v>9</v>
      </c>
    </row>
    <row r="18" spans="1:26" x14ac:dyDescent="0.25">
      <c r="A18" s="1">
        <v>0</v>
      </c>
      <c r="B18" s="50">
        <v>8.94</v>
      </c>
      <c r="C18" s="9"/>
      <c r="D18" s="52">
        <v>505.53</v>
      </c>
      <c r="E18" s="59"/>
      <c r="F18" s="9"/>
      <c r="G18" s="54">
        <v>295.70999999999998</v>
      </c>
      <c r="H18" s="9"/>
      <c r="I18" s="59"/>
      <c r="J18" s="9"/>
      <c r="K18" s="54">
        <v>35.049999999999997</v>
      </c>
      <c r="M18" s="4"/>
      <c r="O18" s="1">
        <v>0</v>
      </c>
      <c r="P18" s="52">
        <v>65</v>
      </c>
      <c r="Q18" s="9"/>
      <c r="R18" s="52">
        <v>163</v>
      </c>
      <c r="S18" s="9"/>
      <c r="T18" s="9"/>
      <c r="U18" s="55">
        <v>187</v>
      </c>
      <c r="V18" s="9"/>
      <c r="W18" s="9"/>
      <c r="X18" s="13"/>
      <c r="Y18" s="50">
        <v>146</v>
      </c>
    </row>
    <row r="19" spans="1:26" x14ac:dyDescent="0.25">
      <c r="A19" s="1">
        <v>1</v>
      </c>
      <c r="B19" s="46"/>
      <c r="C19" s="9"/>
      <c r="D19" s="9"/>
      <c r="E19" s="59"/>
      <c r="F19" s="9"/>
      <c r="G19" s="54">
        <v>335.76</v>
      </c>
      <c r="H19" s="9"/>
      <c r="I19" s="59"/>
      <c r="J19" s="9"/>
      <c r="K19" s="54">
        <v>740.08</v>
      </c>
      <c r="M19" s="4"/>
      <c r="O19" s="1">
        <v>1</v>
      </c>
      <c r="P19" s="9"/>
      <c r="Q19" s="9"/>
      <c r="R19" s="9"/>
      <c r="S19" s="9"/>
      <c r="T19" s="9"/>
      <c r="U19" s="55">
        <v>262</v>
      </c>
      <c r="V19" s="9"/>
      <c r="W19" s="9"/>
      <c r="X19" s="13"/>
      <c r="Y19" s="50">
        <v>185</v>
      </c>
    </row>
    <row r="20" spans="1:26" x14ac:dyDescent="0.25">
      <c r="A20" s="1">
        <v>2</v>
      </c>
      <c r="B20" s="9"/>
      <c r="C20" s="9"/>
      <c r="D20" s="52">
        <v>258.99</v>
      </c>
      <c r="E20" s="59"/>
      <c r="F20" s="9"/>
      <c r="G20" s="54">
        <v>885.99</v>
      </c>
      <c r="H20" s="9"/>
      <c r="I20" s="59"/>
      <c r="J20" s="9"/>
      <c r="K20" s="59"/>
      <c r="M20" s="4"/>
      <c r="O20" s="1">
        <v>2</v>
      </c>
      <c r="P20" s="9"/>
      <c r="Q20" s="9"/>
      <c r="R20" s="52">
        <v>136</v>
      </c>
      <c r="S20" s="9"/>
      <c r="T20" s="9"/>
      <c r="U20" s="55">
        <v>364</v>
      </c>
      <c r="V20" s="9"/>
      <c r="W20" s="9"/>
      <c r="X20" s="13"/>
      <c r="Y20" s="9"/>
    </row>
    <row r="21" spans="1:26" x14ac:dyDescent="0.25">
      <c r="A21" s="1">
        <v>3</v>
      </c>
      <c r="B21" s="46"/>
      <c r="C21" s="9"/>
      <c r="D21" s="53"/>
      <c r="E21" s="59"/>
      <c r="F21" s="59"/>
      <c r="G21" s="9"/>
      <c r="H21" s="9"/>
      <c r="I21" s="59"/>
      <c r="J21" s="54">
        <v>377.76</v>
      </c>
      <c r="K21" s="54">
        <v>56.53</v>
      </c>
      <c r="M21" s="4"/>
      <c r="O21" s="1">
        <v>3</v>
      </c>
      <c r="P21" s="9"/>
      <c r="Q21" s="9"/>
      <c r="R21" s="53"/>
      <c r="S21" s="9"/>
      <c r="T21" s="9"/>
      <c r="U21" s="13"/>
      <c r="V21" s="9"/>
      <c r="W21" s="9"/>
      <c r="X21" s="55">
        <v>153</v>
      </c>
      <c r="Y21" s="50">
        <v>147</v>
      </c>
    </row>
    <row r="22" spans="1:26" x14ac:dyDescent="0.25">
      <c r="A22" s="24">
        <v>4</v>
      </c>
      <c r="B22" s="47"/>
      <c r="C22" s="10"/>
      <c r="D22" s="52">
        <v>158.88</v>
      </c>
      <c r="E22" s="59"/>
      <c r="F22" s="10"/>
      <c r="G22" s="10"/>
      <c r="H22" s="10"/>
      <c r="I22" s="54">
        <v>1.22</v>
      </c>
      <c r="J22" s="54">
        <v>555.86</v>
      </c>
      <c r="K22" s="54">
        <v>214.47</v>
      </c>
      <c r="M22" s="4"/>
      <c r="O22" s="1">
        <v>4</v>
      </c>
      <c r="P22" s="9"/>
      <c r="Q22" s="9"/>
      <c r="R22" s="52">
        <v>98</v>
      </c>
      <c r="S22" s="9"/>
      <c r="T22" s="9"/>
      <c r="U22" s="56"/>
      <c r="V22" s="10"/>
      <c r="W22" s="61">
        <v>38</v>
      </c>
      <c r="X22" s="55">
        <v>133</v>
      </c>
      <c r="Y22" s="61">
        <v>181</v>
      </c>
    </row>
    <row r="23" spans="1:26" x14ac:dyDescent="0.25">
      <c r="A23" s="24">
        <v>5</v>
      </c>
      <c r="B23" s="47"/>
      <c r="C23" s="10"/>
      <c r="D23" s="52">
        <v>385.23</v>
      </c>
      <c r="E23" s="59"/>
      <c r="F23" s="10"/>
      <c r="G23" s="54">
        <v>507.3</v>
      </c>
      <c r="H23" s="10"/>
      <c r="I23" s="59"/>
      <c r="J23" s="10"/>
      <c r="K23" s="59"/>
      <c r="M23" s="4"/>
      <c r="O23" s="1">
        <v>5</v>
      </c>
      <c r="P23" s="9"/>
      <c r="Q23" s="9"/>
      <c r="R23" s="52">
        <v>142</v>
      </c>
      <c r="S23" s="9"/>
      <c r="T23" s="9"/>
      <c r="U23" s="55">
        <v>241</v>
      </c>
      <c r="V23" s="10"/>
      <c r="W23" s="10"/>
      <c r="X23" s="56"/>
      <c r="Y23" s="10"/>
    </row>
    <row r="24" spans="1:26" x14ac:dyDescent="0.25">
      <c r="A24" s="24">
        <v>6</v>
      </c>
      <c r="B24" s="47"/>
      <c r="C24" s="10"/>
      <c r="D24" s="52">
        <v>266.64</v>
      </c>
      <c r="E24" s="59"/>
      <c r="F24" s="10"/>
      <c r="G24" s="54">
        <v>215.17</v>
      </c>
      <c r="H24" s="10"/>
      <c r="I24" s="59"/>
      <c r="J24" s="54">
        <v>124.26</v>
      </c>
      <c r="K24" s="54">
        <v>20.56</v>
      </c>
      <c r="M24" s="4"/>
      <c r="O24" s="1">
        <v>6</v>
      </c>
      <c r="P24" s="9"/>
      <c r="Q24" s="9"/>
      <c r="R24" s="52">
        <v>93</v>
      </c>
      <c r="S24" s="9"/>
      <c r="T24" s="9"/>
      <c r="U24" s="55">
        <v>154</v>
      </c>
      <c r="V24" s="10"/>
      <c r="W24" s="10"/>
      <c r="X24" s="55">
        <v>118</v>
      </c>
      <c r="Y24" s="61">
        <v>124</v>
      </c>
    </row>
    <row r="25" spans="1:26" x14ac:dyDescent="0.25">
      <c r="A25" s="24">
        <v>7</v>
      </c>
      <c r="B25" s="47"/>
      <c r="C25" s="10"/>
      <c r="D25" s="52">
        <v>205.66</v>
      </c>
      <c r="E25" s="59"/>
      <c r="F25" s="10"/>
      <c r="G25" s="54">
        <v>366.21</v>
      </c>
      <c r="H25" s="10"/>
      <c r="I25" s="59"/>
      <c r="J25" s="54">
        <v>710.67</v>
      </c>
      <c r="K25" s="54">
        <v>1.07</v>
      </c>
      <c r="M25" s="4"/>
      <c r="O25" s="1">
        <v>7</v>
      </c>
      <c r="P25" s="9"/>
      <c r="Q25" s="9"/>
      <c r="R25" s="52">
        <v>111</v>
      </c>
      <c r="S25" s="9"/>
      <c r="T25" s="9"/>
      <c r="U25" s="55">
        <v>199</v>
      </c>
      <c r="V25" s="10"/>
      <c r="W25" s="10"/>
      <c r="X25" s="55">
        <v>148</v>
      </c>
      <c r="Y25" s="61">
        <v>113</v>
      </c>
    </row>
    <row r="26" spans="1:26" x14ac:dyDescent="0.25">
      <c r="A26" s="24">
        <v>8</v>
      </c>
      <c r="B26" s="47"/>
      <c r="C26" s="10"/>
      <c r="D26" s="52">
        <v>63.19</v>
      </c>
      <c r="E26" s="59"/>
      <c r="F26" s="10"/>
      <c r="G26" s="54">
        <v>4.3499999999999996</v>
      </c>
      <c r="H26" s="10"/>
      <c r="I26" s="59"/>
      <c r="J26" s="54">
        <v>829.02</v>
      </c>
      <c r="K26" s="54">
        <v>69.42</v>
      </c>
      <c r="M26" s="4"/>
      <c r="O26" s="1">
        <v>8</v>
      </c>
      <c r="P26" s="9"/>
      <c r="Q26" s="9"/>
      <c r="R26" s="52">
        <v>106</v>
      </c>
      <c r="S26" s="9"/>
      <c r="T26" s="9"/>
      <c r="U26" s="55">
        <v>78</v>
      </c>
      <c r="V26" s="10"/>
      <c r="W26" s="10"/>
      <c r="X26" s="55">
        <v>258</v>
      </c>
      <c r="Y26" s="61">
        <v>94</v>
      </c>
    </row>
    <row r="27" spans="1:26" ht="15.75" thickBot="1" x14ac:dyDescent="0.3">
      <c r="A27" s="24">
        <v>9</v>
      </c>
      <c r="B27" s="47"/>
      <c r="C27" s="10"/>
      <c r="D27" s="52">
        <v>252.04</v>
      </c>
      <c r="E27" s="59"/>
      <c r="F27" s="10"/>
      <c r="G27" s="54">
        <v>347.65</v>
      </c>
      <c r="H27" s="10"/>
      <c r="I27" s="59"/>
      <c r="J27" s="54">
        <v>850.38</v>
      </c>
      <c r="K27" s="54">
        <v>60.34</v>
      </c>
      <c r="M27" s="4"/>
      <c r="O27" s="1">
        <v>9</v>
      </c>
      <c r="P27" s="9"/>
      <c r="Q27" s="9"/>
      <c r="R27" s="52">
        <v>169</v>
      </c>
      <c r="S27" s="9"/>
      <c r="T27" s="9"/>
      <c r="U27" s="55">
        <v>187</v>
      </c>
      <c r="V27" s="10"/>
      <c r="W27" s="9"/>
      <c r="X27" s="55">
        <v>358</v>
      </c>
      <c r="Y27" s="50">
        <v>117</v>
      </c>
    </row>
    <row r="28" spans="1:26" ht="15.75" thickBot="1" x14ac:dyDescent="0.3">
      <c r="A28" s="25" t="s">
        <v>18</v>
      </c>
      <c r="B28" s="33">
        <f t="shared" ref="B28:K28" si="0">AVERAGE(B18:B27)</f>
        <v>8.94</v>
      </c>
      <c r="C28" s="34" t="e">
        <f t="shared" si="0"/>
        <v>#DIV/0!</v>
      </c>
      <c r="D28" s="51">
        <f t="shared" si="0"/>
        <v>262.02000000000004</v>
      </c>
      <c r="E28" s="33" t="e">
        <f t="shared" si="0"/>
        <v>#DIV/0!</v>
      </c>
      <c r="F28" s="33" t="e">
        <f t="shared" si="0"/>
        <v>#DIV/0!</v>
      </c>
      <c r="G28" s="33">
        <f t="shared" si="0"/>
        <v>369.76749999999998</v>
      </c>
      <c r="H28" s="33" t="e">
        <f t="shared" si="0"/>
        <v>#DIV/0!</v>
      </c>
      <c r="I28" s="33">
        <f t="shared" si="0"/>
        <v>1.22</v>
      </c>
      <c r="J28" s="33">
        <f t="shared" si="0"/>
        <v>574.65833333333342</v>
      </c>
      <c r="K28" s="33">
        <f t="shared" si="0"/>
        <v>149.68999999999997</v>
      </c>
      <c r="M28" s="4"/>
    </row>
    <row r="29" spans="1:26" ht="15.75" thickBot="1" x14ac:dyDescent="0.3">
      <c r="A29" s="25" t="s">
        <v>20</v>
      </c>
      <c r="B29" s="21">
        <f t="shared" ref="B29:K29" si="1">_xlfn.STDEV.P(B18:B27)</f>
        <v>0</v>
      </c>
      <c r="C29" s="21" t="e">
        <f t="shared" si="1"/>
        <v>#DIV/0!</v>
      </c>
      <c r="D29" s="21">
        <f t="shared" si="1"/>
        <v>126.46918004003969</v>
      </c>
      <c r="E29" s="21" t="e">
        <f t="shared" si="1"/>
        <v>#DIV/0!</v>
      </c>
      <c r="F29" s="21" t="e">
        <f t="shared" si="1"/>
        <v>#DIV/0!</v>
      </c>
      <c r="G29" s="21">
        <f t="shared" si="1"/>
        <v>237.16398792554915</v>
      </c>
      <c r="H29" s="21" t="e">
        <f t="shared" si="1"/>
        <v>#DIV/0!</v>
      </c>
      <c r="I29" s="21">
        <f t="shared" si="1"/>
        <v>0</v>
      </c>
      <c r="J29" s="21">
        <f t="shared" si="1"/>
        <v>258.58669019735362</v>
      </c>
      <c r="K29" s="21">
        <f t="shared" si="1"/>
        <v>231.23772194432291</v>
      </c>
      <c r="M29" s="4"/>
    </row>
    <row r="30" spans="1:26" ht="15.75" thickBot="1" x14ac:dyDescent="0.3">
      <c r="A30" s="26" t="s">
        <v>13</v>
      </c>
      <c r="B30" s="18">
        <v>1</v>
      </c>
      <c r="C30" s="19">
        <v>0</v>
      </c>
      <c r="D30" s="19">
        <v>8</v>
      </c>
      <c r="E30" s="19">
        <v>0</v>
      </c>
      <c r="F30" s="19">
        <v>0</v>
      </c>
      <c r="G30" s="19">
        <v>8</v>
      </c>
      <c r="H30" s="19">
        <v>0</v>
      </c>
      <c r="I30" s="19">
        <v>1</v>
      </c>
      <c r="J30" s="20">
        <v>6</v>
      </c>
      <c r="K30" s="60">
        <v>8</v>
      </c>
      <c r="L30" s="32">
        <f>SUM(B30:K30)</f>
        <v>32</v>
      </c>
      <c r="M30" s="4"/>
    </row>
    <row r="31" spans="1:26" x14ac:dyDescent="0.25">
      <c r="M31" s="4"/>
    </row>
    <row r="32" spans="1:26" x14ac:dyDescent="0.2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5" x14ac:dyDescent="0.25">
      <c r="M33" s="4"/>
    </row>
    <row r="34" spans="1:25" x14ac:dyDescent="0.25">
      <c r="A34" s="17" t="s">
        <v>40</v>
      </c>
      <c r="B34" t="s">
        <v>15</v>
      </c>
      <c r="M34" s="4"/>
      <c r="O34" s="17" t="s">
        <v>40</v>
      </c>
      <c r="P34" t="s">
        <v>17</v>
      </c>
    </row>
    <row r="35" spans="1:25" x14ac:dyDescent="0.25">
      <c r="A35" s="1" t="s">
        <v>0</v>
      </c>
      <c r="B35" s="16" t="s">
        <v>1</v>
      </c>
      <c r="C35" s="16" t="s">
        <v>36</v>
      </c>
      <c r="D35" s="16" t="s">
        <v>3</v>
      </c>
      <c r="E35" s="16" t="s">
        <v>4</v>
      </c>
      <c r="F35" s="16" t="s">
        <v>35</v>
      </c>
      <c r="G35" s="16" t="s">
        <v>6</v>
      </c>
      <c r="H35" s="16" t="s">
        <v>34</v>
      </c>
      <c r="I35" s="16" t="s">
        <v>7</v>
      </c>
      <c r="J35" s="16" t="s">
        <v>8</v>
      </c>
      <c r="K35" s="16" t="s">
        <v>9</v>
      </c>
      <c r="M35" s="4"/>
      <c r="O35" s="1" t="s">
        <v>0</v>
      </c>
      <c r="P35" s="16" t="s">
        <v>1</v>
      </c>
      <c r="Q35" s="16" t="s">
        <v>36</v>
      </c>
      <c r="R35" s="16" t="s">
        <v>3</v>
      </c>
      <c r="S35" s="16" t="s">
        <v>4</v>
      </c>
      <c r="T35" s="16" t="s">
        <v>35</v>
      </c>
      <c r="U35" s="16" t="s">
        <v>6</v>
      </c>
      <c r="V35" s="16" t="s">
        <v>34</v>
      </c>
      <c r="W35" s="16" t="s">
        <v>7</v>
      </c>
      <c r="X35" s="16" t="s">
        <v>8</v>
      </c>
      <c r="Y35" s="16" t="s">
        <v>9</v>
      </c>
    </row>
    <row r="36" spans="1:25" x14ac:dyDescent="0.25">
      <c r="A36" s="1">
        <v>0</v>
      </c>
      <c r="B36" s="9"/>
      <c r="C36" s="9"/>
      <c r="D36" s="54">
        <v>4.5584199999999999</v>
      </c>
      <c r="E36" s="54">
        <v>1.0730500000000001</v>
      </c>
      <c r="F36" s="9"/>
      <c r="G36" s="54">
        <v>0.12731100000000001</v>
      </c>
      <c r="H36" s="9"/>
      <c r="I36" s="59"/>
      <c r="J36" s="54">
        <v>0.11088199999999999</v>
      </c>
      <c r="K36" s="59"/>
      <c r="M36" s="4"/>
      <c r="O36" s="1">
        <v>0</v>
      </c>
      <c r="P36" s="9"/>
      <c r="Q36" s="9"/>
      <c r="R36" s="52">
        <v>142</v>
      </c>
      <c r="S36" s="50">
        <v>307</v>
      </c>
      <c r="T36" s="9"/>
      <c r="U36" s="55">
        <v>187</v>
      </c>
      <c r="V36" s="9"/>
      <c r="W36" s="9"/>
      <c r="X36" s="55">
        <v>153</v>
      </c>
      <c r="Y36" s="9"/>
    </row>
    <row r="37" spans="1:25" x14ac:dyDescent="0.25">
      <c r="A37" s="1">
        <v>1</v>
      </c>
      <c r="B37" s="46"/>
      <c r="C37" s="9"/>
      <c r="D37" s="54">
        <v>369.37900000000002</v>
      </c>
      <c r="E37" s="54">
        <v>1.17469</v>
      </c>
      <c r="F37" s="9"/>
      <c r="G37" s="54">
        <v>0.137241</v>
      </c>
      <c r="H37" s="9"/>
      <c r="I37" s="59"/>
      <c r="J37" s="54">
        <v>0.114484</v>
      </c>
      <c r="K37" s="59"/>
      <c r="M37" s="4"/>
      <c r="O37" s="1">
        <v>1</v>
      </c>
      <c r="P37" s="9"/>
      <c r="Q37" s="9"/>
      <c r="R37" s="52">
        <v>175</v>
      </c>
      <c r="S37" s="50">
        <v>532</v>
      </c>
      <c r="T37" s="9"/>
      <c r="U37" s="55">
        <v>238</v>
      </c>
      <c r="V37" s="9"/>
      <c r="W37" s="9"/>
      <c r="X37" s="55">
        <v>208</v>
      </c>
      <c r="Y37" s="9"/>
    </row>
    <row r="38" spans="1:25" x14ac:dyDescent="0.25">
      <c r="A38" s="1">
        <v>2</v>
      </c>
      <c r="B38" s="9"/>
      <c r="C38" s="9"/>
      <c r="D38" s="54">
        <v>244.98400000000001</v>
      </c>
      <c r="E38" s="54">
        <v>1.0177700000000001</v>
      </c>
      <c r="F38" s="9"/>
      <c r="G38" s="54">
        <v>0.145514</v>
      </c>
      <c r="H38" s="9"/>
      <c r="I38" s="59"/>
      <c r="J38" s="54">
        <v>0.115649</v>
      </c>
      <c r="K38" s="59"/>
      <c r="M38" s="4"/>
      <c r="O38" s="1">
        <v>2</v>
      </c>
      <c r="P38" s="9"/>
      <c r="Q38" s="9"/>
      <c r="R38" s="52">
        <v>130</v>
      </c>
      <c r="S38" s="50">
        <v>346</v>
      </c>
      <c r="T38" s="9"/>
      <c r="U38" s="55">
        <v>256</v>
      </c>
      <c r="V38" s="9"/>
      <c r="W38" s="9"/>
      <c r="X38" s="55">
        <v>208</v>
      </c>
      <c r="Y38" s="9"/>
    </row>
    <row r="39" spans="1:25" x14ac:dyDescent="0.25">
      <c r="A39" s="1">
        <v>3</v>
      </c>
      <c r="B39" s="46"/>
      <c r="C39" s="9"/>
      <c r="D39" s="54">
        <v>88.552000000000007</v>
      </c>
      <c r="E39" s="54">
        <v>1.0498099999999999</v>
      </c>
      <c r="F39" s="9"/>
      <c r="G39" s="54">
        <v>0.13156599999999999</v>
      </c>
      <c r="H39" s="9"/>
      <c r="I39" s="59"/>
      <c r="J39" s="54">
        <v>8.8751200000000002E-2</v>
      </c>
      <c r="K39" s="59"/>
      <c r="M39" s="4"/>
      <c r="O39" s="1">
        <v>3</v>
      </c>
      <c r="P39" s="9"/>
      <c r="Q39" s="9"/>
      <c r="R39" s="52">
        <v>134</v>
      </c>
      <c r="S39" s="50">
        <v>493</v>
      </c>
      <c r="T39" s="9"/>
      <c r="U39" s="55">
        <v>208</v>
      </c>
      <c r="V39" s="9"/>
      <c r="W39" s="9"/>
      <c r="X39" s="55">
        <v>148</v>
      </c>
      <c r="Y39" s="9"/>
    </row>
    <row r="40" spans="1:25" x14ac:dyDescent="0.25">
      <c r="A40" s="24">
        <v>4</v>
      </c>
      <c r="B40" s="47"/>
      <c r="C40" s="10"/>
      <c r="D40" s="54">
        <v>3.7271200000000002</v>
      </c>
      <c r="E40" s="54">
        <v>1.1207400000000001</v>
      </c>
      <c r="F40" s="10"/>
      <c r="G40" s="54">
        <v>0.16553699999999999</v>
      </c>
      <c r="H40" s="10"/>
      <c r="I40" s="59"/>
      <c r="J40" s="54">
        <v>8.2298700000000002E-2</v>
      </c>
      <c r="K40" s="59"/>
      <c r="M40" s="4"/>
      <c r="O40" s="1">
        <v>4</v>
      </c>
      <c r="P40" s="9"/>
      <c r="Q40" s="9"/>
      <c r="R40" s="52">
        <v>89</v>
      </c>
      <c r="S40" s="50">
        <v>445</v>
      </c>
      <c r="T40" s="10"/>
      <c r="U40" s="55">
        <v>379</v>
      </c>
      <c r="V40" s="10"/>
      <c r="W40" s="10"/>
      <c r="X40" s="55">
        <v>118</v>
      </c>
      <c r="Y40" s="10"/>
    </row>
    <row r="41" spans="1:25" x14ac:dyDescent="0.25">
      <c r="A41" s="24">
        <v>5</v>
      </c>
      <c r="B41" s="47"/>
      <c r="C41" s="10"/>
      <c r="D41" s="54">
        <v>0.64394700000000005</v>
      </c>
      <c r="E41" s="54">
        <v>1.01284</v>
      </c>
      <c r="F41" s="10"/>
      <c r="G41" s="54">
        <v>0.11219999999999999</v>
      </c>
      <c r="H41" s="10"/>
      <c r="I41" s="59"/>
      <c r="J41" s="54">
        <v>0.11194</v>
      </c>
      <c r="K41" s="59"/>
      <c r="M41" s="4"/>
      <c r="O41" s="1">
        <v>5</v>
      </c>
      <c r="P41" s="9"/>
      <c r="Q41" s="9"/>
      <c r="R41" s="52">
        <v>103</v>
      </c>
      <c r="S41" s="50">
        <v>310</v>
      </c>
      <c r="T41" s="10"/>
      <c r="U41" s="55">
        <v>199</v>
      </c>
      <c r="V41" s="10"/>
      <c r="W41" s="10"/>
      <c r="X41" s="55">
        <v>148</v>
      </c>
      <c r="Y41" s="10"/>
    </row>
    <row r="42" spans="1:25" x14ac:dyDescent="0.25">
      <c r="A42" s="24">
        <v>6</v>
      </c>
      <c r="B42" s="47"/>
      <c r="C42" s="10"/>
      <c r="D42" s="54">
        <v>0.41857299999999997</v>
      </c>
      <c r="E42" s="54">
        <v>1.3957900000000001</v>
      </c>
      <c r="F42" s="10"/>
      <c r="G42" s="54">
        <v>0.108722</v>
      </c>
      <c r="H42" s="10"/>
      <c r="I42" s="59"/>
      <c r="J42" s="54">
        <v>9.5584500000000003E-2</v>
      </c>
      <c r="K42" s="59"/>
      <c r="M42" s="4"/>
      <c r="O42" s="1">
        <v>6</v>
      </c>
      <c r="P42" s="9"/>
      <c r="Q42" s="9"/>
      <c r="R42" s="52">
        <v>93</v>
      </c>
      <c r="S42" s="50">
        <v>316</v>
      </c>
      <c r="T42" s="10"/>
      <c r="U42" s="55">
        <v>154</v>
      </c>
      <c r="V42" s="10"/>
      <c r="W42" s="10"/>
      <c r="X42" s="55">
        <v>98</v>
      </c>
      <c r="Y42" s="10"/>
    </row>
    <row r="43" spans="1:25" x14ac:dyDescent="0.25">
      <c r="A43" s="24">
        <v>7</v>
      </c>
      <c r="B43" s="47"/>
      <c r="C43" s="10"/>
      <c r="D43" s="54">
        <v>0.33063700000000001</v>
      </c>
      <c r="E43" s="54">
        <v>1.03054</v>
      </c>
      <c r="F43" s="10"/>
      <c r="G43" s="54">
        <v>0.106403</v>
      </c>
      <c r="H43" s="10"/>
      <c r="I43" s="59"/>
      <c r="J43" s="54">
        <v>0.10772</v>
      </c>
      <c r="K43" s="59"/>
      <c r="M43" s="4"/>
      <c r="O43" s="1">
        <v>7</v>
      </c>
      <c r="P43" s="9"/>
      <c r="Q43" s="9"/>
      <c r="R43" s="52">
        <v>99</v>
      </c>
      <c r="S43" s="50">
        <v>505</v>
      </c>
      <c r="T43" s="10"/>
      <c r="U43" s="55">
        <v>199</v>
      </c>
      <c r="V43" s="10"/>
      <c r="W43" s="10"/>
      <c r="X43" s="55">
        <v>138</v>
      </c>
      <c r="Y43" s="10"/>
    </row>
    <row r="44" spans="1:25" x14ac:dyDescent="0.25">
      <c r="A44" s="24">
        <v>8</v>
      </c>
      <c r="B44" s="47"/>
      <c r="C44" s="10"/>
      <c r="D44" s="54">
        <v>0.33985700000000002</v>
      </c>
      <c r="E44" s="54">
        <v>0.99276699999999996</v>
      </c>
      <c r="F44" s="10"/>
      <c r="G44" s="54">
        <v>7.9479599999999997E-2</v>
      </c>
      <c r="H44" s="10"/>
      <c r="I44" s="59"/>
      <c r="J44" s="54">
        <v>0.11412799999999999</v>
      </c>
      <c r="K44" s="54">
        <v>4.3423600000000002</v>
      </c>
      <c r="M44" s="4"/>
      <c r="O44" s="1">
        <v>8</v>
      </c>
      <c r="P44" s="9"/>
      <c r="Q44" s="9"/>
      <c r="R44" s="52">
        <v>106</v>
      </c>
      <c r="S44" s="50">
        <v>550</v>
      </c>
      <c r="T44" s="10"/>
      <c r="U44" s="55">
        <v>72</v>
      </c>
      <c r="V44" s="10"/>
      <c r="W44" s="10"/>
      <c r="X44" s="55">
        <v>258</v>
      </c>
      <c r="Y44" s="61">
        <v>88</v>
      </c>
    </row>
    <row r="45" spans="1:25" ht="15.75" thickBot="1" x14ac:dyDescent="0.3">
      <c r="A45" s="24">
        <v>9</v>
      </c>
      <c r="B45" s="47"/>
      <c r="C45" s="10"/>
      <c r="D45" s="54">
        <v>0.54566099999999995</v>
      </c>
      <c r="E45" s="54">
        <v>0.94031600000000004</v>
      </c>
      <c r="F45" s="10"/>
      <c r="G45" s="54">
        <v>7.1677299999999999E-2</v>
      </c>
      <c r="H45" s="10"/>
      <c r="I45" s="59"/>
      <c r="J45" s="54">
        <v>0.15307000000000001</v>
      </c>
      <c r="K45" s="59"/>
      <c r="M45" s="4"/>
      <c r="O45" s="1">
        <v>9</v>
      </c>
      <c r="P45" s="9"/>
      <c r="Q45" s="9"/>
      <c r="R45" s="52">
        <v>136</v>
      </c>
      <c r="S45" s="50">
        <v>289</v>
      </c>
      <c r="T45" s="9"/>
      <c r="U45" s="55">
        <v>187</v>
      </c>
      <c r="V45" s="9"/>
      <c r="W45" s="9"/>
      <c r="X45" s="55">
        <v>358</v>
      </c>
      <c r="Y45" s="9"/>
    </row>
    <row r="46" spans="1:25" ht="15.75" thickBot="1" x14ac:dyDescent="0.3">
      <c r="A46" s="25" t="s">
        <v>18</v>
      </c>
      <c r="B46" s="33" t="e">
        <f t="shared" ref="B46:K46" si="2">AVERAGE(B36:B45)</f>
        <v>#DIV/0!</v>
      </c>
      <c r="C46" s="34" t="e">
        <f t="shared" si="2"/>
        <v>#DIV/0!</v>
      </c>
      <c r="D46" s="33">
        <f t="shared" si="2"/>
        <v>71.347921500000012</v>
      </c>
      <c r="E46" s="33">
        <f t="shared" si="2"/>
        <v>1.0808312999999998</v>
      </c>
      <c r="F46" s="33" t="e">
        <f t="shared" si="2"/>
        <v>#DIV/0!</v>
      </c>
      <c r="G46" s="33">
        <f t="shared" si="2"/>
        <v>0.11856508999999997</v>
      </c>
      <c r="H46" s="33" t="e">
        <f t="shared" si="2"/>
        <v>#DIV/0!</v>
      </c>
      <c r="I46" s="33" t="e">
        <f t="shared" si="2"/>
        <v>#DIV/0!</v>
      </c>
      <c r="J46" s="33">
        <f t="shared" si="2"/>
        <v>0.10945073999999999</v>
      </c>
      <c r="K46" s="33">
        <f t="shared" si="2"/>
        <v>4.3423600000000002</v>
      </c>
      <c r="M46" s="4"/>
    </row>
    <row r="47" spans="1:25" ht="15.75" thickBot="1" x14ac:dyDescent="0.3">
      <c r="A47" s="25" t="s">
        <v>20</v>
      </c>
      <c r="B47" s="21" t="e">
        <f t="shared" ref="B47:K47" si="3">_xlfn.STDEV.P(B36:B45)</f>
        <v>#DIV/0!</v>
      </c>
      <c r="C47" s="21" t="e">
        <f t="shared" si="3"/>
        <v>#DIV/0!</v>
      </c>
      <c r="D47" s="21">
        <f t="shared" si="3"/>
        <v>123.86685861614376</v>
      </c>
      <c r="E47" s="21">
        <f t="shared" si="3"/>
        <v>0.12216899854222542</v>
      </c>
      <c r="F47" s="21" t="e">
        <f t="shared" si="3"/>
        <v>#DIV/0!</v>
      </c>
      <c r="G47" s="21">
        <f t="shared" si="3"/>
        <v>2.7456084754329136E-2</v>
      </c>
      <c r="H47" s="21" t="e">
        <f t="shared" si="3"/>
        <v>#DIV/0!</v>
      </c>
      <c r="I47" s="21" t="e">
        <f t="shared" si="3"/>
        <v>#DIV/0!</v>
      </c>
      <c r="J47" s="21">
        <f t="shared" si="3"/>
        <v>1.8323443898197844E-2</v>
      </c>
      <c r="K47" s="21">
        <f t="shared" si="3"/>
        <v>0</v>
      </c>
      <c r="M47" s="4"/>
    </row>
    <row r="48" spans="1:25" ht="15.75" thickBot="1" x14ac:dyDescent="0.3">
      <c r="A48" s="26" t="s">
        <v>13</v>
      </c>
      <c r="B48" s="18">
        <v>0</v>
      </c>
      <c r="C48" s="19">
        <v>0</v>
      </c>
      <c r="D48" s="19">
        <v>10</v>
      </c>
      <c r="E48" s="19">
        <v>10</v>
      </c>
      <c r="F48" s="19">
        <v>0</v>
      </c>
      <c r="G48" s="19">
        <v>10</v>
      </c>
      <c r="H48" s="19">
        <v>0</v>
      </c>
      <c r="I48" s="19">
        <v>0</v>
      </c>
      <c r="J48" s="20">
        <v>10</v>
      </c>
      <c r="K48" s="60">
        <v>1</v>
      </c>
      <c r="L48" s="32">
        <f>SUM(B48:K48)</f>
        <v>41</v>
      </c>
      <c r="M48" s="4"/>
    </row>
    <row r="49" spans="1:26" x14ac:dyDescent="0.25">
      <c r="M49" s="4"/>
    </row>
    <row r="50" spans="1:26" x14ac:dyDescent="0.2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x14ac:dyDescent="0.25">
      <c r="M51" s="4"/>
    </row>
    <row r="52" spans="1:26" x14ac:dyDescent="0.25">
      <c r="A52" s="17" t="s">
        <v>14</v>
      </c>
      <c r="B52" t="s">
        <v>15</v>
      </c>
      <c r="M52" s="4"/>
      <c r="O52" s="17" t="s">
        <v>14</v>
      </c>
      <c r="P52" t="s">
        <v>17</v>
      </c>
    </row>
    <row r="53" spans="1:26" x14ac:dyDescent="0.25">
      <c r="A53" s="1" t="s">
        <v>0</v>
      </c>
      <c r="B53" s="16" t="s">
        <v>1</v>
      </c>
      <c r="C53" s="16" t="s">
        <v>36</v>
      </c>
      <c r="D53" s="16" t="s">
        <v>3</v>
      </c>
      <c r="E53" s="16" t="s">
        <v>4</v>
      </c>
      <c r="F53" s="16" t="s">
        <v>35</v>
      </c>
      <c r="G53" s="16" t="s">
        <v>6</v>
      </c>
      <c r="H53" s="16" t="s">
        <v>34</v>
      </c>
      <c r="I53" s="16" t="s">
        <v>7</v>
      </c>
      <c r="J53" s="16" t="s">
        <v>8</v>
      </c>
      <c r="K53" s="16" t="s">
        <v>9</v>
      </c>
      <c r="M53" s="4"/>
      <c r="O53" s="1" t="s">
        <v>0</v>
      </c>
      <c r="P53" s="16" t="s">
        <v>1</v>
      </c>
      <c r="Q53" s="16" t="s">
        <v>36</v>
      </c>
      <c r="R53" s="16" t="s">
        <v>3</v>
      </c>
      <c r="S53" s="16" t="s">
        <v>4</v>
      </c>
      <c r="T53" s="16" t="s">
        <v>35</v>
      </c>
      <c r="U53" s="16" t="s">
        <v>6</v>
      </c>
      <c r="V53" s="16" t="s">
        <v>34</v>
      </c>
      <c r="W53" s="16" t="s">
        <v>7</v>
      </c>
      <c r="X53" s="16" t="s">
        <v>8</v>
      </c>
      <c r="Y53" s="16" t="s">
        <v>9</v>
      </c>
    </row>
    <row r="54" spans="1:26" x14ac:dyDescent="0.25">
      <c r="A54" s="1">
        <v>0</v>
      </c>
      <c r="B54" s="54">
        <v>1.12389E-2</v>
      </c>
      <c r="C54" s="54">
        <v>42.491300000000003</v>
      </c>
      <c r="D54" s="54">
        <v>6.0726300000000002</v>
      </c>
      <c r="E54" s="54">
        <v>18.004999999999999</v>
      </c>
      <c r="F54" s="54">
        <v>11.003</v>
      </c>
      <c r="G54" s="54">
        <v>0.47940199999999999</v>
      </c>
      <c r="H54" s="54">
        <v>11.3604</v>
      </c>
      <c r="I54" s="54">
        <v>275.714</v>
      </c>
      <c r="J54" s="54">
        <v>2.0734300000000001</v>
      </c>
      <c r="K54" s="54">
        <v>0.53345100000000001</v>
      </c>
      <c r="M54" s="4"/>
      <c r="O54" s="1">
        <v>0</v>
      </c>
      <c r="P54" s="55">
        <v>21</v>
      </c>
      <c r="Q54" s="55">
        <v>258</v>
      </c>
      <c r="R54" s="55">
        <v>178</v>
      </c>
      <c r="S54" s="55">
        <v>355</v>
      </c>
      <c r="T54" s="55">
        <v>350</v>
      </c>
      <c r="U54" s="55">
        <v>187</v>
      </c>
      <c r="V54" s="55">
        <v>173</v>
      </c>
      <c r="W54" s="55">
        <v>353</v>
      </c>
      <c r="X54" s="55">
        <v>243</v>
      </c>
      <c r="Y54" s="55">
        <v>140</v>
      </c>
    </row>
    <row r="55" spans="1:26" x14ac:dyDescent="0.25">
      <c r="A55" s="1">
        <v>1</v>
      </c>
      <c r="B55" s="54">
        <v>6.6536600000000004</v>
      </c>
      <c r="C55" s="54">
        <v>30.741700000000002</v>
      </c>
      <c r="D55" s="54">
        <v>10.238099999999999</v>
      </c>
      <c r="E55" s="54">
        <v>44.814300000000003</v>
      </c>
      <c r="F55" s="54">
        <v>29.803100000000001</v>
      </c>
      <c r="G55" s="54">
        <v>0.38312600000000002</v>
      </c>
      <c r="H55" s="54">
        <v>13.377700000000001</v>
      </c>
      <c r="I55" s="54">
        <v>69.224100000000007</v>
      </c>
      <c r="J55" s="54">
        <v>2.52434</v>
      </c>
      <c r="K55" s="54">
        <v>7.9037099999999999E-2</v>
      </c>
      <c r="M55" s="4"/>
      <c r="O55" s="1">
        <v>1</v>
      </c>
      <c r="P55" s="55">
        <v>121</v>
      </c>
      <c r="Q55" s="55">
        <v>208</v>
      </c>
      <c r="R55" s="55">
        <v>397</v>
      </c>
      <c r="S55" s="55">
        <v>607</v>
      </c>
      <c r="T55" s="55">
        <v>315</v>
      </c>
      <c r="U55" s="55">
        <v>238</v>
      </c>
      <c r="V55" s="55">
        <v>177</v>
      </c>
      <c r="W55" s="55">
        <v>208</v>
      </c>
      <c r="X55" s="55">
        <v>223</v>
      </c>
      <c r="Y55" s="55">
        <v>185</v>
      </c>
    </row>
    <row r="56" spans="1:26" x14ac:dyDescent="0.25">
      <c r="A56" s="1">
        <v>2</v>
      </c>
      <c r="B56" s="54">
        <v>0.16361800000000001</v>
      </c>
      <c r="C56" s="54">
        <v>25.808399999999999</v>
      </c>
      <c r="D56" s="54">
        <v>8.8827600000000007E-2</v>
      </c>
      <c r="E56" s="54">
        <v>19.5749</v>
      </c>
      <c r="F56" s="54">
        <v>218.065</v>
      </c>
      <c r="G56" s="54">
        <v>0.50300400000000001</v>
      </c>
      <c r="H56" s="54">
        <v>10.3215</v>
      </c>
      <c r="I56" s="54">
        <v>14.936400000000001</v>
      </c>
      <c r="J56" s="54">
        <v>1.3243</v>
      </c>
      <c r="K56" s="54">
        <v>0.94615700000000003</v>
      </c>
      <c r="M56" s="4"/>
      <c r="O56" s="1">
        <v>2</v>
      </c>
      <c r="P56" s="55">
        <v>42</v>
      </c>
      <c r="Q56" s="55">
        <v>175</v>
      </c>
      <c r="R56" s="55">
        <v>148</v>
      </c>
      <c r="S56" s="55">
        <v>541</v>
      </c>
      <c r="T56" s="55">
        <v>790</v>
      </c>
      <c r="U56" s="55">
        <v>256</v>
      </c>
      <c r="V56" s="55">
        <v>196</v>
      </c>
      <c r="W56" s="55">
        <v>148</v>
      </c>
      <c r="X56" s="55">
        <v>258</v>
      </c>
      <c r="Y56" s="55">
        <v>211</v>
      </c>
    </row>
    <row r="57" spans="1:26" x14ac:dyDescent="0.25">
      <c r="A57" s="1">
        <v>3</v>
      </c>
      <c r="B57" s="54">
        <v>17.5992</v>
      </c>
      <c r="C57" s="54">
        <v>49.455800000000004</v>
      </c>
      <c r="D57" s="54">
        <v>9.7938299999999998</v>
      </c>
      <c r="E57" s="54">
        <v>18.940899999999999</v>
      </c>
      <c r="F57" s="54">
        <v>0.73758699999999999</v>
      </c>
      <c r="G57" s="54">
        <v>0.54791000000000001</v>
      </c>
      <c r="H57" s="54">
        <v>12.2889</v>
      </c>
      <c r="I57" s="54">
        <v>0.18924099999999999</v>
      </c>
      <c r="J57" s="54">
        <v>1.43055</v>
      </c>
      <c r="K57" s="54">
        <v>7.2814100000000007E-2</v>
      </c>
      <c r="M57" s="4"/>
      <c r="O57" s="1">
        <v>3</v>
      </c>
      <c r="P57" s="55">
        <v>82</v>
      </c>
      <c r="Q57" s="55">
        <v>349</v>
      </c>
      <c r="R57" s="55">
        <v>236</v>
      </c>
      <c r="S57" s="55">
        <v>490</v>
      </c>
      <c r="T57" s="55">
        <v>66</v>
      </c>
      <c r="U57" s="55">
        <v>208</v>
      </c>
      <c r="V57" s="55">
        <v>212</v>
      </c>
      <c r="W57" s="55">
        <v>57</v>
      </c>
      <c r="X57" s="55">
        <v>253</v>
      </c>
      <c r="Y57" s="55">
        <v>123</v>
      </c>
    </row>
    <row r="58" spans="1:26" x14ac:dyDescent="0.25">
      <c r="A58" s="24">
        <v>4</v>
      </c>
      <c r="B58" s="54">
        <v>29.069099999999999</v>
      </c>
      <c r="C58" s="54">
        <v>2.6156700000000002</v>
      </c>
      <c r="D58" s="54">
        <v>6.22377</v>
      </c>
      <c r="E58" s="54">
        <v>13.1508</v>
      </c>
      <c r="F58" s="59"/>
      <c r="G58" s="54">
        <v>0.70573300000000005</v>
      </c>
      <c r="H58" s="54">
        <v>0.52202000000000004</v>
      </c>
      <c r="I58" s="54">
        <v>6.9745100000000004E-2</v>
      </c>
      <c r="J58" s="54">
        <v>0.73257499999999998</v>
      </c>
      <c r="K58" s="54">
        <v>8.7135099999999993E-2</v>
      </c>
      <c r="M58" s="4"/>
      <c r="O58" s="1">
        <v>4</v>
      </c>
      <c r="P58" s="55">
        <v>137</v>
      </c>
      <c r="Q58" s="55">
        <v>102</v>
      </c>
      <c r="R58" s="55">
        <v>158</v>
      </c>
      <c r="S58" s="55">
        <v>472</v>
      </c>
      <c r="T58" s="62"/>
      <c r="U58" s="55">
        <v>379</v>
      </c>
      <c r="V58" s="55">
        <v>86</v>
      </c>
      <c r="W58" s="55">
        <v>29</v>
      </c>
      <c r="X58" s="55">
        <v>133</v>
      </c>
      <c r="Y58" s="55">
        <v>172</v>
      </c>
    </row>
    <row r="59" spans="1:26" x14ac:dyDescent="0.25">
      <c r="A59" s="24">
        <v>5</v>
      </c>
      <c r="B59" s="54">
        <v>0.132461</v>
      </c>
      <c r="C59" s="54">
        <v>15.929600000000001</v>
      </c>
      <c r="D59" s="54">
        <v>4.43478E-2</v>
      </c>
      <c r="E59" s="54">
        <v>35.987299999999998</v>
      </c>
      <c r="F59" s="54">
        <v>19.471800000000002</v>
      </c>
      <c r="G59" s="54">
        <v>0.43384499999999998</v>
      </c>
      <c r="H59" s="54">
        <v>12.176</v>
      </c>
      <c r="I59" s="54">
        <v>246.53399999999999</v>
      </c>
      <c r="J59" s="54">
        <v>0.83743500000000004</v>
      </c>
      <c r="K59" s="54">
        <v>5.3616999999999998E-2</v>
      </c>
      <c r="M59" s="4"/>
      <c r="O59" s="1">
        <v>5</v>
      </c>
      <c r="P59" s="55">
        <v>77</v>
      </c>
      <c r="Q59" s="55">
        <v>163</v>
      </c>
      <c r="R59" s="55">
        <v>148</v>
      </c>
      <c r="S59" s="55">
        <v>460</v>
      </c>
      <c r="T59" s="55">
        <v>181</v>
      </c>
      <c r="U59" s="55">
        <v>199</v>
      </c>
      <c r="V59" s="55">
        <v>136</v>
      </c>
      <c r="W59" s="55">
        <v>193</v>
      </c>
      <c r="X59" s="55">
        <v>163</v>
      </c>
      <c r="Y59" s="55">
        <v>157</v>
      </c>
    </row>
    <row r="60" spans="1:26" x14ac:dyDescent="0.25">
      <c r="A60" s="24">
        <v>6</v>
      </c>
      <c r="B60" s="54">
        <v>40.249200000000002</v>
      </c>
      <c r="C60" s="54">
        <v>23.0289</v>
      </c>
      <c r="D60" s="54">
        <v>4.2488100000000001E-2</v>
      </c>
      <c r="E60" s="54">
        <v>21.556999999999999</v>
      </c>
      <c r="F60" s="54">
        <v>1.7900100000000001</v>
      </c>
      <c r="G60" s="54">
        <v>0.44375300000000001</v>
      </c>
      <c r="H60" s="54">
        <v>19.398</v>
      </c>
      <c r="I60" s="54">
        <v>130.51599999999999</v>
      </c>
      <c r="J60" s="54">
        <v>1.39022</v>
      </c>
      <c r="K60" s="54">
        <v>5.9117000000000003E-2</v>
      </c>
      <c r="M60" s="4"/>
      <c r="O60" s="1">
        <v>6</v>
      </c>
      <c r="P60" s="55">
        <v>327</v>
      </c>
      <c r="Q60" s="55">
        <v>203</v>
      </c>
      <c r="R60" s="55">
        <v>135</v>
      </c>
      <c r="S60" s="55">
        <v>343</v>
      </c>
      <c r="T60" s="55">
        <v>120</v>
      </c>
      <c r="U60" s="55">
        <v>154</v>
      </c>
      <c r="V60" s="55">
        <v>173</v>
      </c>
      <c r="W60" s="55">
        <v>308</v>
      </c>
      <c r="X60" s="55">
        <v>128</v>
      </c>
      <c r="Y60" s="55">
        <v>136</v>
      </c>
    </row>
    <row r="61" spans="1:26" x14ac:dyDescent="0.25">
      <c r="A61" s="24">
        <v>7</v>
      </c>
      <c r="B61" s="54">
        <v>512.66999999999996</v>
      </c>
      <c r="C61" s="54">
        <v>11.9932</v>
      </c>
      <c r="D61" s="54">
        <v>4.3576899999999998</v>
      </c>
      <c r="E61" s="54">
        <v>24.514700000000001</v>
      </c>
      <c r="F61" s="54">
        <v>15.7742</v>
      </c>
      <c r="G61" s="54">
        <v>0.37591000000000002</v>
      </c>
      <c r="H61" s="54">
        <v>11.274699999999999</v>
      </c>
      <c r="I61" s="54">
        <v>10.2547</v>
      </c>
      <c r="J61" s="54">
        <v>0.81820199999999998</v>
      </c>
      <c r="K61" s="54">
        <v>4.54711E-2</v>
      </c>
      <c r="M61" s="4"/>
      <c r="O61" s="1">
        <v>7</v>
      </c>
      <c r="P61" s="55">
        <v>336</v>
      </c>
      <c r="Q61" s="55">
        <v>227</v>
      </c>
      <c r="R61" s="55">
        <v>99</v>
      </c>
      <c r="S61" s="55">
        <v>526</v>
      </c>
      <c r="T61" s="55">
        <v>165</v>
      </c>
      <c r="U61" s="55">
        <v>199</v>
      </c>
      <c r="V61" s="55">
        <v>191</v>
      </c>
      <c r="W61" s="55">
        <v>212</v>
      </c>
      <c r="X61" s="55">
        <v>148</v>
      </c>
      <c r="Y61" s="55">
        <v>191</v>
      </c>
    </row>
    <row r="62" spans="1:26" x14ac:dyDescent="0.25">
      <c r="A62" s="24">
        <v>8</v>
      </c>
      <c r="B62" s="54">
        <v>20.802</v>
      </c>
      <c r="C62" s="54">
        <v>12.725</v>
      </c>
      <c r="D62" s="54">
        <v>3.2014999999999998</v>
      </c>
      <c r="E62" s="54">
        <v>11.315799999999999</v>
      </c>
      <c r="F62" s="54">
        <v>3.8772700000000002</v>
      </c>
      <c r="G62" s="54">
        <v>0.30377300000000002</v>
      </c>
      <c r="H62" s="54">
        <v>11.4245</v>
      </c>
      <c r="I62" s="54">
        <v>27.8551</v>
      </c>
      <c r="J62" s="54">
        <v>1.5124599999999999</v>
      </c>
      <c r="K62" s="54">
        <v>0.27271699999999999</v>
      </c>
      <c r="M62" s="4"/>
      <c r="O62" s="1">
        <v>8</v>
      </c>
      <c r="P62" s="55">
        <v>227</v>
      </c>
      <c r="Q62" s="55">
        <v>254</v>
      </c>
      <c r="R62" s="55">
        <v>139</v>
      </c>
      <c r="S62" s="55">
        <v>559</v>
      </c>
      <c r="T62" s="55">
        <v>230</v>
      </c>
      <c r="U62" s="55">
        <v>72</v>
      </c>
      <c r="V62" s="55">
        <v>211</v>
      </c>
      <c r="W62" s="55">
        <v>207</v>
      </c>
      <c r="X62" s="55">
        <v>288</v>
      </c>
      <c r="Y62" s="55">
        <v>112</v>
      </c>
    </row>
    <row r="63" spans="1:26" ht="15.75" thickBot="1" x14ac:dyDescent="0.3">
      <c r="A63" s="24">
        <v>9</v>
      </c>
      <c r="B63" s="54">
        <v>565.20100000000002</v>
      </c>
      <c r="C63" s="54">
        <v>14.2669</v>
      </c>
      <c r="D63" s="54">
        <v>4.6919500000000003</v>
      </c>
      <c r="E63" s="54">
        <v>12.3293</v>
      </c>
      <c r="F63" s="54">
        <v>7.0873400000000002</v>
      </c>
      <c r="G63" s="54">
        <v>0.38303500000000001</v>
      </c>
      <c r="H63" s="54">
        <v>16.6342</v>
      </c>
      <c r="I63" s="54">
        <v>12.4886</v>
      </c>
      <c r="J63" s="54">
        <v>2.1301299999999999</v>
      </c>
      <c r="K63" s="54">
        <v>3.8875E-2</v>
      </c>
      <c r="M63" s="4"/>
      <c r="O63" s="1">
        <v>9</v>
      </c>
      <c r="P63" s="55">
        <v>313</v>
      </c>
      <c r="Q63" s="55">
        <v>175</v>
      </c>
      <c r="R63" s="55">
        <v>196</v>
      </c>
      <c r="S63" s="55">
        <v>367</v>
      </c>
      <c r="T63" s="55">
        <v>146</v>
      </c>
      <c r="U63" s="55">
        <v>187</v>
      </c>
      <c r="V63" s="55">
        <v>176</v>
      </c>
      <c r="W63" s="55">
        <v>330</v>
      </c>
      <c r="X63" s="55">
        <v>343</v>
      </c>
      <c r="Y63" s="55">
        <v>132</v>
      </c>
    </row>
    <row r="64" spans="1:26" ht="15.75" thickBot="1" x14ac:dyDescent="0.3">
      <c r="A64" s="25" t="s">
        <v>18</v>
      </c>
      <c r="B64" s="33">
        <f t="shared" ref="B64:J64" si="4">AVERAGE(B54:B63)</f>
        <v>119.25514779</v>
      </c>
      <c r="C64" s="34">
        <f t="shared" si="4"/>
        <v>22.905646999999998</v>
      </c>
      <c r="D64" s="33">
        <f t="shared" si="4"/>
        <v>4.4755133499999991</v>
      </c>
      <c r="E64" s="33">
        <f t="shared" si="4"/>
        <v>22.018999999999998</v>
      </c>
      <c r="F64" s="33">
        <f t="shared" si="4"/>
        <v>34.178811888888895</v>
      </c>
      <c r="G64" s="33">
        <f t="shared" si="4"/>
        <v>0.45594909999999994</v>
      </c>
      <c r="H64" s="33">
        <f t="shared" si="4"/>
        <v>11.877791999999999</v>
      </c>
      <c r="I64" s="33">
        <f t="shared" si="4"/>
        <v>78.778188609999987</v>
      </c>
      <c r="J64" s="33">
        <f t="shared" si="4"/>
        <v>1.4773641999999998</v>
      </c>
      <c r="K64" s="33">
        <f>AVERAGE(K54:K63)</f>
        <v>0.21883914000000004</v>
      </c>
      <c r="M64" s="4"/>
    </row>
    <row r="65" spans="1:26" ht="15.75" thickBot="1" x14ac:dyDescent="0.3">
      <c r="A65" s="25" t="s">
        <v>20</v>
      </c>
      <c r="B65" s="21">
        <f t="shared" ref="B65:J65" si="5">_xlfn.STDEV.P(B54:B63)</f>
        <v>210.55084371985251</v>
      </c>
      <c r="C65" s="21">
        <f t="shared" si="5"/>
        <v>13.842170139334407</v>
      </c>
      <c r="D65" s="21">
        <f t="shared" si="5"/>
        <v>3.5680929058188222</v>
      </c>
      <c r="E65" s="21">
        <f t="shared" si="5"/>
        <v>10.197231670703582</v>
      </c>
      <c r="F65" s="21">
        <f t="shared" si="5"/>
        <v>65.612416276339289</v>
      </c>
      <c r="G65" s="21">
        <f t="shared" si="5"/>
        <v>0.10697375139018937</v>
      </c>
      <c r="H65" s="21">
        <f t="shared" si="5"/>
        <v>4.6249010564309394</v>
      </c>
      <c r="I65" s="21">
        <f t="shared" si="5"/>
        <v>98.905895952484926</v>
      </c>
      <c r="J65" s="21">
        <f t="shared" si="5"/>
        <v>0.57538831567365101</v>
      </c>
      <c r="K65" s="21">
        <f>_xlfn.STDEV.P(K54:K63)</f>
        <v>0.28360918163998916</v>
      </c>
      <c r="M65" s="4"/>
    </row>
    <row r="66" spans="1:26" ht="15.75" thickBot="1" x14ac:dyDescent="0.3">
      <c r="A66" s="26" t="s">
        <v>13</v>
      </c>
      <c r="B66" s="18">
        <v>10</v>
      </c>
      <c r="C66" s="19">
        <v>10</v>
      </c>
      <c r="D66" s="19">
        <v>10</v>
      </c>
      <c r="E66" s="19">
        <v>10</v>
      </c>
      <c r="F66" s="19">
        <v>9</v>
      </c>
      <c r="G66" s="19">
        <v>10</v>
      </c>
      <c r="H66" s="19">
        <v>10</v>
      </c>
      <c r="I66" s="19">
        <v>10</v>
      </c>
      <c r="J66" s="20">
        <v>10</v>
      </c>
      <c r="K66" s="60">
        <v>10</v>
      </c>
      <c r="L66" s="32">
        <f>SUM(B66:K66)</f>
        <v>99</v>
      </c>
      <c r="M66" s="4"/>
    </row>
    <row r="67" spans="1:26" x14ac:dyDescent="0.25">
      <c r="M67" s="4"/>
    </row>
    <row r="68" spans="1:26" x14ac:dyDescent="0.2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x14ac:dyDescent="0.25">
      <c r="M69" s="4"/>
    </row>
    <row r="70" spans="1:26" x14ac:dyDescent="0.25">
      <c r="A70" s="17" t="s">
        <v>41</v>
      </c>
      <c r="B70" t="s">
        <v>15</v>
      </c>
      <c r="M70" s="4"/>
      <c r="O70" s="17" t="s">
        <v>41</v>
      </c>
      <c r="P70" t="s">
        <v>17</v>
      </c>
    </row>
    <row r="71" spans="1:26" x14ac:dyDescent="0.25">
      <c r="A71" s="1" t="s">
        <v>0</v>
      </c>
      <c r="B71" s="16" t="s">
        <v>1</v>
      </c>
      <c r="C71" s="16" t="s">
        <v>36</v>
      </c>
      <c r="D71" s="16" t="s">
        <v>3</v>
      </c>
      <c r="E71" s="16" t="s">
        <v>4</v>
      </c>
      <c r="F71" s="16" t="s">
        <v>35</v>
      </c>
      <c r="G71" s="16" t="s">
        <v>6</v>
      </c>
      <c r="H71" s="16" t="s">
        <v>34</v>
      </c>
      <c r="I71" s="16" t="s">
        <v>7</v>
      </c>
      <c r="J71" s="16" t="s">
        <v>8</v>
      </c>
      <c r="K71" s="16" t="s">
        <v>9</v>
      </c>
      <c r="M71" s="4"/>
      <c r="O71" s="1" t="s">
        <v>0</v>
      </c>
      <c r="P71" s="16" t="s">
        <v>1</v>
      </c>
      <c r="Q71" s="16" t="s">
        <v>36</v>
      </c>
      <c r="R71" s="16" t="s">
        <v>3</v>
      </c>
      <c r="S71" s="16" t="s">
        <v>4</v>
      </c>
      <c r="T71" s="16" t="s">
        <v>35</v>
      </c>
      <c r="U71" s="16" t="s">
        <v>6</v>
      </c>
      <c r="V71" s="16" t="s">
        <v>34</v>
      </c>
      <c r="W71" s="16" t="s">
        <v>7</v>
      </c>
      <c r="X71" s="16" t="s">
        <v>8</v>
      </c>
      <c r="Y71" s="16" t="s">
        <v>9</v>
      </c>
    </row>
    <row r="72" spans="1:26" x14ac:dyDescent="0.25">
      <c r="A72" s="1">
        <v>0</v>
      </c>
      <c r="B72" s="9"/>
      <c r="C72" s="9"/>
      <c r="D72" s="54">
        <v>0.38657399999999997</v>
      </c>
      <c r="E72" s="54">
        <v>4.0223899999999997</v>
      </c>
      <c r="F72" s="9"/>
      <c r="G72" s="54">
        <v>0.109879</v>
      </c>
      <c r="H72" s="9"/>
      <c r="I72" s="59"/>
      <c r="J72" s="54">
        <v>5.3376100000000003E-2</v>
      </c>
      <c r="K72" s="59"/>
      <c r="M72" s="4"/>
      <c r="O72" s="1">
        <v>0</v>
      </c>
      <c r="P72" s="9"/>
      <c r="Q72" s="9"/>
      <c r="R72" s="55">
        <v>172</v>
      </c>
      <c r="S72" s="55">
        <v>364</v>
      </c>
      <c r="T72" s="9"/>
      <c r="U72" s="55">
        <v>187</v>
      </c>
      <c r="V72" s="9"/>
      <c r="W72" s="9"/>
      <c r="X72" s="55">
        <v>158</v>
      </c>
      <c r="Y72" s="9"/>
    </row>
    <row r="73" spans="1:26" x14ac:dyDescent="0.25">
      <c r="A73" s="1">
        <v>1</v>
      </c>
      <c r="B73" s="46"/>
      <c r="C73" s="9"/>
      <c r="D73" s="54">
        <v>2.00081</v>
      </c>
      <c r="E73" s="54">
        <v>5.4539999999999997</v>
      </c>
      <c r="F73" s="9"/>
      <c r="G73" s="54">
        <v>0.12564</v>
      </c>
      <c r="H73" s="9"/>
      <c r="I73" s="59"/>
      <c r="J73" s="54">
        <v>0.13887099999999999</v>
      </c>
      <c r="K73" s="59"/>
      <c r="M73" s="4"/>
      <c r="O73" s="1">
        <v>1</v>
      </c>
      <c r="P73" s="46"/>
      <c r="Q73" s="9"/>
      <c r="R73" s="55">
        <v>472</v>
      </c>
      <c r="S73" s="55">
        <v>685</v>
      </c>
      <c r="T73" s="9"/>
      <c r="U73" s="55">
        <v>238</v>
      </c>
      <c r="V73" s="9"/>
      <c r="W73" s="9"/>
      <c r="X73" s="55">
        <v>208</v>
      </c>
      <c r="Y73" s="9"/>
    </row>
    <row r="74" spans="1:26" x14ac:dyDescent="0.25">
      <c r="A74" s="1">
        <v>2</v>
      </c>
      <c r="B74" s="9"/>
      <c r="C74" s="9"/>
      <c r="D74" s="54">
        <v>1.1292</v>
      </c>
      <c r="E74" s="54">
        <v>5.0095099999999997</v>
      </c>
      <c r="F74" s="9"/>
      <c r="G74" s="54">
        <v>0.16522400000000001</v>
      </c>
      <c r="H74" s="9"/>
      <c r="I74" s="59"/>
      <c r="J74" s="54">
        <v>8.1892999999999994E-2</v>
      </c>
      <c r="K74" s="59"/>
      <c r="M74" s="4"/>
      <c r="O74" s="1">
        <v>2</v>
      </c>
      <c r="P74" s="9"/>
      <c r="Q74" s="9"/>
      <c r="R74" s="55">
        <v>274</v>
      </c>
      <c r="S74" s="55">
        <v>502</v>
      </c>
      <c r="T74" s="9"/>
      <c r="U74" s="55">
        <v>256</v>
      </c>
      <c r="V74" s="9"/>
      <c r="W74" s="9"/>
      <c r="X74" s="55">
        <v>233</v>
      </c>
      <c r="Y74" s="9"/>
    </row>
    <row r="75" spans="1:26" x14ac:dyDescent="0.25">
      <c r="A75" s="1">
        <v>3</v>
      </c>
      <c r="B75" s="46"/>
      <c r="C75" s="9"/>
      <c r="D75" s="54">
        <v>0.50571699999999997</v>
      </c>
      <c r="E75" s="54">
        <v>4.3646000000000003</v>
      </c>
      <c r="F75" s="9"/>
      <c r="G75" s="54">
        <v>0.147289</v>
      </c>
      <c r="H75" s="9"/>
      <c r="I75" s="59"/>
      <c r="J75" s="54">
        <v>6.7930599999999994E-2</v>
      </c>
      <c r="K75" s="59"/>
      <c r="M75" s="4"/>
      <c r="O75" s="1">
        <v>3</v>
      </c>
      <c r="P75" s="46"/>
      <c r="Q75" s="9"/>
      <c r="R75" s="55">
        <v>194</v>
      </c>
      <c r="S75" s="55">
        <v>622</v>
      </c>
      <c r="T75" s="9"/>
      <c r="U75" s="55">
        <v>208</v>
      </c>
      <c r="V75" s="9"/>
      <c r="W75" s="9"/>
      <c r="X75" s="55">
        <v>158</v>
      </c>
      <c r="Y75" s="9"/>
    </row>
    <row r="76" spans="1:26" x14ac:dyDescent="0.25">
      <c r="A76" s="24">
        <v>4</v>
      </c>
      <c r="B76" s="47"/>
      <c r="C76" s="10"/>
      <c r="D76" s="54">
        <v>0.25125900000000001</v>
      </c>
      <c r="E76" s="54">
        <v>4.2425199999999998</v>
      </c>
      <c r="F76" s="10"/>
      <c r="G76" s="54">
        <v>0.19906299999999999</v>
      </c>
      <c r="H76" s="10"/>
      <c r="I76" s="59"/>
      <c r="J76" s="54">
        <v>5.1220700000000001E-2</v>
      </c>
      <c r="K76" s="59"/>
      <c r="M76" s="4"/>
      <c r="O76" s="1">
        <v>4</v>
      </c>
      <c r="P76" s="47"/>
      <c r="Q76" s="10"/>
      <c r="R76" s="55">
        <v>116</v>
      </c>
      <c r="S76" s="55">
        <v>481</v>
      </c>
      <c r="T76" s="10"/>
      <c r="U76" s="55">
        <v>379</v>
      </c>
      <c r="V76" s="10"/>
      <c r="W76" s="10"/>
      <c r="X76" s="55">
        <v>118</v>
      </c>
      <c r="Y76" s="10"/>
    </row>
    <row r="77" spans="1:26" x14ac:dyDescent="0.25">
      <c r="A77" s="24">
        <v>5</v>
      </c>
      <c r="B77" s="47"/>
      <c r="C77" s="10"/>
      <c r="D77" s="54">
        <v>0.24196200000000001</v>
      </c>
      <c r="E77" s="54">
        <v>4.8396100000000004</v>
      </c>
      <c r="F77" s="10"/>
      <c r="G77" s="54">
        <v>0.10667500000000001</v>
      </c>
      <c r="H77" s="10"/>
      <c r="I77" s="59"/>
      <c r="J77" s="54">
        <v>8.2027600000000006E-2</v>
      </c>
      <c r="K77" s="59"/>
      <c r="M77" s="4"/>
      <c r="O77" s="1">
        <v>5</v>
      </c>
      <c r="P77" s="47"/>
      <c r="Q77" s="10"/>
      <c r="R77" s="55">
        <v>109</v>
      </c>
      <c r="S77" s="55">
        <v>601</v>
      </c>
      <c r="T77" s="10"/>
      <c r="U77" s="55">
        <v>241</v>
      </c>
      <c r="V77" s="10"/>
      <c r="W77" s="10"/>
      <c r="X77" s="55">
        <v>148</v>
      </c>
      <c r="Y77" s="10"/>
    </row>
    <row r="78" spans="1:26" x14ac:dyDescent="0.25">
      <c r="A78" s="24">
        <v>6</v>
      </c>
      <c r="B78" s="47"/>
      <c r="C78" s="10"/>
      <c r="D78" s="54">
        <v>0.22550799999999999</v>
      </c>
      <c r="E78" s="54">
        <v>3.2199</v>
      </c>
      <c r="F78" s="10"/>
      <c r="G78" s="54">
        <v>0.106572</v>
      </c>
      <c r="H78" s="10"/>
      <c r="I78" s="59"/>
      <c r="J78" s="54">
        <v>5.05064E-2</v>
      </c>
      <c r="K78" s="59"/>
      <c r="M78" s="4"/>
      <c r="O78" s="1">
        <v>6</v>
      </c>
      <c r="P78" s="47"/>
      <c r="Q78" s="10"/>
      <c r="R78" s="55">
        <v>93</v>
      </c>
      <c r="S78" s="55">
        <v>328</v>
      </c>
      <c r="T78" s="10"/>
      <c r="U78" s="55">
        <v>154</v>
      </c>
      <c r="V78" s="10"/>
      <c r="W78" s="10"/>
      <c r="X78" s="55">
        <v>98</v>
      </c>
      <c r="Y78" s="10"/>
    </row>
    <row r="79" spans="1:26" x14ac:dyDescent="0.25">
      <c r="A79" s="24">
        <v>7</v>
      </c>
      <c r="B79" s="47"/>
      <c r="C79" s="10"/>
      <c r="D79" s="54">
        <v>0.214117</v>
      </c>
      <c r="E79" s="54">
        <v>3.1267800000000001</v>
      </c>
      <c r="F79" s="10"/>
      <c r="G79" s="54">
        <v>8.7227299999999994E-2</v>
      </c>
      <c r="H79" s="10"/>
      <c r="I79" s="59"/>
      <c r="J79" s="54">
        <v>9.3159099999999995E-2</v>
      </c>
      <c r="K79" s="59"/>
      <c r="M79" s="4"/>
      <c r="O79" s="1">
        <v>7</v>
      </c>
      <c r="P79" s="47"/>
      <c r="Q79" s="10"/>
      <c r="R79" s="55">
        <v>99</v>
      </c>
      <c r="S79" s="55">
        <v>613</v>
      </c>
      <c r="T79" s="10"/>
      <c r="U79" s="55">
        <v>199</v>
      </c>
      <c r="V79" s="10"/>
      <c r="W79" s="10"/>
      <c r="X79" s="55">
        <v>163</v>
      </c>
      <c r="Y79" s="10"/>
    </row>
    <row r="80" spans="1:26" x14ac:dyDescent="0.25">
      <c r="A80" s="24">
        <v>8</v>
      </c>
      <c r="B80" s="47"/>
      <c r="C80" s="10"/>
      <c r="D80" s="54">
        <v>0.23603299999999999</v>
      </c>
      <c r="E80" s="54">
        <v>2.5430799999999998</v>
      </c>
      <c r="F80" s="10"/>
      <c r="G80" s="54">
        <v>7.6675099999999996E-2</v>
      </c>
      <c r="H80" s="10"/>
      <c r="I80" s="59"/>
      <c r="J80" s="54">
        <v>8.7870500000000004E-2</v>
      </c>
      <c r="K80" s="54">
        <v>1.3692299999999999</v>
      </c>
      <c r="M80" s="4"/>
      <c r="O80" s="1">
        <v>8</v>
      </c>
      <c r="P80" s="47"/>
      <c r="Q80" s="10"/>
      <c r="R80" s="55">
        <v>139</v>
      </c>
      <c r="S80" s="55">
        <v>565</v>
      </c>
      <c r="T80" s="10"/>
      <c r="U80" s="55">
        <v>72</v>
      </c>
      <c r="V80" s="10"/>
      <c r="W80" s="10"/>
      <c r="X80" s="55">
        <v>258</v>
      </c>
      <c r="Y80" s="61">
        <v>94</v>
      </c>
    </row>
    <row r="81" spans="1:26" ht="15.75" thickBot="1" x14ac:dyDescent="0.3">
      <c r="A81" s="24">
        <v>9</v>
      </c>
      <c r="B81" s="47"/>
      <c r="C81" s="10"/>
      <c r="D81" s="54">
        <v>0.206451</v>
      </c>
      <c r="E81" s="54">
        <v>3.3932699999999998</v>
      </c>
      <c r="F81" s="9"/>
      <c r="G81" s="54">
        <v>8.8140499999999997E-2</v>
      </c>
      <c r="H81" s="9"/>
      <c r="I81" s="59"/>
      <c r="J81" s="54">
        <v>9.5492099999999996E-2</v>
      </c>
      <c r="K81" s="59"/>
      <c r="M81" s="4"/>
      <c r="O81" s="1">
        <v>9</v>
      </c>
      <c r="P81" s="47"/>
      <c r="Q81" s="10"/>
      <c r="R81" s="55">
        <v>136</v>
      </c>
      <c r="S81" s="55">
        <v>370</v>
      </c>
      <c r="T81" s="9"/>
      <c r="U81" s="55">
        <v>187</v>
      </c>
      <c r="V81" s="9"/>
      <c r="W81" s="9"/>
      <c r="X81" s="55">
        <v>363</v>
      </c>
      <c r="Y81" s="9"/>
    </row>
    <row r="82" spans="1:26" ht="15.75" thickBot="1" x14ac:dyDescent="0.3">
      <c r="A82" s="25" t="s">
        <v>18</v>
      </c>
      <c r="B82" s="33" t="e">
        <f t="shared" ref="B82:K82" si="6">AVERAGE(B72:B81)</f>
        <v>#DIV/0!</v>
      </c>
      <c r="C82" s="34" t="e">
        <f t="shared" si="6"/>
        <v>#DIV/0!</v>
      </c>
      <c r="D82" s="33">
        <f t="shared" si="6"/>
        <v>0.53976309999999994</v>
      </c>
      <c r="E82" s="33">
        <f t="shared" si="6"/>
        <v>4.021566</v>
      </c>
      <c r="F82" s="33" t="e">
        <f t="shared" si="6"/>
        <v>#DIV/0!</v>
      </c>
      <c r="G82" s="33">
        <f t="shared" si="6"/>
        <v>0.12123848999999998</v>
      </c>
      <c r="H82" s="33" t="e">
        <f t="shared" si="6"/>
        <v>#DIV/0!</v>
      </c>
      <c r="I82" s="33" t="e">
        <f t="shared" si="6"/>
        <v>#DIV/0!</v>
      </c>
      <c r="J82" s="33">
        <f t="shared" si="6"/>
        <v>8.0234710000000001E-2</v>
      </c>
      <c r="K82" s="33">
        <f t="shared" si="6"/>
        <v>1.3692299999999999</v>
      </c>
      <c r="M82" s="4"/>
    </row>
    <row r="83" spans="1:26" ht="15.75" thickBot="1" x14ac:dyDescent="0.3">
      <c r="A83" s="25" t="s">
        <v>20</v>
      </c>
      <c r="B83" s="21" t="e">
        <f t="shared" ref="B83:K83" si="7">_xlfn.STDEV.P(B72:B81)</f>
        <v>#DIV/0!</v>
      </c>
      <c r="C83" s="21" t="e">
        <f t="shared" si="7"/>
        <v>#DIV/0!</v>
      </c>
      <c r="D83" s="21">
        <f t="shared" si="7"/>
        <v>0.55558893358461547</v>
      </c>
      <c r="E83" s="21">
        <f t="shared" si="7"/>
        <v>0.8881203324347432</v>
      </c>
      <c r="F83" s="21" t="e">
        <f t="shared" si="7"/>
        <v>#DIV/0!</v>
      </c>
      <c r="G83" s="21">
        <f t="shared" si="7"/>
        <v>3.6720232443094705E-2</v>
      </c>
      <c r="H83" s="21" t="e">
        <f t="shared" si="7"/>
        <v>#DIV/0!</v>
      </c>
      <c r="I83" s="21" t="e">
        <f t="shared" si="7"/>
        <v>#DIV/0!</v>
      </c>
      <c r="J83" s="21">
        <f t="shared" si="7"/>
        <v>2.5496417839392639E-2</v>
      </c>
      <c r="K83" s="21">
        <f t="shared" si="7"/>
        <v>0</v>
      </c>
      <c r="M83" s="4"/>
    </row>
    <row r="84" spans="1:26" ht="15.75" thickBot="1" x14ac:dyDescent="0.3">
      <c r="A84" s="26" t="s">
        <v>13</v>
      </c>
      <c r="B84" s="18">
        <v>0</v>
      </c>
      <c r="C84" s="19">
        <v>0</v>
      </c>
      <c r="D84" s="19">
        <v>10</v>
      </c>
      <c r="E84" s="19">
        <v>10</v>
      </c>
      <c r="F84" s="19">
        <v>0</v>
      </c>
      <c r="G84" s="19">
        <v>10</v>
      </c>
      <c r="H84" s="19">
        <v>0</v>
      </c>
      <c r="I84" s="19">
        <v>0</v>
      </c>
      <c r="J84" s="20">
        <v>10</v>
      </c>
      <c r="K84" s="60">
        <v>1</v>
      </c>
      <c r="L84" s="32">
        <f>SUM(B84:K84)</f>
        <v>41</v>
      </c>
      <c r="M84" s="4"/>
    </row>
    <row r="85" spans="1:26" x14ac:dyDescent="0.25">
      <c r="M85" s="4"/>
    </row>
    <row r="86" spans="1:26" x14ac:dyDescent="0.2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x14ac:dyDescent="0.25">
      <c r="M87" t="s">
        <v>43</v>
      </c>
    </row>
    <row r="88" spans="1:26" x14ac:dyDescent="0.25">
      <c r="A88" t="s">
        <v>42</v>
      </c>
      <c r="M88" t="s">
        <v>44</v>
      </c>
    </row>
    <row r="89" spans="1:26" x14ac:dyDescent="0.25">
      <c r="A89" t="s">
        <v>41</v>
      </c>
      <c r="B89" s="16">
        <f>IF(B72&lt;&gt;0,IF(B72&lt;=1,1,1-LOG(B72)/LOG(900)),0)</f>
        <v>0</v>
      </c>
      <c r="C89" s="16">
        <f t="shared" ref="C89:K89" si="8">IF(C72&lt;&gt;0,IF(C72&lt;=1,1,1-LOG(C72)/LOG(900)),0)</f>
        <v>0</v>
      </c>
      <c r="D89" s="16">
        <f t="shared" si="8"/>
        <v>1</v>
      </c>
      <c r="E89" s="16">
        <f t="shared" si="8"/>
        <v>0.79538437539127305</v>
      </c>
      <c r="F89" s="16">
        <f t="shared" si="8"/>
        <v>0</v>
      </c>
      <c r="G89" s="16">
        <f t="shared" si="8"/>
        <v>1</v>
      </c>
      <c r="H89" s="16">
        <f t="shared" si="8"/>
        <v>0</v>
      </c>
      <c r="I89" s="16">
        <f t="shared" si="8"/>
        <v>0</v>
      </c>
      <c r="J89" s="16">
        <f t="shared" si="8"/>
        <v>1</v>
      </c>
      <c r="K89" s="16">
        <f t="shared" si="8"/>
        <v>0</v>
      </c>
      <c r="M89" t="s">
        <v>45</v>
      </c>
      <c r="O89" t="s">
        <v>46</v>
      </c>
    </row>
    <row r="90" spans="1:26" x14ac:dyDescent="0.25">
      <c r="B90" s="16">
        <f t="shared" ref="B90:K98" si="9">IF(B73&lt;&gt;0,IF(B73&lt;=1,1,1-LOG(B73)/LOG(900)),0)</f>
        <v>0</v>
      </c>
      <c r="C90" s="16">
        <f t="shared" si="9"/>
        <v>0</v>
      </c>
      <c r="D90" s="16">
        <f t="shared" si="9"/>
        <v>0.89804295065188999</v>
      </c>
      <c r="E90" s="16">
        <f t="shared" si="9"/>
        <v>0.75062469270830801</v>
      </c>
      <c r="F90" s="16">
        <f t="shared" si="9"/>
        <v>0</v>
      </c>
      <c r="G90" s="16">
        <f t="shared" si="9"/>
        <v>1</v>
      </c>
      <c r="H90" s="16">
        <f t="shared" si="9"/>
        <v>0</v>
      </c>
      <c r="I90" s="16">
        <f t="shared" si="9"/>
        <v>0</v>
      </c>
      <c r="J90" s="16">
        <f t="shared" si="9"/>
        <v>1</v>
      </c>
      <c r="K90" s="16">
        <f t="shared" si="9"/>
        <v>0</v>
      </c>
      <c r="N90" s="4"/>
      <c r="X90" t="s">
        <v>50</v>
      </c>
    </row>
    <row r="91" spans="1:26" x14ac:dyDescent="0.25">
      <c r="B91" s="16">
        <f t="shared" si="9"/>
        <v>0</v>
      </c>
      <c r="C91" s="16">
        <f t="shared" si="9"/>
        <v>0</v>
      </c>
      <c r="D91" s="16">
        <f t="shared" si="9"/>
        <v>0.98213725877064273</v>
      </c>
      <c r="E91" s="16">
        <f t="shared" si="9"/>
        <v>0.76312193543808116</v>
      </c>
      <c r="F91" s="16">
        <f t="shared" si="9"/>
        <v>0</v>
      </c>
      <c r="G91" s="16">
        <f t="shared" si="9"/>
        <v>1</v>
      </c>
      <c r="H91" s="16">
        <f t="shared" si="9"/>
        <v>0</v>
      </c>
      <c r="I91" s="16">
        <f t="shared" si="9"/>
        <v>0</v>
      </c>
      <c r="J91" s="16">
        <f t="shared" si="9"/>
        <v>1</v>
      </c>
      <c r="K91" s="16">
        <f t="shared" si="9"/>
        <v>0</v>
      </c>
      <c r="N91" s="4"/>
    </row>
    <row r="92" spans="1:26" x14ac:dyDescent="0.25">
      <c r="B92" s="16">
        <f t="shared" si="9"/>
        <v>0</v>
      </c>
      <c r="C92" s="16">
        <f t="shared" si="9"/>
        <v>0</v>
      </c>
      <c r="D92" s="16">
        <f t="shared" si="9"/>
        <v>1</v>
      </c>
      <c r="E92" s="16">
        <f t="shared" si="9"/>
        <v>0.78338120642344866</v>
      </c>
      <c r="F92" s="16">
        <f t="shared" si="9"/>
        <v>0</v>
      </c>
      <c r="G92" s="16">
        <f t="shared" si="9"/>
        <v>1</v>
      </c>
      <c r="H92" s="16">
        <f t="shared" si="9"/>
        <v>0</v>
      </c>
      <c r="I92" s="16">
        <f t="shared" si="9"/>
        <v>0</v>
      </c>
      <c r="J92" s="16">
        <f t="shared" si="9"/>
        <v>1</v>
      </c>
      <c r="K92" s="16">
        <f t="shared" si="9"/>
        <v>0</v>
      </c>
      <c r="N92" s="4"/>
      <c r="P92" t="s">
        <v>48</v>
      </c>
    </row>
    <row r="93" spans="1:26" x14ac:dyDescent="0.25">
      <c r="B93" s="16">
        <f t="shared" si="9"/>
        <v>0</v>
      </c>
      <c r="C93" s="16">
        <f t="shared" si="9"/>
        <v>0</v>
      </c>
      <c r="D93" s="16">
        <f t="shared" si="9"/>
        <v>1</v>
      </c>
      <c r="E93" s="16">
        <f t="shared" si="9"/>
        <v>0.78755166634721729</v>
      </c>
      <c r="F93" s="16">
        <f t="shared" si="9"/>
        <v>0</v>
      </c>
      <c r="G93" s="16">
        <f t="shared" si="9"/>
        <v>1</v>
      </c>
      <c r="H93" s="16">
        <f t="shared" si="9"/>
        <v>0</v>
      </c>
      <c r="I93" s="16">
        <f t="shared" si="9"/>
        <v>0</v>
      </c>
      <c r="J93" s="16">
        <f t="shared" si="9"/>
        <v>1</v>
      </c>
      <c r="K93" s="16">
        <f t="shared" si="9"/>
        <v>0</v>
      </c>
      <c r="N93" s="4"/>
      <c r="P93" s="16">
        <f>MIN(P72,P54,P36,P18)</f>
        <v>21</v>
      </c>
      <c r="Q93" s="16">
        <f t="shared" ref="Q93:V93" si="10">MIN(Q72,Q54,Q36,Q18)</f>
        <v>258</v>
      </c>
      <c r="R93" s="16">
        <f t="shared" si="10"/>
        <v>142</v>
      </c>
      <c r="S93" s="16">
        <f t="shared" si="10"/>
        <v>307</v>
      </c>
      <c r="T93" s="16">
        <f t="shared" si="10"/>
        <v>350</v>
      </c>
      <c r="U93" s="16">
        <f t="shared" si="10"/>
        <v>187</v>
      </c>
      <c r="V93" s="16">
        <f t="shared" si="10"/>
        <v>173</v>
      </c>
      <c r="W93" s="16">
        <f>MIN(W72,W54,W36,W18)</f>
        <v>353</v>
      </c>
      <c r="X93" s="16">
        <f t="shared" ref="X93:Y93" si="11">MIN(X72,X54,X36,X18)</f>
        <v>153</v>
      </c>
      <c r="Y93" s="16">
        <f t="shared" si="11"/>
        <v>140</v>
      </c>
    </row>
    <row r="94" spans="1:26" x14ac:dyDescent="0.25">
      <c r="B94" s="16">
        <f t="shared" si="9"/>
        <v>0</v>
      </c>
      <c r="C94" s="16">
        <f t="shared" si="9"/>
        <v>0</v>
      </c>
      <c r="D94" s="16">
        <f t="shared" si="9"/>
        <v>1</v>
      </c>
      <c r="E94" s="16">
        <f t="shared" si="9"/>
        <v>0.76819426189859541</v>
      </c>
      <c r="F94" s="16">
        <f t="shared" si="9"/>
        <v>0</v>
      </c>
      <c r="G94" s="16">
        <f t="shared" si="9"/>
        <v>1</v>
      </c>
      <c r="H94" s="16">
        <f t="shared" si="9"/>
        <v>0</v>
      </c>
      <c r="I94" s="16">
        <f t="shared" si="9"/>
        <v>0</v>
      </c>
      <c r="J94" s="16">
        <f t="shared" si="9"/>
        <v>1</v>
      </c>
      <c r="K94" s="16">
        <f t="shared" si="9"/>
        <v>0</v>
      </c>
      <c r="N94" s="4"/>
      <c r="P94" s="16">
        <f t="shared" ref="P94:V102" si="12">MIN(P73,P55,P37,P19)</f>
        <v>121</v>
      </c>
      <c r="Q94" s="16">
        <f t="shared" si="12"/>
        <v>208</v>
      </c>
      <c r="R94" s="16">
        <f t="shared" si="12"/>
        <v>175</v>
      </c>
      <c r="S94" s="16">
        <f t="shared" si="12"/>
        <v>532</v>
      </c>
      <c r="T94" s="16">
        <f t="shared" si="12"/>
        <v>315</v>
      </c>
      <c r="U94" s="16">
        <f t="shared" si="12"/>
        <v>238</v>
      </c>
      <c r="V94" s="16">
        <f t="shared" si="12"/>
        <v>177</v>
      </c>
      <c r="W94" s="16">
        <f t="shared" ref="W94:Y94" si="13">MIN(W73,W55,W37,W19)</f>
        <v>208</v>
      </c>
      <c r="X94" s="16">
        <f t="shared" si="13"/>
        <v>208</v>
      </c>
      <c r="Y94" s="16">
        <f t="shared" si="13"/>
        <v>185</v>
      </c>
    </row>
    <row r="95" spans="1:26" x14ac:dyDescent="0.25">
      <c r="B95" s="16">
        <f t="shared" si="9"/>
        <v>0</v>
      </c>
      <c r="C95" s="16">
        <f t="shared" si="9"/>
        <v>0</v>
      </c>
      <c r="D95" s="16">
        <f t="shared" si="9"/>
        <v>1</v>
      </c>
      <c r="E95" s="16">
        <f t="shared" si="9"/>
        <v>0.82809725929490263</v>
      </c>
      <c r="F95" s="16">
        <f t="shared" si="9"/>
        <v>0</v>
      </c>
      <c r="G95" s="16">
        <f t="shared" si="9"/>
        <v>1</v>
      </c>
      <c r="H95" s="16">
        <f t="shared" si="9"/>
        <v>0</v>
      </c>
      <c r="I95" s="16">
        <f t="shared" si="9"/>
        <v>0</v>
      </c>
      <c r="J95" s="16">
        <f t="shared" si="9"/>
        <v>1</v>
      </c>
      <c r="K95" s="16">
        <f t="shared" si="9"/>
        <v>0</v>
      </c>
      <c r="N95" s="4"/>
      <c r="P95" s="16">
        <f t="shared" si="12"/>
        <v>42</v>
      </c>
      <c r="Q95" s="16">
        <f t="shared" si="12"/>
        <v>175</v>
      </c>
      <c r="R95" s="16">
        <f t="shared" si="12"/>
        <v>130</v>
      </c>
      <c r="S95" s="16">
        <f t="shared" si="12"/>
        <v>346</v>
      </c>
      <c r="T95" s="16">
        <f t="shared" si="12"/>
        <v>790</v>
      </c>
      <c r="U95" s="16">
        <f t="shared" si="12"/>
        <v>256</v>
      </c>
      <c r="V95" s="16">
        <f t="shared" si="12"/>
        <v>196</v>
      </c>
      <c r="W95" s="16">
        <f t="shared" ref="W95:Y95" si="14">MIN(W74,W56,W38,W20)</f>
        <v>148</v>
      </c>
      <c r="X95" s="16">
        <f t="shared" si="14"/>
        <v>208</v>
      </c>
      <c r="Y95" s="16">
        <f t="shared" si="14"/>
        <v>211</v>
      </c>
    </row>
    <row r="96" spans="1:26" x14ac:dyDescent="0.25">
      <c r="B96" s="16">
        <f t="shared" si="9"/>
        <v>0</v>
      </c>
      <c r="C96" s="16">
        <f t="shared" si="9"/>
        <v>0</v>
      </c>
      <c r="D96" s="16">
        <f t="shared" si="9"/>
        <v>1</v>
      </c>
      <c r="E96" s="16">
        <f t="shared" si="9"/>
        <v>0.83241141381939687</v>
      </c>
      <c r="F96" s="16">
        <f t="shared" si="9"/>
        <v>0</v>
      </c>
      <c r="G96" s="16">
        <f t="shared" si="9"/>
        <v>1</v>
      </c>
      <c r="H96" s="16">
        <f t="shared" si="9"/>
        <v>0</v>
      </c>
      <c r="I96" s="16">
        <f t="shared" si="9"/>
        <v>0</v>
      </c>
      <c r="J96" s="16">
        <f t="shared" si="9"/>
        <v>1</v>
      </c>
      <c r="K96" s="16">
        <f t="shared" si="9"/>
        <v>0</v>
      </c>
      <c r="N96" s="4"/>
      <c r="P96" s="16">
        <f t="shared" si="12"/>
        <v>82</v>
      </c>
      <c r="Q96" s="16">
        <f t="shared" si="12"/>
        <v>349</v>
      </c>
      <c r="R96" s="16">
        <f t="shared" si="12"/>
        <v>134</v>
      </c>
      <c r="S96" s="16">
        <f t="shared" si="12"/>
        <v>490</v>
      </c>
      <c r="T96" s="16">
        <f t="shared" si="12"/>
        <v>66</v>
      </c>
      <c r="U96" s="16">
        <f t="shared" si="12"/>
        <v>208</v>
      </c>
      <c r="V96" s="16">
        <f t="shared" si="12"/>
        <v>212</v>
      </c>
      <c r="W96" s="16">
        <f t="shared" ref="W96:Y96" si="15">MIN(W75,W57,W39,W21)</f>
        <v>57</v>
      </c>
      <c r="X96" s="16">
        <f t="shared" si="15"/>
        <v>148</v>
      </c>
      <c r="Y96" s="16">
        <f t="shared" si="15"/>
        <v>123</v>
      </c>
    </row>
    <row r="97" spans="1:25" x14ac:dyDescent="0.25">
      <c r="B97" s="16">
        <f t="shared" si="9"/>
        <v>0</v>
      </c>
      <c r="C97" s="16">
        <f t="shared" si="9"/>
        <v>0</v>
      </c>
      <c r="D97" s="16">
        <f t="shared" si="9"/>
        <v>1</v>
      </c>
      <c r="E97" s="16">
        <f t="shared" si="9"/>
        <v>0.86278715403517303</v>
      </c>
      <c r="F97" s="16">
        <f t="shared" si="9"/>
        <v>0</v>
      </c>
      <c r="G97" s="16">
        <f t="shared" si="9"/>
        <v>1</v>
      </c>
      <c r="H97" s="16">
        <f t="shared" si="9"/>
        <v>0</v>
      </c>
      <c r="I97" s="16">
        <f t="shared" si="9"/>
        <v>0</v>
      </c>
      <c r="J97" s="16">
        <f t="shared" si="9"/>
        <v>1</v>
      </c>
      <c r="K97" s="16">
        <f t="shared" si="9"/>
        <v>0.95380324885981482</v>
      </c>
      <c r="N97" s="4"/>
      <c r="P97" s="16">
        <f t="shared" si="12"/>
        <v>137</v>
      </c>
      <c r="Q97" s="16">
        <f t="shared" si="12"/>
        <v>102</v>
      </c>
      <c r="R97" s="16">
        <f t="shared" si="12"/>
        <v>89</v>
      </c>
      <c r="S97" s="16">
        <f t="shared" si="12"/>
        <v>445</v>
      </c>
      <c r="T97" s="16"/>
      <c r="U97" s="16">
        <f t="shared" si="12"/>
        <v>379</v>
      </c>
      <c r="V97" s="16">
        <f t="shared" si="12"/>
        <v>86</v>
      </c>
      <c r="W97" s="16">
        <f t="shared" ref="W97:Y97" si="16">MIN(W76,W58,W40,W22)</f>
        <v>29</v>
      </c>
      <c r="X97" s="16">
        <f t="shared" si="16"/>
        <v>118</v>
      </c>
      <c r="Y97" s="16">
        <f t="shared" si="16"/>
        <v>172</v>
      </c>
    </row>
    <row r="98" spans="1:25" ht="15.75" thickBot="1" x14ac:dyDescent="0.3">
      <c r="B98" s="16">
        <f t="shared" si="9"/>
        <v>0</v>
      </c>
      <c r="C98" s="16">
        <f t="shared" si="9"/>
        <v>0</v>
      </c>
      <c r="D98" s="16">
        <f t="shared" si="9"/>
        <v>1</v>
      </c>
      <c r="E98" s="16">
        <f t="shared" si="9"/>
        <v>0.82038765747316722</v>
      </c>
      <c r="F98" s="16">
        <f t="shared" si="9"/>
        <v>0</v>
      </c>
      <c r="G98" s="16">
        <f t="shared" si="9"/>
        <v>1</v>
      </c>
      <c r="H98" s="16">
        <f t="shared" si="9"/>
        <v>0</v>
      </c>
      <c r="I98" s="16">
        <f t="shared" si="9"/>
        <v>0</v>
      </c>
      <c r="J98" s="16">
        <f t="shared" si="9"/>
        <v>1</v>
      </c>
      <c r="K98" s="16">
        <f t="shared" si="9"/>
        <v>0</v>
      </c>
      <c r="N98" s="4"/>
      <c r="P98" s="16">
        <f t="shared" si="12"/>
        <v>77</v>
      </c>
      <c r="Q98" s="16">
        <f t="shared" si="12"/>
        <v>163</v>
      </c>
      <c r="R98" s="16">
        <f t="shared" si="12"/>
        <v>103</v>
      </c>
      <c r="S98" s="16">
        <f t="shared" si="12"/>
        <v>310</v>
      </c>
      <c r="T98" s="16">
        <f t="shared" si="12"/>
        <v>181</v>
      </c>
      <c r="U98" s="16">
        <f t="shared" si="12"/>
        <v>199</v>
      </c>
      <c r="V98" s="16">
        <f t="shared" si="12"/>
        <v>136</v>
      </c>
      <c r="W98" s="16">
        <f t="shared" ref="W98:Y98" si="17">MIN(W77,W59,W41,W23)</f>
        <v>193</v>
      </c>
      <c r="X98" s="16">
        <f t="shared" si="17"/>
        <v>148</v>
      </c>
      <c r="Y98" s="16">
        <f t="shared" si="17"/>
        <v>157</v>
      </c>
    </row>
    <row r="99" spans="1:25" ht="15.75" thickBot="1" x14ac:dyDescent="0.3">
      <c r="B99" s="51">
        <f>SUM(B89:B98)</f>
        <v>0</v>
      </c>
      <c r="C99" s="51">
        <f t="shared" ref="C99:K99" si="18">SUM(C89:C98)</f>
        <v>0</v>
      </c>
      <c r="D99" s="51">
        <f t="shared" si="18"/>
        <v>9.8801802094225337</v>
      </c>
      <c r="E99" s="51">
        <f t="shared" si="18"/>
        <v>7.9919416228295628</v>
      </c>
      <c r="F99" s="51">
        <f t="shared" si="18"/>
        <v>0</v>
      </c>
      <c r="G99" s="51">
        <f t="shared" si="18"/>
        <v>10</v>
      </c>
      <c r="H99" s="51">
        <f t="shared" si="18"/>
        <v>0</v>
      </c>
      <c r="I99" s="51">
        <f t="shared" si="18"/>
        <v>0</v>
      </c>
      <c r="J99" s="51">
        <f t="shared" si="18"/>
        <v>10</v>
      </c>
      <c r="K99" s="51">
        <f t="shared" si="18"/>
        <v>0.95380324885981482</v>
      </c>
      <c r="L99" s="32">
        <f>SUM(B99:K99)</f>
        <v>38.825925081111912</v>
      </c>
      <c r="N99" s="4"/>
      <c r="P99" s="16">
        <f t="shared" si="12"/>
        <v>327</v>
      </c>
      <c r="Q99" s="16">
        <f t="shared" si="12"/>
        <v>203</v>
      </c>
      <c r="R99" s="16">
        <f t="shared" si="12"/>
        <v>93</v>
      </c>
      <c r="S99" s="16">
        <f t="shared" si="12"/>
        <v>316</v>
      </c>
      <c r="T99" s="16">
        <f t="shared" si="12"/>
        <v>120</v>
      </c>
      <c r="U99" s="16">
        <f t="shared" si="12"/>
        <v>154</v>
      </c>
      <c r="V99" s="16">
        <f t="shared" si="12"/>
        <v>173</v>
      </c>
      <c r="W99" s="16">
        <f t="shared" ref="W99:Y99" si="19">MIN(W78,W60,W42,W24)</f>
        <v>308</v>
      </c>
      <c r="X99" s="16">
        <f t="shared" si="19"/>
        <v>98</v>
      </c>
      <c r="Y99" s="16">
        <f t="shared" si="19"/>
        <v>124</v>
      </c>
    </row>
    <row r="100" spans="1:25" x14ac:dyDescent="0.25">
      <c r="N100" s="4"/>
      <c r="P100" s="16">
        <f t="shared" si="12"/>
        <v>336</v>
      </c>
      <c r="Q100" s="16">
        <f t="shared" si="12"/>
        <v>227</v>
      </c>
      <c r="R100" s="16">
        <f t="shared" si="12"/>
        <v>99</v>
      </c>
      <c r="S100" s="16">
        <f t="shared" si="12"/>
        <v>505</v>
      </c>
      <c r="T100" s="16">
        <f t="shared" si="12"/>
        <v>165</v>
      </c>
      <c r="U100" s="16">
        <f t="shared" si="12"/>
        <v>199</v>
      </c>
      <c r="V100" s="16">
        <f t="shared" si="12"/>
        <v>191</v>
      </c>
      <c r="W100" s="16">
        <f t="shared" ref="W100:Y100" si="20">MIN(W79,W61,W43,W25)</f>
        <v>212</v>
      </c>
      <c r="X100" s="16">
        <f t="shared" si="20"/>
        <v>138</v>
      </c>
      <c r="Y100" s="16">
        <f t="shared" si="20"/>
        <v>113</v>
      </c>
    </row>
    <row r="101" spans="1:25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N101" s="4"/>
      <c r="P101" s="16">
        <f t="shared" si="12"/>
        <v>227</v>
      </c>
      <c r="Q101" s="16">
        <f t="shared" si="12"/>
        <v>254</v>
      </c>
      <c r="R101" s="16">
        <f t="shared" si="12"/>
        <v>106</v>
      </c>
      <c r="S101" s="16">
        <f t="shared" si="12"/>
        <v>550</v>
      </c>
      <c r="T101" s="16">
        <f t="shared" si="12"/>
        <v>230</v>
      </c>
      <c r="U101" s="16">
        <f t="shared" si="12"/>
        <v>72</v>
      </c>
      <c r="V101" s="16">
        <f t="shared" si="12"/>
        <v>211</v>
      </c>
      <c r="W101" s="16">
        <f t="shared" ref="W101:Y101" si="21">MIN(W80,W62,W44,W26)</f>
        <v>207</v>
      </c>
      <c r="X101" s="16">
        <f t="shared" si="21"/>
        <v>258</v>
      </c>
      <c r="Y101" s="16">
        <f t="shared" si="21"/>
        <v>88</v>
      </c>
    </row>
    <row r="102" spans="1:25" x14ac:dyDescent="0.25">
      <c r="N102" s="4"/>
      <c r="P102" s="16">
        <f t="shared" si="12"/>
        <v>313</v>
      </c>
      <c r="Q102" s="16">
        <f t="shared" si="12"/>
        <v>175</v>
      </c>
      <c r="R102" s="16">
        <f t="shared" si="12"/>
        <v>136</v>
      </c>
      <c r="S102" s="16">
        <f t="shared" si="12"/>
        <v>289</v>
      </c>
      <c r="T102" s="16">
        <f t="shared" si="12"/>
        <v>146</v>
      </c>
      <c r="U102" s="16">
        <f t="shared" si="12"/>
        <v>187</v>
      </c>
      <c r="V102" s="16">
        <f t="shared" si="12"/>
        <v>176</v>
      </c>
      <c r="W102" s="16">
        <f t="shared" ref="W102:Y102" si="22">MIN(W81,W63,W45,W27)</f>
        <v>330</v>
      </c>
      <c r="X102" s="16">
        <f t="shared" si="22"/>
        <v>343</v>
      </c>
      <c r="Y102" s="16">
        <f t="shared" si="22"/>
        <v>117</v>
      </c>
    </row>
    <row r="103" spans="1:25" x14ac:dyDescent="0.25">
      <c r="A103" t="s">
        <v>10</v>
      </c>
      <c r="B103" s="16">
        <f>IF(B18&lt;&gt;0,IF(B18&lt;=1,1,1-LOG(B18)/LOG(900)),0)</f>
        <v>0.6779758209570721</v>
      </c>
      <c r="C103" s="16">
        <f t="shared" ref="C103:K103" si="23">IF(C18&lt;&gt;0,IF(C18&lt;=1,1,1-LOG(C18)/LOG(900)),0)</f>
        <v>0</v>
      </c>
      <c r="D103" s="16">
        <f t="shared" si="23"/>
        <v>8.4791812223769858E-2</v>
      </c>
      <c r="E103" s="16">
        <f t="shared" si="23"/>
        <v>0</v>
      </c>
      <c r="F103" s="16">
        <f t="shared" si="23"/>
        <v>0</v>
      </c>
      <c r="G103" s="16">
        <f t="shared" si="23"/>
        <v>0.16362113016136182</v>
      </c>
      <c r="H103" s="16">
        <f t="shared" si="23"/>
        <v>0</v>
      </c>
      <c r="I103" s="16">
        <f t="shared" si="23"/>
        <v>0</v>
      </c>
      <c r="J103" s="16">
        <f t="shared" si="23"/>
        <v>0</v>
      </c>
      <c r="K103" s="16">
        <f t="shared" si="23"/>
        <v>0.47712890280092879</v>
      </c>
      <c r="N103" s="4"/>
      <c r="P103" s="64"/>
    </row>
    <row r="104" spans="1:25" x14ac:dyDescent="0.25">
      <c r="B104" s="16">
        <f t="shared" ref="B104:K112" si="24">IF(B19&lt;&gt;0,IF(B19&lt;=1,1,1-LOG(B19)/LOG(900)),0)</f>
        <v>0</v>
      </c>
      <c r="C104" s="16">
        <f t="shared" si="24"/>
        <v>0</v>
      </c>
      <c r="D104" s="16">
        <f t="shared" si="24"/>
        <v>0</v>
      </c>
      <c r="E104" s="16">
        <f t="shared" si="24"/>
        <v>0</v>
      </c>
      <c r="F104" s="16">
        <f t="shared" si="24"/>
        <v>0</v>
      </c>
      <c r="G104" s="16">
        <f t="shared" si="24"/>
        <v>0.14494868036989972</v>
      </c>
      <c r="H104" s="16">
        <f t="shared" si="24"/>
        <v>0</v>
      </c>
      <c r="I104" s="16">
        <f t="shared" si="24"/>
        <v>0</v>
      </c>
      <c r="J104" s="16">
        <f t="shared" si="24"/>
        <v>0</v>
      </c>
      <c r="K104" s="16">
        <f t="shared" si="24"/>
        <v>2.875994141299143E-2</v>
      </c>
      <c r="N104" s="4"/>
    </row>
    <row r="105" spans="1:25" x14ac:dyDescent="0.25">
      <c r="B105" s="16">
        <f t="shared" si="24"/>
        <v>0</v>
      </c>
      <c r="C105" s="16">
        <f t="shared" si="24"/>
        <v>0</v>
      </c>
      <c r="D105" s="16">
        <f t="shared" si="24"/>
        <v>0.183112764805206</v>
      </c>
      <c r="E105" s="16">
        <f t="shared" si="24"/>
        <v>0</v>
      </c>
      <c r="F105" s="16">
        <f t="shared" si="24"/>
        <v>0</v>
      </c>
      <c r="G105" s="16">
        <f t="shared" si="24"/>
        <v>2.3064082592251234E-3</v>
      </c>
      <c r="H105" s="16">
        <f t="shared" si="24"/>
        <v>0</v>
      </c>
      <c r="I105" s="16">
        <f t="shared" si="24"/>
        <v>0</v>
      </c>
      <c r="J105" s="16">
        <f t="shared" si="24"/>
        <v>0</v>
      </c>
      <c r="K105" s="16">
        <f t="shared" si="24"/>
        <v>0</v>
      </c>
      <c r="N105" s="4"/>
      <c r="O105" t="s">
        <v>10</v>
      </c>
      <c r="P105" s="16">
        <f>IF(P18=0,0,P93/P18)</f>
        <v>0.32307692307692309</v>
      </c>
      <c r="Q105" s="16">
        <f t="shared" ref="Q105:Y105" si="25">IF(Q18=0,0,Q93/Q18)</f>
        <v>0</v>
      </c>
      <c r="R105" s="16">
        <f t="shared" si="25"/>
        <v>0.87116564417177911</v>
      </c>
      <c r="S105" s="16">
        <f t="shared" si="25"/>
        <v>0</v>
      </c>
      <c r="T105" s="16">
        <f t="shared" si="25"/>
        <v>0</v>
      </c>
      <c r="U105" s="16">
        <f t="shared" si="25"/>
        <v>1</v>
      </c>
      <c r="V105" s="16">
        <f t="shared" si="25"/>
        <v>0</v>
      </c>
      <c r="W105" s="16">
        <f t="shared" si="25"/>
        <v>0</v>
      </c>
      <c r="X105" s="16">
        <f t="shared" si="25"/>
        <v>0</v>
      </c>
      <c r="Y105" s="16">
        <f t="shared" si="25"/>
        <v>0.95890410958904104</v>
      </c>
    </row>
    <row r="106" spans="1:25" x14ac:dyDescent="0.25">
      <c r="B106" s="16">
        <f t="shared" si="24"/>
        <v>0</v>
      </c>
      <c r="C106" s="16">
        <f t="shared" si="24"/>
        <v>0</v>
      </c>
      <c r="D106" s="16">
        <f t="shared" si="24"/>
        <v>0</v>
      </c>
      <c r="E106" s="16">
        <f t="shared" si="24"/>
        <v>0</v>
      </c>
      <c r="F106" s="16">
        <f t="shared" si="24"/>
        <v>0</v>
      </c>
      <c r="G106" s="16">
        <f t="shared" si="24"/>
        <v>0</v>
      </c>
      <c r="H106" s="16">
        <f t="shared" si="24"/>
        <v>0</v>
      </c>
      <c r="I106" s="16">
        <f t="shared" si="24"/>
        <v>0</v>
      </c>
      <c r="J106" s="16">
        <f t="shared" si="24"/>
        <v>0.12762206843209611</v>
      </c>
      <c r="K106" s="16">
        <f t="shared" si="24"/>
        <v>0.40686014101371881</v>
      </c>
      <c r="N106" s="4"/>
      <c r="P106" s="16">
        <f t="shared" ref="P106:Y114" si="26">IF(P19=0,0,P94/P19)</f>
        <v>0</v>
      </c>
      <c r="Q106" s="16">
        <f t="shared" si="26"/>
        <v>0</v>
      </c>
      <c r="R106" s="16">
        <f t="shared" si="26"/>
        <v>0</v>
      </c>
      <c r="S106" s="16">
        <f t="shared" si="26"/>
        <v>0</v>
      </c>
      <c r="T106" s="16">
        <f t="shared" si="26"/>
        <v>0</v>
      </c>
      <c r="U106" s="16">
        <f t="shared" si="26"/>
        <v>0.90839694656488545</v>
      </c>
      <c r="V106" s="16">
        <f t="shared" si="26"/>
        <v>0</v>
      </c>
      <c r="W106" s="16">
        <f t="shared" si="26"/>
        <v>0</v>
      </c>
      <c r="X106" s="16">
        <f t="shared" si="26"/>
        <v>0</v>
      </c>
      <c r="Y106" s="16">
        <f t="shared" si="26"/>
        <v>1</v>
      </c>
    </row>
    <row r="107" spans="1:25" x14ac:dyDescent="0.25">
      <c r="B107" s="16">
        <f t="shared" si="24"/>
        <v>0</v>
      </c>
      <c r="C107" s="16">
        <f t="shared" si="24"/>
        <v>0</v>
      </c>
      <c r="D107" s="16">
        <f t="shared" si="24"/>
        <v>0.25494632748716384</v>
      </c>
      <c r="E107" s="16">
        <f t="shared" si="24"/>
        <v>0</v>
      </c>
      <c r="F107" s="16">
        <f t="shared" si="24"/>
        <v>0</v>
      </c>
      <c r="G107" s="16">
        <f t="shared" si="24"/>
        <v>0</v>
      </c>
      <c r="H107" s="16">
        <f t="shared" si="24"/>
        <v>0</v>
      </c>
      <c r="I107" s="16">
        <f t="shared" si="24"/>
        <v>0.9707675214885666</v>
      </c>
      <c r="J107" s="16">
        <f t="shared" si="24"/>
        <v>7.0839508159618592E-2</v>
      </c>
      <c r="K107" s="16">
        <f t="shared" si="24"/>
        <v>0.21084117355408205</v>
      </c>
      <c r="N107" s="4"/>
      <c r="P107" s="16">
        <f t="shared" si="26"/>
        <v>0</v>
      </c>
      <c r="Q107" s="16">
        <f t="shared" si="26"/>
        <v>0</v>
      </c>
      <c r="R107" s="16">
        <f t="shared" si="26"/>
        <v>0.95588235294117652</v>
      </c>
      <c r="S107" s="16">
        <f t="shared" si="26"/>
        <v>0</v>
      </c>
      <c r="T107" s="16">
        <f t="shared" si="26"/>
        <v>0</v>
      </c>
      <c r="U107" s="16">
        <f t="shared" si="26"/>
        <v>0.70329670329670335</v>
      </c>
      <c r="V107" s="16">
        <f t="shared" si="26"/>
        <v>0</v>
      </c>
      <c r="W107" s="16">
        <f t="shared" si="26"/>
        <v>0</v>
      </c>
      <c r="X107" s="16">
        <f t="shared" si="26"/>
        <v>0</v>
      </c>
      <c r="Y107" s="16">
        <f t="shared" si="26"/>
        <v>0</v>
      </c>
    </row>
    <row r="108" spans="1:25" x14ac:dyDescent="0.25">
      <c r="B108" s="16">
        <f t="shared" si="24"/>
        <v>0</v>
      </c>
      <c r="C108" s="16">
        <f t="shared" si="24"/>
        <v>0</v>
      </c>
      <c r="D108" s="16">
        <f t="shared" si="24"/>
        <v>0.12474345202487669</v>
      </c>
      <c r="E108" s="16">
        <f t="shared" si="24"/>
        <v>0</v>
      </c>
      <c r="F108" s="16">
        <f t="shared" si="24"/>
        <v>0</v>
      </c>
      <c r="G108" s="16">
        <f t="shared" si="24"/>
        <v>8.4277998954518152E-2</v>
      </c>
      <c r="H108" s="16">
        <f t="shared" si="24"/>
        <v>0</v>
      </c>
      <c r="I108" s="16">
        <f t="shared" si="24"/>
        <v>0</v>
      </c>
      <c r="J108" s="16">
        <f t="shared" si="24"/>
        <v>0</v>
      </c>
      <c r="K108" s="16">
        <f t="shared" si="24"/>
        <v>0</v>
      </c>
      <c r="N108" s="4"/>
      <c r="P108" s="16">
        <f t="shared" si="26"/>
        <v>0</v>
      </c>
      <c r="Q108" s="16">
        <f t="shared" si="26"/>
        <v>0</v>
      </c>
      <c r="R108" s="16">
        <f t="shared" si="26"/>
        <v>0</v>
      </c>
      <c r="S108" s="16">
        <f t="shared" si="26"/>
        <v>0</v>
      </c>
      <c r="T108" s="16">
        <f t="shared" si="26"/>
        <v>0</v>
      </c>
      <c r="U108" s="16">
        <f t="shared" si="26"/>
        <v>0</v>
      </c>
      <c r="V108" s="16">
        <f t="shared" si="26"/>
        <v>0</v>
      </c>
      <c r="W108" s="16">
        <f t="shared" si="26"/>
        <v>0</v>
      </c>
      <c r="X108" s="16">
        <f t="shared" si="26"/>
        <v>0.9673202614379085</v>
      </c>
      <c r="Y108" s="16">
        <f t="shared" si="26"/>
        <v>0.83673469387755106</v>
      </c>
    </row>
    <row r="109" spans="1:25" x14ac:dyDescent="0.25">
      <c r="B109" s="16">
        <f t="shared" si="24"/>
        <v>0</v>
      </c>
      <c r="C109" s="16">
        <f t="shared" si="24"/>
        <v>0</v>
      </c>
      <c r="D109" s="16">
        <f t="shared" si="24"/>
        <v>0.17883339201124648</v>
      </c>
      <c r="E109" s="16">
        <f t="shared" si="24"/>
        <v>0</v>
      </c>
      <c r="F109" s="16">
        <f t="shared" si="24"/>
        <v>0</v>
      </c>
      <c r="G109" s="16">
        <f t="shared" si="24"/>
        <v>0.21036214447213908</v>
      </c>
      <c r="H109" s="16">
        <f t="shared" si="24"/>
        <v>0</v>
      </c>
      <c r="I109" s="16">
        <f t="shared" si="24"/>
        <v>0</v>
      </c>
      <c r="J109" s="16">
        <f t="shared" si="24"/>
        <v>0.2910766998357992</v>
      </c>
      <c r="K109" s="16">
        <f t="shared" si="24"/>
        <v>0.55554660589714677</v>
      </c>
      <c r="N109" s="4"/>
      <c r="P109" s="16">
        <f t="shared" si="26"/>
        <v>0</v>
      </c>
      <c r="Q109" s="16">
        <f t="shared" si="26"/>
        <v>0</v>
      </c>
      <c r="R109" s="16">
        <f t="shared" si="26"/>
        <v>0.90816326530612246</v>
      </c>
      <c r="S109" s="16">
        <f t="shared" si="26"/>
        <v>0</v>
      </c>
      <c r="T109" s="16">
        <f t="shared" si="26"/>
        <v>0</v>
      </c>
      <c r="U109" s="16">
        <f t="shared" si="26"/>
        <v>0</v>
      </c>
      <c r="V109" s="16">
        <f t="shared" si="26"/>
        <v>0</v>
      </c>
      <c r="W109" s="16">
        <f t="shared" si="26"/>
        <v>0.76315789473684215</v>
      </c>
      <c r="X109" s="16">
        <f t="shared" si="26"/>
        <v>0.88721804511278191</v>
      </c>
      <c r="Y109" s="16">
        <f t="shared" si="26"/>
        <v>0.95027624309392267</v>
      </c>
    </row>
    <row r="110" spans="1:25" x14ac:dyDescent="0.25">
      <c r="B110" s="16">
        <f t="shared" si="24"/>
        <v>0</v>
      </c>
      <c r="C110" s="16">
        <f t="shared" si="24"/>
        <v>0</v>
      </c>
      <c r="D110" s="16">
        <f t="shared" si="24"/>
        <v>0.21700746500073242</v>
      </c>
      <c r="E110" s="16">
        <f t="shared" si="24"/>
        <v>0</v>
      </c>
      <c r="F110" s="16">
        <f t="shared" si="24"/>
        <v>0</v>
      </c>
      <c r="G110" s="16">
        <f t="shared" si="24"/>
        <v>0.13218695110471101</v>
      </c>
      <c r="H110" s="16">
        <f t="shared" si="24"/>
        <v>0</v>
      </c>
      <c r="I110" s="16">
        <f t="shared" si="24"/>
        <v>0</v>
      </c>
      <c r="J110" s="16">
        <f t="shared" si="24"/>
        <v>3.4721092277617549E-2</v>
      </c>
      <c r="K110" s="16">
        <f t="shared" si="24"/>
        <v>0.99005370155248817</v>
      </c>
      <c r="N110" s="4"/>
      <c r="P110" s="16">
        <f t="shared" si="26"/>
        <v>0</v>
      </c>
      <c r="Q110" s="16">
        <f t="shared" si="26"/>
        <v>0</v>
      </c>
      <c r="R110" s="16">
        <f t="shared" si="26"/>
        <v>0.72535211267605637</v>
      </c>
      <c r="S110" s="16">
        <f t="shared" si="26"/>
        <v>0</v>
      </c>
      <c r="T110" s="16">
        <f t="shared" si="26"/>
        <v>0</v>
      </c>
      <c r="U110" s="16">
        <f t="shared" si="26"/>
        <v>0.82572614107883813</v>
      </c>
      <c r="V110" s="16">
        <f t="shared" si="26"/>
        <v>0</v>
      </c>
      <c r="W110" s="16">
        <f t="shared" si="26"/>
        <v>0</v>
      </c>
      <c r="X110" s="16">
        <f t="shared" si="26"/>
        <v>0</v>
      </c>
      <c r="Y110" s="16">
        <f t="shared" si="26"/>
        <v>0</v>
      </c>
    </row>
    <row r="111" spans="1:25" x14ac:dyDescent="0.25">
      <c r="B111" s="16">
        <f t="shared" si="24"/>
        <v>0</v>
      </c>
      <c r="C111" s="16">
        <f t="shared" si="24"/>
        <v>0</v>
      </c>
      <c r="D111" s="16">
        <f t="shared" si="24"/>
        <v>0.39048729086708367</v>
      </c>
      <c r="E111" s="16">
        <f t="shared" si="24"/>
        <v>0</v>
      </c>
      <c r="F111" s="16">
        <f t="shared" si="24"/>
        <v>0</v>
      </c>
      <c r="G111" s="16">
        <f t="shared" si="24"/>
        <v>0.78387378324069479</v>
      </c>
      <c r="H111" s="16">
        <f t="shared" si="24"/>
        <v>0</v>
      </c>
      <c r="I111" s="16">
        <f t="shared" si="24"/>
        <v>0</v>
      </c>
      <c r="J111" s="16">
        <f t="shared" si="24"/>
        <v>1.2076700321862921E-2</v>
      </c>
      <c r="K111" s="16">
        <f t="shared" si="24"/>
        <v>0.37666437218626236</v>
      </c>
      <c r="N111" s="4"/>
      <c r="P111" s="16">
        <f t="shared" si="26"/>
        <v>0</v>
      </c>
      <c r="Q111" s="16">
        <f t="shared" si="26"/>
        <v>0</v>
      </c>
      <c r="R111" s="16">
        <f t="shared" si="26"/>
        <v>1</v>
      </c>
      <c r="S111" s="16">
        <f t="shared" si="26"/>
        <v>0</v>
      </c>
      <c r="T111" s="16">
        <f t="shared" si="26"/>
        <v>0</v>
      </c>
      <c r="U111" s="16">
        <f t="shared" si="26"/>
        <v>1</v>
      </c>
      <c r="V111" s="16">
        <f t="shared" si="26"/>
        <v>0</v>
      </c>
      <c r="W111" s="16">
        <f t="shared" si="26"/>
        <v>0</v>
      </c>
      <c r="X111" s="16">
        <f t="shared" si="26"/>
        <v>0.83050847457627119</v>
      </c>
      <c r="Y111" s="16">
        <f t="shared" si="26"/>
        <v>1</v>
      </c>
    </row>
    <row r="112" spans="1:25" ht="15.75" thickBot="1" x14ac:dyDescent="0.3">
      <c r="B112" s="16">
        <f t="shared" si="24"/>
        <v>0</v>
      </c>
      <c r="C112" s="16">
        <f t="shared" si="24"/>
        <v>0</v>
      </c>
      <c r="D112" s="16">
        <f t="shared" si="24"/>
        <v>0.18711159856715509</v>
      </c>
      <c r="E112" s="16">
        <f t="shared" si="24"/>
        <v>0</v>
      </c>
      <c r="F112" s="16">
        <f t="shared" si="24"/>
        <v>0</v>
      </c>
      <c r="G112" s="16">
        <f t="shared" si="24"/>
        <v>0.13983289266123611</v>
      </c>
      <c r="H112" s="16">
        <f t="shared" si="24"/>
        <v>0</v>
      </c>
      <c r="I112" s="16">
        <f t="shared" si="24"/>
        <v>0</v>
      </c>
      <c r="J112" s="16">
        <f t="shared" si="24"/>
        <v>8.3369837962369298E-3</v>
      </c>
      <c r="K112" s="16">
        <f t="shared" si="24"/>
        <v>0.39727178789499429</v>
      </c>
      <c r="N112" s="4"/>
      <c r="P112" s="16">
        <f t="shared" si="26"/>
        <v>0</v>
      </c>
      <c r="Q112" s="16">
        <f t="shared" si="26"/>
        <v>0</v>
      </c>
      <c r="R112" s="16">
        <f t="shared" si="26"/>
        <v>0.89189189189189189</v>
      </c>
      <c r="S112" s="16">
        <f t="shared" si="26"/>
        <v>0</v>
      </c>
      <c r="T112" s="16">
        <f t="shared" si="26"/>
        <v>0</v>
      </c>
      <c r="U112" s="16">
        <f t="shared" si="26"/>
        <v>1</v>
      </c>
      <c r="V112" s="16">
        <f t="shared" si="26"/>
        <v>0</v>
      </c>
      <c r="W112" s="16">
        <f t="shared" si="26"/>
        <v>0</v>
      </c>
      <c r="X112" s="16">
        <f t="shared" si="26"/>
        <v>0.93243243243243246</v>
      </c>
      <c r="Y112" s="16">
        <f t="shared" si="26"/>
        <v>1</v>
      </c>
    </row>
    <row r="113" spans="1:26" ht="15.75" thickBot="1" x14ac:dyDescent="0.3">
      <c r="B113" s="33">
        <f>SUM(B103:B112)</f>
        <v>0.6779758209570721</v>
      </c>
      <c r="C113" s="33">
        <f t="shared" ref="C113" si="27">SUM(C103:C112)</f>
        <v>0</v>
      </c>
      <c r="D113" s="33">
        <f t="shared" ref="D113" si="28">SUM(D103:D112)</f>
        <v>1.6210341029872342</v>
      </c>
      <c r="E113" s="33">
        <f t="shared" ref="E113" si="29">SUM(E103:E112)</f>
        <v>0</v>
      </c>
      <c r="F113" s="33">
        <f t="shared" ref="F113" si="30">SUM(F103:F112)</f>
        <v>0</v>
      </c>
      <c r="G113" s="33">
        <f t="shared" ref="G113" si="31">SUM(G103:G112)</f>
        <v>1.6614099892237859</v>
      </c>
      <c r="H113" s="33">
        <f t="shared" ref="H113" si="32">SUM(H103:H112)</f>
        <v>0</v>
      </c>
      <c r="I113" s="33">
        <f t="shared" ref="I113" si="33">SUM(I103:I112)</f>
        <v>0.9707675214885666</v>
      </c>
      <c r="J113" s="33">
        <f t="shared" ref="J113" si="34">SUM(J103:J112)</f>
        <v>0.54467305282323131</v>
      </c>
      <c r="K113" s="33">
        <f t="shared" ref="K113" si="35">SUM(K103:K112)</f>
        <v>3.4431266263126128</v>
      </c>
      <c r="L113" s="63">
        <f>SUM(B113:K113)</f>
        <v>8.9189871137925039</v>
      </c>
      <c r="N113" s="4"/>
      <c r="P113" s="16">
        <f t="shared" si="26"/>
        <v>0</v>
      </c>
      <c r="Q113" s="16">
        <f t="shared" si="26"/>
        <v>0</v>
      </c>
      <c r="R113" s="16">
        <f t="shared" si="26"/>
        <v>1</v>
      </c>
      <c r="S113" s="16">
        <f t="shared" si="26"/>
        <v>0</v>
      </c>
      <c r="T113" s="16">
        <f t="shared" si="26"/>
        <v>0</v>
      </c>
      <c r="U113" s="16">
        <f t="shared" si="26"/>
        <v>0.92307692307692313</v>
      </c>
      <c r="V113" s="16">
        <f t="shared" si="26"/>
        <v>0</v>
      </c>
      <c r="W113" s="16">
        <f t="shared" si="26"/>
        <v>0</v>
      </c>
      <c r="X113" s="16">
        <f t="shared" si="26"/>
        <v>1</v>
      </c>
      <c r="Y113" s="16">
        <f t="shared" si="26"/>
        <v>0.93617021276595747</v>
      </c>
    </row>
    <row r="114" spans="1:26" ht="15.75" thickBot="1" x14ac:dyDescent="0.3">
      <c r="N114" s="4"/>
      <c r="P114" s="16">
        <f t="shared" si="26"/>
        <v>0</v>
      </c>
      <c r="Q114" s="16">
        <f t="shared" si="26"/>
        <v>0</v>
      </c>
      <c r="R114" s="16">
        <f t="shared" si="26"/>
        <v>0.80473372781065089</v>
      </c>
      <c r="S114" s="16">
        <f t="shared" si="26"/>
        <v>0</v>
      </c>
      <c r="T114" s="16">
        <f t="shared" si="26"/>
        <v>0</v>
      </c>
      <c r="U114" s="16">
        <f t="shared" si="26"/>
        <v>1</v>
      </c>
      <c r="V114" s="16">
        <f t="shared" si="26"/>
        <v>0</v>
      </c>
      <c r="W114" s="16">
        <f t="shared" si="26"/>
        <v>0</v>
      </c>
      <c r="X114" s="16">
        <f t="shared" si="26"/>
        <v>0.95810055865921784</v>
      </c>
      <c r="Y114" s="16">
        <f t="shared" si="26"/>
        <v>1</v>
      </c>
    </row>
    <row r="115" spans="1:26" ht="15.75" thickBot="1" x14ac:dyDescent="0.3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N115" s="4"/>
      <c r="P115" s="33">
        <f>SUM(P105:P114)</f>
        <v>0.32307692307692309</v>
      </c>
      <c r="Q115" s="33">
        <f t="shared" ref="Q115" si="36">SUM(Q105:Q114)</f>
        <v>0</v>
      </c>
      <c r="R115" s="33">
        <f t="shared" ref="R115" si="37">SUM(R105:R114)</f>
        <v>7.1571889947976768</v>
      </c>
      <c r="S115" s="33">
        <f t="shared" ref="S115" si="38">SUM(S105:S114)</f>
        <v>0</v>
      </c>
      <c r="T115" s="33">
        <f t="shared" ref="T115" si="39">SUM(T105:T114)</f>
        <v>0</v>
      </c>
      <c r="U115" s="33">
        <f t="shared" ref="U115" si="40">SUM(U105:U114)</f>
        <v>7.3604967140173505</v>
      </c>
      <c r="V115" s="33">
        <f t="shared" ref="V115" si="41">SUM(V105:V114)</f>
        <v>0</v>
      </c>
      <c r="W115" s="33">
        <f t="shared" ref="W115" si="42">SUM(W105:W114)</f>
        <v>0.76315789473684215</v>
      </c>
      <c r="X115" s="33">
        <f t="shared" ref="X115" si="43">SUM(X105:X114)</f>
        <v>5.5755797722186111</v>
      </c>
      <c r="Y115" s="33">
        <f t="shared" ref="Y115" si="44">SUM(Y105:Y114)</f>
        <v>7.6820852593264721</v>
      </c>
      <c r="Z115" s="63">
        <f>SUM(P115:Y115)</f>
        <v>28.861585558173878</v>
      </c>
    </row>
    <row r="116" spans="1:26" x14ac:dyDescent="0.25">
      <c r="N116" s="4"/>
    </row>
    <row r="117" spans="1:26" x14ac:dyDescent="0.25">
      <c r="N117" s="4"/>
    </row>
    <row r="118" spans="1:26" x14ac:dyDescent="0.25">
      <c r="N118" s="4"/>
    </row>
    <row r="119" spans="1:26" x14ac:dyDescent="0.25"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x14ac:dyDescent="0.25">
      <c r="N120" s="4"/>
    </row>
    <row r="121" spans="1:26" x14ac:dyDescent="0.25">
      <c r="A121" t="s">
        <v>47</v>
      </c>
      <c r="B121" s="16">
        <f>IF(B36&lt;&gt;0,IF(B36&lt;=1,1,1-LOG(B36)/LOG(900)),0)</f>
        <v>0</v>
      </c>
      <c r="C121" s="16">
        <f t="shared" ref="C121:K121" si="45">IF(C36&lt;&gt;0,IF(C36&lt;=1,1,1-LOG(C36)/LOG(900)),0)</f>
        <v>0</v>
      </c>
      <c r="D121" s="16">
        <f t="shared" si="45"/>
        <v>0.77699381981840066</v>
      </c>
      <c r="E121" s="16">
        <f t="shared" si="45"/>
        <v>0.98963525885538317</v>
      </c>
      <c r="F121" s="16">
        <f t="shared" si="45"/>
        <v>0</v>
      </c>
      <c r="G121" s="16">
        <f t="shared" si="45"/>
        <v>1</v>
      </c>
      <c r="H121" s="16">
        <f t="shared" si="45"/>
        <v>0</v>
      </c>
      <c r="I121" s="16">
        <f t="shared" si="45"/>
        <v>0</v>
      </c>
      <c r="J121" s="16">
        <f t="shared" si="45"/>
        <v>1</v>
      </c>
      <c r="K121" s="16">
        <f t="shared" si="45"/>
        <v>0</v>
      </c>
      <c r="N121" s="4"/>
    </row>
    <row r="122" spans="1:26" x14ac:dyDescent="0.25">
      <c r="B122" s="16">
        <f t="shared" ref="B122:K122" si="46">IF(B37&lt;&gt;0,IF(B37&lt;=1,1,1-LOG(B37)/LOG(900)),0)</f>
        <v>0</v>
      </c>
      <c r="C122" s="16">
        <f t="shared" si="46"/>
        <v>0</v>
      </c>
      <c r="D122" s="16">
        <f t="shared" si="46"/>
        <v>0.13092029749889844</v>
      </c>
      <c r="E122" s="16">
        <f t="shared" si="46"/>
        <v>0.97633123501332864</v>
      </c>
      <c r="F122" s="16">
        <f t="shared" si="46"/>
        <v>0</v>
      </c>
      <c r="G122" s="16">
        <f t="shared" si="46"/>
        <v>1</v>
      </c>
      <c r="H122" s="16">
        <f t="shared" si="46"/>
        <v>0</v>
      </c>
      <c r="I122" s="16">
        <f t="shared" si="46"/>
        <v>0</v>
      </c>
      <c r="J122" s="16">
        <f t="shared" si="46"/>
        <v>1</v>
      </c>
      <c r="K122" s="16">
        <f t="shared" si="46"/>
        <v>0</v>
      </c>
      <c r="N122" s="4"/>
    </row>
    <row r="123" spans="1:26" x14ac:dyDescent="0.25">
      <c r="B123" s="16">
        <f t="shared" ref="B123:K123" si="47">IF(B38&lt;&gt;0,IF(B38&lt;=1,1,1-LOG(B38)/LOG(900)),0)</f>
        <v>0</v>
      </c>
      <c r="C123" s="16">
        <f t="shared" si="47"/>
        <v>0</v>
      </c>
      <c r="D123" s="16">
        <f t="shared" si="47"/>
        <v>0.19128584951436667</v>
      </c>
      <c r="E123" s="16">
        <f t="shared" si="47"/>
        <v>0.99741062375647627</v>
      </c>
      <c r="F123" s="16">
        <f t="shared" si="47"/>
        <v>0</v>
      </c>
      <c r="G123" s="16">
        <f t="shared" si="47"/>
        <v>1</v>
      </c>
      <c r="H123" s="16">
        <f t="shared" si="47"/>
        <v>0</v>
      </c>
      <c r="I123" s="16">
        <f t="shared" si="47"/>
        <v>0</v>
      </c>
      <c r="J123" s="16">
        <f t="shared" si="47"/>
        <v>1</v>
      </c>
      <c r="K123" s="16">
        <f t="shared" si="47"/>
        <v>0</v>
      </c>
      <c r="N123" s="4"/>
      <c r="O123" t="s">
        <v>11</v>
      </c>
      <c r="P123" s="16">
        <f>IF(P36=0,0,P93/P36)</f>
        <v>0</v>
      </c>
      <c r="Q123" s="16">
        <f t="shared" ref="Q123:Y123" si="48">IF(Q36=0,0,Q93/Q36)</f>
        <v>0</v>
      </c>
      <c r="R123" s="16">
        <f t="shared" si="48"/>
        <v>1</v>
      </c>
      <c r="S123" s="16">
        <f t="shared" si="48"/>
        <v>1</v>
      </c>
      <c r="T123" s="16">
        <f t="shared" si="48"/>
        <v>0</v>
      </c>
      <c r="U123" s="16">
        <f t="shared" si="48"/>
        <v>1</v>
      </c>
      <c r="V123" s="16">
        <f t="shared" si="48"/>
        <v>0</v>
      </c>
      <c r="W123" s="16">
        <f t="shared" si="48"/>
        <v>0</v>
      </c>
      <c r="X123" s="16">
        <f t="shared" si="48"/>
        <v>1</v>
      </c>
      <c r="Y123" s="16">
        <f t="shared" si="48"/>
        <v>0</v>
      </c>
    </row>
    <row r="124" spans="1:26" x14ac:dyDescent="0.25">
      <c r="B124" s="16">
        <f t="shared" ref="B124:K124" si="49">IF(B39&lt;&gt;0,IF(B39&lt;=1,1,1-LOG(B39)/LOG(900)),0)</f>
        <v>0</v>
      </c>
      <c r="C124" s="16">
        <f t="shared" si="49"/>
        <v>0</v>
      </c>
      <c r="D124" s="16">
        <f t="shared" si="49"/>
        <v>0.34088065952052959</v>
      </c>
      <c r="E124" s="16">
        <f t="shared" si="49"/>
        <v>0.99285410548698194</v>
      </c>
      <c r="F124" s="16">
        <f t="shared" si="49"/>
        <v>0</v>
      </c>
      <c r="G124" s="16">
        <f t="shared" si="49"/>
        <v>1</v>
      </c>
      <c r="H124" s="16">
        <f t="shared" si="49"/>
        <v>0</v>
      </c>
      <c r="I124" s="16">
        <f t="shared" si="49"/>
        <v>0</v>
      </c>
      <c r="J124" s="16">
        <f t="shared" si="49"/>
        <v>1</v>
      </c>
      <c r="K124" s="16">
        <f t="shared" si="49"/>
        <v>0</v>
      </c>
      <c r="N124" s="4"/>
      <c r="O124" t="s">
        <v>54</v>
      </c>
      <c r="P124" s="16">
        <f t="shared" ref="P124:Y132" si="50">IF(P37=0,0,P94/P37)</f>
        <v>0</v>
      </c>
      <c r="Q124" s="16">
        <f t="shared" si="50"/>
        <v>0</v>
      </c>
      <c r="R124" s="16">
        <f t="shared" si="50"/>
        <v>1</v>
      </c>
      <c r="S124" s="16">
        <f t="shared" si="50"/>
        <v>1</v>
      </c>
      <c r="T124" s="16">
        <f t="shared" si="50"/>
        <v>0</v>
      </c>
      <c r="U124" s="16">
        <f t="shared" si="50"/>
        <v>1</v>
      </c>
      <c r="V124" s="16">
        <f t="shared" si="50"/>
        <v>0</v>
      </c>
      <c r="W124" s="16">
        <f t="shared" si="50"/>
        <v>0</v>
      </c>
      <c r="X124" s="16">
        <f t="shared" si="50"/>
        <v>1</v>
      </c>
      <c r="Y124" s="16">
        <f t="shared" si="50"/>
        <v>0</v>
      </c>
    </row>
    <row r="125" spans="1:26" x14ac:dyDescent="0.25">
      <c r="B125" s="16">
        <f t="shared" ref="B125:K125" si="51">IF(B40&lt;&gt;0,IF(B40&lt;=1,1,1-LOG(B40)/LOG(900)),0)</f>
        <v>0</v>
      </c>
      <c r="C125" s="16">
        <f t="shared" si="51"/>
        <v>0</v>
      </c>
      <c r="D125" s="16">
        <f t="shared" si="51"/>
        <v>0.80659225710480364</v>
      </c>
      <c r="E125" s="16">
        <f t="shared" si="51"/>
        <v>0.98324278649164676</v>
      </c>
      <c r="F125" s="16">
        <f t="shared" si="51"/>
        <v>0</v>
      </c>
      <c r="G125" s="16">
        <f t="shared" si="51"/>
        <v>1</v>
      </c>
      <c r="H125" s="16">
        <f t="shared" si="51"/>
        <v>0</v>
      </c>
      <c r="I125" s="16">
        <f t="shared" si="51"/>
        <v>0</v>
      </c>
      <c r="J125" s="16">
        <f t="shared" si="51"/>
        <v>1</v>
      </c>
      <c r="K125" s="16">
        <f t="shared" si="51"/>
        <v>0</v>
      </c>
      <c r="N125" s="4"/>
      <c r="P125" s="16">
        <f t="shared" si="50"/>
        <v>0</v>
      </c>
      <c r="Q125" s="16">
        <f t="shared" si="50"/>
        <v>0</v>
      </c>
      <c r="R125" s="16">
        <f t="shared" si="50"/>
        <v>1</v>
      </c>
      <c r="S125" s="16">
        <f t="shared" si="50"/>
        <v>1</v>
      </c>
      <c r="T125" s="16">
        <f t="shared" si="50"/>
        <v>0</v>
      </c>
      <c r="U125" s="16">
        <f t="shared" si="50"/>
        <v>1</v>
      </c>
      <c r="V125" s="16">
        <f t="shared" si="50"/>
        <v>0</v>
      </c>
      <c r="W125" s="16">
        <f t="shared" si="50"/>
        <v>0</v>
      </c>
      <c r="X125" s="16">
        <f t="shared" si="50"/>
        <v>1</v>
      </c>
      <c r="Y125" s="16">
        <f t="shared" si="50"/>
        <v>0</v>
      </c>
    </row>
    <row r="126" spans="1:26" x14ac:dyDescent="0.25">
      <c r="B126" s="16">
        <f t="shared" ref="B126:K126" si="52">IF(B41&lt;&gt;0,IF(B41&lt;=1,1,1-LOG(B41)/LOG(900)),0)</f>
        <v>0</v>
      </c>
      <c r="C126" s="16">
        <f t="shared" si="52"/>
        <v>0</v>
      </c>
      <c r="D126" s="16">
        <f t="shared" si="52"/>
        <v>1</v>
      </c>
      <c r="E126" s="16">
        <f t="shared" si="52"/>
        <v>0.99812444491351049</v>
      </c>
      <c r="F126" s="16">
        <f t="shared" si="52"/>
        <v>0</v>
      </c>
      <c r="G126" s="16">
        <f t="shared" si="52"/>
        <v>1</v>
      </c>
      <c r="H126" s="16">
        <f t="shared" si="52"/>
        <v>0</v>
      </c>
      <c r="I126" s="16">
        <f t="shared" si="52"/>
        <v>0</v>
      </c>
      <c r="J126" s="16">
        <f t="shared" si="52"/>
        <v>1</v>
      </c>
      <c r="K126" s="16">
        <f t="shared" si="52"/>
        <v>0</v>
      </c>
      <c r="N126" s="4"/>
      <c r="P126" s="16">
        <f t="shared" si="50"/>
        <v>0</v>
      </c>
      <c r="Q126" s="16">
        <f t="shared" si="50"/>
        <v>0</v>
      </c>
      <c r="R126" s="16">
        <f t="shared" si="50"/>
        <v>1</v>
      </c>
      <c r="S126" s="16">
        <f t="shared" si="50"/>
        <v>0.99391480730223125</v>
      </c>
      <c r="T126" s="16">
        <f t="shared" si="50"/>
        <v>0</v>
      </c>
      <c r="U126" s="16">
        <f t="shared" si="50"/>
        <v>1</v>
      </c>
      <c r="V126" s="16">
        <f t="shared" si="50"/>
        <v>0</v>
      </c>
      <c r="W126" s="16">
        <f t="shared" si="50"/>
        <v>0</v>
      </c>
      <c r="X126" s="16">
        <f t="shared" si="50"/>
        <v>1</v>
      </c>
      <c r="Y126" s="16">
        <f t="shared" si="50"/>
        <v>0</v>
      </c>
    </row>
    <row r="127" spans="1:26" x14ac:dyDescent="0.25">
      <c r="B127" s="16">
        <f t="shared" ref="B127:K127" si="53">IF(B42&lt;&gt;0,IF(B42&lt;=1,1,1-LOG(B42)/LOG(900)),0)</f>
        <v>0</v>
      </c>
      <c r="C127" s="16">
        <f t="shared" si="53"/>
        <v>0</v>
      </c>
      <c r="D127" s="16">
        <f t="shared" si="53"/>
        <v>1</v>
      </c>
      <c r="E127" s="16">
        <f t="shared" si="53"/>
        <v>0.95097894567617014</v>
      </c>
      <c r="F127" s="16">
        <f t="shared" si="53"/>
        <v>0</v>
      </c>
      <c r="G127" s="16">
        <f t="shared" si="53"/>
        <v>1</v>
      </c>
      <c r="H127" s="16">
        <f t="shared" si="53"/>
        <v>0</v>
      </c>
      <c r="I127" s="16">
        <f t="shared" si="53"/>
        <v>0</v>
      </c>
      <c r="J127" s="16">
        <f t="shared" si="53"/>
        <v>1</v>
      </c>
      <c r="K127" s="16">
        <f t="shared" si="53"/>
        <v>0</v>
      </c>
      <c r="N127" s="4"/>
      <c r="P127" s="16">
        <f t="shared" si="50"/>
        <v>0</v>
      </c>
      <c r="Q127" s="16">
        <f t="shared" si="50"/>
        <v>0</v>
      </c>
      <c r="R127" s="16">
        <f t="shared" si="50"/>
        <v>1</v>
      </c>
      <c r="S127" s="16">
        <f t="shared" si="50"/>
        <v>1</v>
      </c>
      <c r="T127" s="16">
        <f t="shared" si="50"/>
        <v>0</v>
      </c>
      <c r="U127" s="16">
        <f t="shared" si="50"/>
        <v>1</v>
      </c>
      <c r="V127" s="16">
        <f t="shared" si="50"/>
        <v>0</v>
      </c>
      <c r="W127" s="16">
        <f t="shared" si="50"/>
        <v>0</v>
      </c>
      <c r="X127" s="16">
        <f t="shared" si="50"/>
        <v>1</v>
      </c>
      <c r="Y127" s="16">
        <f t="shared" si="50"/>
        <v>0</v>
      </c>
    </row>
    <row r="128" spans="1:26" x14ac:dyDescent="0.25">
      <c r="B128" s="16">
        <f t="shared" ref="B128:K128" si="54">IF(B43&lt;&gt;0,IF(B43&lt;=1,1,1-LOG(B43)/LOG(900)),0)</f>
        <v>0</v>
      </c>
      <c r="C128" s="16">
        <f t="shared" si="54"/>
        <v>0</v>
      </c>
      <c r="D128" s="16">
        <f t="shared" si="54"/>
        <v>1</v>
      </c>
      <c r="E128" s="16">
        <f t="shared" si="54"/>
        <v>0.99557759616276154</v>
      </c>
      <c r="F128" s="16">
        <f t="shared" si="54"/>
        <v>0</v>
      </c>
      <c r="G128" s="16">
        <f t="shared" si="54"/>
        <v>1</v>
      </c>
      <c r="H128" s="16">
        <f t="shared" si="54"/>
        <v>0</v>
      </c>
      <c r="I128" s="16">
        <f t="shared" si="54"/>
        <v>0</v>
      </c>
      <c r="J128" s="16">
        <f t="shared" si="54"/>
        <v>1</v>
      </c>
      <c r="K128" s="16">
        <f t="shared" si="54"/>
        <v>0</v>
      </c>
      <c r="N128" s="4"/>
      <c r="P128" s="16">
        <f t="shared" si="50"/>
        <v>0</v>
      </c>
      <c r="Q128" s="16">
        <f t="shared" si="50"/>
        <v>0</v>
      </c>
      <c r="R128" s="16">
        <f t="shared" si="50"/>
        <v>1</v>
      </c>
      <c r="S128" s="16">
        <f t="shared" si="50"/>
        <v>1</v>
      </c>
      <c r="T128" s="16">
        <f t="shared" si="50"/>
        <v>0</v>
      </c>
      <c r="U128" s="16">
        <f t="shared" si="50"/>
        <v>1</v>
      </c>
      <c r="V128" s="16">
        <f t="shared" si="50"/>
        <v>0</v>
      </c>
      <c r="W128" s="16">
        <f t="shared" si="50"/>
        <v>0</v>
      </c>
      <c r="X128" s="16">
        <f t="shared" si="50"/>
        <v>1</v>
      </c>
      <c r="Y128" s="16">
        <f t="shared" si="50"/>
        <v>0</v>
      </c>
    </row>
    <row r="129" spans="1:26" x14ac:dyDescent="0.25">
      <c r="B129" s="16">
        <f t="shared" ref="B129:K129" si="55">IF(B44&lt;&gt;0,IF(B44&lt;=1,1,1-LOG(B44)/LOG(900)),0)</f>
        <v>0</v>
      </c>
      <c r="C129" s="16">
        <f t="shared" si="55"/>
        <v>0</v>
      </c>
      <c r="D129" s="16">
        <f t="shared" si="55"/>
        <v>1</v>
      </c>
      <c r="E129" s="16">
        <f t="shared" si="55"/>
        <v>1</v>
      </c>
      <c r="F129" s="16">
        <f t="shared" si="55"/>
        <v>0</v>
      </c>
      <c r="G129" s="16">
        <f t="shared" si="55"/>
        <v>1</v>
      </c>
      <c r="H129" s="16">
        <f t="shared" si="55"/>
        <v>0</v>
      </c>
      <c r="I129" s="16">
        <f t="shared" si="55"/>
        <v>0</v>
      </c>
      <c r="J129" s="16">
        <f t="shared" si="55"/>
        <v>1</v>
      </c>
      <c r="K129" s="16">
        <f t="shared" si="55"/>
        <v>0.78413220193612687</v>
      </c>
      <c r="N129" s="4"/>
      <c r="P129" s="16">
        <f t="shared" si="50"/>
        <v>0</v>
      </c>
      <c r="Q129" s="16">
        <f t="shared" si="50"/>
        <v>0</v>
      </c>
      <c r="R129" s="16">
        <f t="shared" si="50"/>
        <v>1</v>
      </c>
      <c r="S129" s="16">
        <f t="shared" si="50"/>
        <v>1</v>
      </c>
      <c r="T129" s="16">
        <f t="shared" si="50"/>
        <v>0</v>
      </c>
      <c r="U129" s="16">
        <f t="shared" si="50"/>
        <v>1</v>
      </c>
      <c r="V129" s="16">
        <f t="shared" si="50"/>
        <v>0</v>
      </c>
      <c r="W129" s="16">
        <f t="shared" si="50"/>
        <v>0</v>
      </c>
      <c r="X129" s="16">
        <f t="shared" si="50"/>
        <v>1</v>
      </c>
      <c r="Y129" s="16">
        <f t="shared" si="50"/>
        <v>0</v>
      </c>
    </row>
    <row r="130" spans="1:26" ht="15.75" thickBot="1" x14ac:dyDescent="0.3">
      <c r="B130" s="16">
        <f t="shared" ref="B130:K130" si="56">IF(B45&lt;&gt;0,IF(B45&lt;=1,1,1-LOG(B45)/LOG(900)),0)</f>
        <v>0</v>
      </c>
      <c r="C130" s="16">
        <f t="shared" si="56"/>
        <v>0</v>
      </c>
      <c r="D130" s="16">
        <f t="shared" si="56"/>
        <v>1</v>
      </c>
      <c r="E130" s="16">
        <f t="shared" si="56"/>
        <v>1</v>
      </c>
      <c r="F130" s="16">
        <f t="shared" si="56"/>
        <v>0</v>
      </c>
      <c r="G130" s="16">
        <f t="shared" si="56"/>
        <v>1</v>
      </c>
      <c r="H130" s="16">
        <f t="shared" si="56"/>
        <v>0</v>
      </c>
      <c r="I130" s="16">
        <f t="shared" si="56"/>
        <v>0</v>
      </c>
      <c r="J130" s="16">
        <f t="shared" si="56"/>
        <v>1</v>
      </c>
      <c r="K130" s="16">
        <f t="shared" si="56"/>
        <v>0</v>
      </c>
      <c r="N130" s="4"/>
      <c r="P130" s="16">
        <f t="shared" si="50"/>
        <v>0</v>
      </c>
      <c r="Q130" s="16">
        <f t="shared" si="50"/>
        <v>0</v>
      </c>
      <c r="R130" s="16">
        <f t="shared" si="50"/>
        <v>1</v>
      </c>
      <c r="S130" s="16">
        <f t="shared" si="50"/>
        <v>1</v>
      </c>
      <c r="T130" s="16">
        <f t="shared" si="50"/>
        <v>0</v>
      </c>
      <c r="U130" s="16">
        <f t="shared" si="50"/>
        <v>1</v>
      </c>
      <c r="V130" s="16">
        <f t="shared" si="50"/>
        <v>0</v>
      </c>
      <c r="W130" s="16">
        <f t="shared" si="50"/>
        <v>0</v>
      </c>
      <c r="X130" s="16">
        <f t="shared" si="50"/>
        <v>1</v>
      </c>
      <c r="Y130" s="16">
        <f t="shared" si="50"/>
        <v>0</v>
      </c>
    </row>
    <row r="131" spans="1:26" ht="15.75" thickBot="1" x14ac:dyDescent="0.3">
      <c r="B131" s="33">
        <f>SUM(B121:B130)</f>
        <v>0</v>
      </c>
      <c r="C131" s="33">
        <f t="shared" ref="C131" si="57">SUM(C121:C130)</f>
        <v>0</v>
      </c>
      <c r="D131" s="33">
        <f t="shared" ref="D131" si="58">SUM(D121:D130)</f>
        <v>7.2466728834569993</v>
      </c>
      <c r="E131" s="33">
        <f t="shared" ref="E131" si="59">SUM(E121:E130)</f>
        <v>9.8841549963562585</v>
      </c>
      <c r="F131" s="33">
        <f t="shared" ref="F131" si="60">SUM(F121:F130)</f>
        <v>0</v>
      </c>
      <c r="G131" s="33">
        <f t="shared" ref="G131" si="61">SUM(G121:G130)</f>
        <v>10</v>
      </c>
      <c r="H131" s="33">
        <f t="shared" ref="H131" si="62">SUM(H121:H130)</f>
        <v>0</v>
      </c>
      <c r="I131" s="33">
        <f t="shared" ref="I131" si="63">SUM(I121:I130)</f>
        <v>0</v>
      </c>
      <c r="J131" s="33">
        <f t="shared" ref="J131" si="64">SUM(J121:J130)</f>
        <v>10</v>
      </c>
      <c r="K131" s="33">
        <f t="shared" ref="K131" si="65">SUM(K121:K130)</f>
        <v>0.78413220193612687</v>
      </c>
      <c r="L131" s="63">
        <f>SUM(B131:K131)</f>
        <v>37.914960081749378</v>
      </c>
      <c r="N131" s="4"/>
      <c r="P131" s="16">
        <f t="shared" si="50"/>
        <v>0</v>
      </c>
      <c r="Q131" s="16">
        <f t="shared" si="50"/>
        <v>0</v>
      </c>
      <c r="R131" s="16">
        <f t="shared" si="50"/>
        <v>1</v>
      </c>
      <c r="S131" s="16">
        <f t="shared" si="50"/>
        <v>1</v>
      </c>
      <c r="T131" s="16">
        <f t="shared" si="50"/>
        <v>0</v>
      </c>
      <c r="U131" s="16">
        <f t="shared" si="50"/>
        <v>1</v>
      </c>
      <c r="V131" s="16">
        <f t="shared" si="50"/>
        <v>0</v>
      </c>
      <c r="W131" s="16">
        <f t="shared" si="50"/>
        <v>0</v>
      </c>
      <c r="X131" s="16">
        <f t="shared" si="50"/>
        <v>1</v>
      </c>
      <c r="Y131" s="16">
        <f t="shared" si="50"/>
        <v>1</v>
      </c>
    </row>
    <row r="132" spans="1:26" ht="15.75" thickBot="1" x14ac:dyDescent="0.3">
      <c r="N132" s="4"/>
      <c r="P132" s="16">
        <f t="shared" si="50"/>
        <v>0</v>
      </c>
      <c r="Q132" s="16">
        <f t="shared" si="50"/>
        <v>0</v>
      </c>
      <c r="R132" s="16">
        <f t="shared" si="50"/>
        <v>1</v>
      </c>
      <c r="S132" s="16">
        <f t="shared" si="50"/>
        <v>1</v>
      </c>
      <c r="T132" s="16">
        <f t="shared" si="50"/>
        <v>0</v>
      </c>
      <c r="U132" s="16">
        <f t="shared" si="50"/>
        <v>1</v>
      </c>
      <c r="V132" s="16">
        <f t="shared" si="50"/>
        <v>0</v>
      </c>
      <c r="W132" s="16">
        <f t="shared" si="50"/>
        <v>0</v>
      </c>
      <c r="X132" s="16">
        <f t="shared" si="50"/>
        <v>0.95810055865921784</v>
      </c>
      <c r="Y132" s="16">
        <f t="shared" si="50"/>
        <v>0</v>
      </c>
    </row>
    <row r="133" spans="1:26" ht="15.75" thickBot="1" x14ac:dyDescent="0.3">
      <c r="N133" s="4"/>
      <c r="P133" s="33">
        <f>SUM(P123:P132)</f>
        <v>0</v>
      </c>
      <c r="Q133" s="33">
        <f t="shared" ref="Q133" si="66">SUM(Q123:Q132)</f>
        <v>0</v>
      </c>
      <c r="R133" s="33">
        <f t="shared" ref="R133" si="67">SUM(R123:R132)</f>
        <v>10</v>
      </c>
      <c r="S133" s="33">
        <f t="shared" ref="S133" si="68">SUM(S123:S132)</f>
        <v>9.9939148073022324</v>
      </c>
      <c r="T133" s="33">
        <f t="shared" ref="T133" si="69">SUM(T123:T132)</f>
        <v>0</v>
      </c>
      <c r="U133" s="33">
        <f t="shared" ref="U133" si="70">SUM(U123:U132)</f>
        <v>10</v>
      </c>
      <c r="V133" s="33">
        <f t="shared" ref="V133" si="71">SUM(V123:V132)</f>
        <v>0</v>
      </c>
      <c r="W133" s="33">
        <f t="shared" ref="W133" si="72">SUM(W123:W132)</f>
        <v>0</v>
      </c>
      <c r="X133" s="33">
        <f t="shared" ref="X133" si="73">SUM(X123:X132)</f>
        <v>9.9581005586592184</v>
      </c>
      <c r="Y133" s="33">
        <f t="shared" ref="Y133" si="74">SUM(Y123:Y132)</f>
        <v>1</v>
      </c>
      <c r="Z133" s="63">
        <f>SUM(P133:Y133)</f>
        <v>40.952015365961451</v>
      </c>
    </row>
    <row r="134" spans="1:26" x14ac:dyDescent="0.2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N134" s="4"/>
    </row>
    <row r="135" spans="1:26" ht="15.75" thickBot="1" x14ac:dyDescent="0.3">
      <c r="N135" s="4"/>
      <c r="O135" t="s">
        <v>53</v>
      </c>
    </row>
    <row r="136" spans="1:26" ht="15.75" thickBot="1" x14ac:dyDescent="0.3">
      <c r="N136" s="4"/>
      <c r="P136" s="33">
        <v>0</v>
      </c>
      <c r="Q136" s="33">
        <v>0</v>
      </c>
      <c r="R136" s="33">
        <v>8</v>
      </c>
      <c r="S136" s="33">
        <v>9.9939148073022324</v>
      </c>
      <c r="T136" s="33">
        <v>0</v>
      </c>
      <c r="U136" s="33">
        <v>10</v>
      </c>
      <c r="V136" s="33">
        <v>0</v>
      </c>
      <c r="W136" s="33">
        <v>0</v>
      </c>
      <c r="X136" s="33">
        <v>9.9581005586592184</v>
      </c>
      <c r="Y136" s="33">
        <v>0</v>
      </c>
      <c r="Z136" s="63">
        <f>SUM(P136:Y136)</f>
        <v>37.952015365961451</v>
      </c>
    </row>
    <row r="137" spans="1:26" x14ac:dyDescent="0.25"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x14ac:dyDescent="0.25">
      <c r="N138" s="4"/>
    </row>
    <row r="139" spans="1:26" x14ac:dyDescent="0.25">
      <c r="A139" t="s">
        <v>14</v>
      </c>
      <c r="B139" s="16">
        <f>IF(B54&lt;&gt;0,IF(B54&lt;=1,1,1-LOG(B54)/LOG(900)),0)</f>
        <v>1</v>
      </c>
      <c r="C139" s="16">
        <f t="shared" ref="C139:K139" si="75">IF(C54&lt;&gt;0,IF(C54&lt;=1,1,1-LOG(C54)/LOG(900)),0)</f>
        <v>0.44882655600824939</v>
      </c>
      <c r="D139" s="16">
        <f t="shared" si="75"/>
        <v>0.73482988676617755</v>
      </c>
      <c r="E139" s="16">
        <f t="shared" si="75"/>
        <v>0.57505413936191685</v>
      </c>
      <c r="F139" s="16">
        <f t="shared" si="75"/>
        <v>0.64745239782058783</v>
      </c>
      <c r="G139" s="16">
        <f t="shared" si="75"/>
        <v>1</v>
      </c>
      <c r="H139" s="16">
        <f t="shared" si="75"/>
        <v>0.64275322022723813</v>
      </c>
      <c r="I139" s="16">
        <f t="shared" si="75"/>
        <v>0.1739138506234702</v>
      </c>
      <c r="J139" s="16">
        <f t="shared" si="75"/>
        <v>0.8928018343301829</v>
      </c>
      <c r="K139" s="16">
        <f t="shared" si="75"/>
        <v>1</v>
      </c>
      <c r="N139" s="4"/>
    </row>
    <row r="140" spans="1:26" x14ac:dyDescent="0.25">
      <c r="B140" s="16">
        <f t="shared" ref="B140:K140" si="76">IF(B55&lt;&gt;0,IF(B55&lt;=1,1,1-LOG(B55)/LOG(900)),0)</f>
        <v>0.72139707483248716</v>
      </c>
      <c r="C140" s="16">
        <f t="shared" si="76"/>
        <v>0.4964096971278037</v>
      </c>
      <c r="D140" s="16">
        <f t="shared" si="76"/>
        <v>0.65804453630626336</v>
      </c>
      <c r="E140" s="16">
        <f t="shared" si="76"/>
        <v>0.44100167408413027</v>
      </c>
      <c r="F140" s="16">
        <f t="shared" si="76"/>
        <v>0.50096803654370059</v>
      </c>
      <c r="G140" s="16">
        <f t="shared" si="76"/>
        <v>1</v>
      </c>
      <c r="H140" s="16">
        <f t="shared" si="76"/>
        <v>0.61872410646443687</v>
      </c>
      <c r="I140" s="16">
        <f t="shared" si="76"/>
        <v>0.37707980566856913</v>
      </c>
      <c r="J140" s="16">
        <f t="shared" si="76"/>
        <v>0.86387446265043355</v>
      </c>
      <c r="K140" s="16">
        <f t="shared" si="76"/>
        <v>1</v>
      </c>
      <c r="N140" s="4"/>
    </row>
    <row r="141" spans="1:26" x14ac:dyDescent="0.25">
      <c r="B141" s="16">
        <f t="shared" ref="B141:K141" si="77">IF(B56&lt;&gt;0,IF(B56&lt;=1,1,1-LOG(B56)/LOG(900)),0)</f>
        <v>1</v>
      </c>
      <c r="C141" s="16">
        <f t="shared" si="77"/>
        <v>0.52212417340739692</v>
      </c>
      <c r="D141" s="16">
        <f t="shared" si="77"/>
        <v>1</v>
      </c>
      <c r="E141" s="16">
        <f t="shared" si="77"/>
        <v>0.56276455031059114</v>
      </c>
      <c r="F141" s="16">
        <f t="shared" si="77"/>
        <v>0.20839742901766256</v>
      </c>
      <c r="G141" s="16">
        <f t="shared" si="77"/>
        <v>1</v>
      </c>
      <c r="H141" s="16">
        <f t="shared" si="77"/>
        <v>0.65685186180112609</v>
      </c>
      <c r="I141" s="16">
        <f t="shared" si="77"/>
        <v>0.60252215860941072</v>
      </c>
      <c r="J141" s="16">
        <f t="shared" si="77"/>
        <v>0.95870806859590219</v>
      </c>
      <c r="K141" s="16">
        <f t="shared" si="77"/>
        <v>1</v>
      </c>
      <c r="N141" s="4"/>
      <c r="O141" t="s">
        <v>14</v>
      </c>
      <c r="P141" s="16">
        <f>IF(P54=0,0,P93/P54)</f>
        <v>1</v>
      </c>
      <c r="Q141" s="16">
        <f t="shared" ref="Q141:Y141" si="78">IF(Q54=0,0,Q93/Q54)</f>
        <v>1</v>
      </c>
      <c r="R141" s="16">
        <f t="shared" si="78"/>
        <v>0.797752808988764</v>
      </c>
      <c r="S141" s="16">
        <f t="shared" si="78"/>
        <v>0.86478873239436616</v>
      </c>
      <c r="T141" s="16">
        <f t="shared" si="78"/>
        <v>1</v>
      </c>
      <c r="U141" s="16">
        <f t="shared" si="78"/>
        <v>1</v>
      </c>
      <c r="V141" s="16">
        <f t="shared" si="78"/>
        <v>1</v>
      </c>
      <c r="W141" s="16">
        <f t="shared" si="78"/>
        <v>1</v>
      </c>
      <c r="X141" s="16">
        <f t="shared" si="78"/>
        <v>0.62962962962962965</v>
      </c>
      <c r="Y141" s="16">
        <f t="shared" si="78"/>
        <v>1</v>
      </c>
    </row>
    <row r="142" spans="1:26" x14ac:dyDescent="0.25">
      <c r="B142" s="16">
        <f t="shared" ref="B142:K142" si="79">IF(B57&lt;&gt;0,IF(B57&lt;=1,1,1-LOG(B57)/LOG(900)),0)</f>
        <v>0.57840531956071728</v>
      </c>
      <c r="C142" s="16">
        <f t="shared" si="79"/>
        <v>0.42651382680466021</v>
      </c>
      <c r="D142" s="16">
        <f t="shared" si="79"/>
        <v>0.6645662777664878</v>
      </c>
      <c r="E142" s="16">
        <f t="shared" si="79"/>
        <v>0.56760468813618847</v>
      </c>
      <c r="F142" s="16">
        <f t="shared" si="79"/>
        <v>1</v>
      </c>
      <c r="G142" s="16">
        <f t="shared" si="79"/>
        <v>1</v>
      </c>
      <c r="H142" s="16">
        <f t="shared" si="79"/>
        <v>0.63120393579087941</v>
      </c>
      <c r="I142" s="16">
        <f t="shared" si="79"/>
        <v>1</v>
      </c>
      <c r="J142" s="16">
        <f t="shared" si="79"/>
        <v>0.94736280410519547</v>
      </c>
      <c r="K142" s="16">
        <f t="shared" si="79"/>
        <v>1</v>
      </c>
      <c r="N142" s="4"/>
      <c r="P142" s="16">
        <f t="shared" ref="P142:Y150" si="80">IF(P55=0,0,P94/P55)</f>
        <v>1</v>
      </c>
      <c r="Q142" s="16">
        <f t="shared" si="80"/>
        <v>1</v>
      </c>
      <c r="R142" s="16">
        <f t="shared" si="80"/>
        <v>0.44080604534005036</v>
      </c>
      <c r="S142" s="16">
        <f t="shared" si="80"/>
        <v>0.87644151565074135</v>
      </c>
      <c r="T142" s="16">
        <f t="shared" si="80"/>
        <v>1</v>
      </c>
      <c r="U142" s="16">
        <f t="shared" si="80"/>
        <v>1</v>
      </c>
      <c r="V142" s="16">
        <f t="shared" si="80"/>
        <v>1</v>
      </c>
      <c r="W142" s="16">
        <f t="shared" si="80"/>
        <v>1</v>
      </c>
      <c r="X142" s="16">
        <f t="shared" si="80"/>
        <v>0.93273542600896864</v>
      </c>
      <c r="Y142" s="16">
        <f t="shared" si="80"/>
        <v>1</v>
      </c>
    </row>
    <row r="143" spans="1:26" x14ac:dyDescent="0.25">
      <c r="B143" s="16">
        <f t="shared" ref="B143:K143" si="81">IF(B58&lt;&gt;0,IF(B58&lt;=1,1,1-LOG(B58)/LOG(900)),0)</f>
        <v>0.50463390150376264</v>
      </c>
      <c r="C143" s="16">
        <f t="shared" si="81"/>
        <v>0.85864973846667869</v>
      </c>
      <c r="D143" s="16">
        <f t="shared" si="81"/>
        <v>0.73121585910838016</v>
      </c>
      <c r="E143" s="16">
        <f t="shared" si="81"/>
        <v>0.62123888969712038</v>
      </c>
      <c r="F143" s="16">
        <f t="shared" si="81"/>
        <v>0</v>
      </c>
      <c r="G143" s="16">
        <f t="shared" si="81"/>
        <v>1</v>
      </c>
      <c r="H143" s="16">
        <f t="shared" si="81"/>
        <v>1</v>
      </c>
      <c r="I143" s="16">
        <f t="shared" si="81"/>
        <v>1</v>
      </c>
      <c r="J143" s="16">
        <f t="shared" si="81"/>
        <v>1</v>
      </c>
      <c r="K143" s="16">
        <f t="shared" si="81"/>
        <v>1</v>
      </c>
      <c r="N143" s="4"/>
      <c r="P143" s="16">
        <f t="shared" si="80"/>
        <v>1</v>
      </c>
      <c r="Q143" s="16">
        <f t="shared" si="80"/>
        <v>1</v>
      </c>
      <c r="R143" s="16">
        <f t="shared" si="80"/>
        <v>0.8783783783783784</v>
      </c>
      <c r="S143" s="16">
        <f t="shared" si="80"/>
        <v>0.63955637707948243</v>
      </c>
      <c r="T143" s="16">
        <f t="shared" si="80"/>
        <v>1</v>
      </c>
      <c r="U143" s="16">
        <f t="shared" si="80"/>
        <v>1</v>
      </c>
      <c r="V143" s="16">
        <f t="shared" si="80"/>
        <v>1</v>
      </c>
      <c r="W143" s="16">
        <f t="shared" si="80"/>
        <v>1</v>
      </c>
      <c r="X143" s="16">
        <f t="shared" si="80"/>
        <v>0.80620155038759689</v>
      </c>
      <c r="Y143" s="16">
        <f t="shared" si="80"/>
        <v>1</v>
      </c>
    </row>
    <row r="144" spans="1:26" x14ac:dyDescent="0.25">
      <c r="B144" s="16">
        <f t="shared" ref="B144:K144" si="82">IF(B59&lt;&gt;0,IF(B59&lt;=1,1,1-LOG(B59)/LOG(900)),0)</f>
        <v>1</v>
      </c>
      <c r="C144" s="16">
        <f t="shared" si="82"/>
        <v>0.5930581640636392</v>
      </c>
      <c r="D144" s="16">
        <f t="shared" si="82"/>
        <v>1</v>
      </c>
      <c r="E144" s="16">
        <f t="shared" si="82"/>
        <v>0.47324931540924997</v>
      </c>
      <c r="F144" s="16">
        <f t="shared" si="82"/>
        <v>0.56354087518688634</v>
      </c>
      <c r="G144" s="16">
        <f t="shared" si="82"/>
        <v>1</v>
      </c>
      <c r="H144" s="16">
        <f t="shared" si="82"/>
        <v>0.63256075425151481</v>
      </c>
      <c r="I144" s="16">
        <f t="shared" si="82"/>
        <v>0.19035867416872498</v>
      </c>
      <c r="J144" s="16">
        <f t="shared" si="82"/>
        <v>1</v>
      </c>
      <c r="K144" s="16">
        <f t="shared" si="82"/>
        <v>1</v>
      </c>
      <c r="N144" s="4"/>
      <c r="P144" s="16">
        <f t="shared" si="80"/>
        <v>1</v>
      </c>
      <c r="Q144" s="16">
        <f t="shared" si="80"/>
        <v>1</v>
      </c>
      <c r="R144" s="16">
        <f t="shared" si="80"/>
        <v>0.56779661016949157</v>
      </c>
      <c r="S144" s="16">
        <f t="shared" si="80"/>
        <v>1</v>
      </c>
      <c r="T144" s="16">
        <f t="shared" si="80"/>
        <v>1</v>
      </c>
      <c r="U144" s="16">
        <f t="shared" si="80"/>
        <v>1</v>
      </c>
      <c r="V144" s="16">
        <f t="shared" si="80"/>
        <v>1</v>
      </c>
      <c r="W144" s="16">
        <f t="shared" si="80"/>
        <v>1</v>
      </c>
      <c r="X144" s="16">
        <f t="shared" si="80"/>
        <v>0.58498023715415015</v>
      </c>
      <c r="Y144" s="16">
        <f t="shared" si="80"/>
        <v>1</v>
      </c>
    </row>
    <row r="145" spans="1:26" x14ac:dyDescent="0.25">
      <c r="B145" s="16">
        <f t="shared" ref="B145:K145" si="83">IF(B60&lt;&gt;0,IF(B60&lt;=1,1,1-LOG(B60)/LOG(900)),0)</f>
        <v>0.45679569380285867</v>
      </c>
      <c r="C145" s="16">
        <f t="shared" si="83"/>
        <v>0.53887563747144518</v>
      </c>
      <c r="D145" s="16">
        <f t="shared" si="83"/>
        <v>1</v>
      </c>
      <c r="E145" s="16">
        <f t="shared" si="83"/>
        <v>0.54858535903455063</v>
      </c>
      <c r="F145" s="16">
        <f t="shared" si="83"/>
        <v>0.914409376890572</v>
      </c>
      <c r="G145" s="16">
        <f t="shared" si="83"/>
        <v>1</v>
      </c>
      <c r="H145" s="16">
        <f t="shared" si="83"/>
        <v>0.56409910463322166</v>
      </c>
      <c r="I145" s="16">
        <f t="shared" si="83"/>
        <v>0.28385576049240879</v>
      </c>
      <c r="J145" s="16">
        <f t="shared" si="83"/>
        <v>0.95156676149165764</v>
      </c>
      <c r="K145" s="16">
        <f t="shared" si="83"/>
        <v>1</v>
      </c>
      <c r="N145" s="4"/>
      <c r="P145" s="16">
        <f t="shared" si="80"/>
        <v>1</v>
      </c>
      <c r="Q145" s="16">
        <f t="shared" si="80"/>
        <v>1</v>
      </c>
      <c r="R145" s="16">
        <f t="shared" si="80"/>
        <v>0.56329113924050633</v>
      </c>
      <c r="S145" s="16">
        <f t="shared" si="80"/>
        <v>0.94279661016949157</v>
      </c>
      <c r="T145" s="16">
        <f t="shared" si="80"/>
        <v>0</v>
      </c>
      <c r="U145" s="16">
        <f t="shared" si="80"/>
        <v>1</v>
      </c>
      <c r="V145" s="16">
        <f t="shared" si="80"/>
        <v>1</v>
      </c>
      <c r="W145" s="16">
        <f t="shared" si="80"/>
        <v>1</v>
      </c>
      <c r="X145" s="16">
        <f t="shared" si="80"/>
        <v>0.88721804511278191</v>
      </c>
      <c r="Y145" s="16">
        <f t="shared" si="80"/>
        <v>1</v>
      </c>
    </row>
    <row r="146" spans="1:26" x14ac:dyDescent="0.25">
      <c r="B146" s="16">
        <f t="shared" ref="B146:K146" si="84">IF(B61&lt;&gt;0,IF(B61&lt;=1,1,1-LOG(B61)/LOG(900)),0)</f>
        <v>8.273004134243489E-2</v>
      </c>
      <c r="C146" s="16">
        <f t="shared" si="84"/>
        <v>0.63478452678171116</v>
      </c>
      <c r="D146" s="16">
        <f t="shared" si="84"/>
        <v>0.78361413124964174</v>
      </c>
      <c r="E146" s="16">
        <f t="shared" si="84"/>
        <v>0.52968431722431042</v>
      </c>
      <c r="F146" s="16">
        <f t="shared" si="84"/>
        <v>0.59449932120087856</v>
      </c>
      <c r="G146" s="16">
        <f t="shared" si="84"/>
        <v>1</v>
      </c>
      <c r="H146" s="16">
        <f t="shared" si="84"/>
        <v>0.6438664085540291</v>
      </c>
      <c r="I146" s="16">
        <f t="shared" si="84"/>
        <v>0.65780637289323529</v>
      </c>
      <c r="J146" s="16">
        <f t="shared" si="84"/>
        <v>1</v>
      </c>
      <c r="K146" s="16">
        <f t="shared" si="84"/>
        <v>1</v>
      </c>
      <c r="N146" s="4"/>
      <c r="P146" s="16">
        <f t="shared" si="80"/>
        <v>1</v>
      </c>
      <c r="Q146" s="16">
        <f t="shared" si="80"/>
        <v>1</v>
      </c>
      <c r="R146" s="16">
        <f t="shared" si="80"/>
        <v>0.69594594594594594</v>
      </c>
      <c r="S146" s="16">
        <f t="shared" si="80"/>
        <v>0.67391304347826086</v>
      </c>
      <c r="T146" s="16">
        <f t="shared" si="80"/>
        <v>1</v>
      </c>
      <c r="U146" s="16">
        <f t="shared" si="80"/>
        <v>1</v>
      </c>
      <c r="V146" s="16">
        <f t="shared" si="80"/>
        <v>1</v>
      </c>
      <c r="W146" s="16">
        <f t="shared" si="80"/>
        <v>1</v>
      </c>
      <c r="X146" s="16">
        <f t="shared" si="80"/>
        <v>0.90797546012269936</v>
      </c>
      <c r="Y146" s="16">
        <f t="shared" si="80"/>
        <v>1</v>
      </c>
    </row>
    <row r="147" spans="1:26" x14ac:dyDescent="0.25">
      <c r="B147" s="16">
        <f t="shared" ref="B147:K147" si="85">IF(B62&lt;&gt;0,IF(B62&lt;=1,1,1-LOG(B62)/LOG(900)),0)</f>
        <v>0.55382637416242486</v>
      </c>
      <c r="C147" s="16">
        <f t="shared" si="85"/>
        <v>0.62607748433677324</v>
      </c>
      <c r="D147" s="16">
        <f t="shared" si="85"/>
        <v>0.82893973512821206</v>
      </c>
      <c r="E147" s="16">
        <f t="shared" si="85"/>
        <v>0.64333149374476006</v>
      </c>
      <c r="F147" s="16">
        <f t="shared" si="85"/>
        <v>0.80078614298517192</v>
      </c>
      <c r="G147" s="16">
        <f t="shared" si="85"/>
        <v>1</v>
      </c>
      <c r="H147" s="16">
        <f t="shared" si="85"/>
        <v>0.6419260779631506</v>
      </c>
      <c r="I147" s="16">
        <f t="shared" si="85"/>
        <v>0.51090517542087244</v>
      </c>
      <c r="J147" s="16">
        <f t="shared" si="85"/>
        <v>0.93917767511481998</v>
      </c>
      <c r="K147" s="16">
        <f t="shared" si="85"/>
        <v>1</v>
      </c>
      <c r="N147" s="4"/>
      <c r="P147" s="16">
        <f t="shared" si="80"/>
        <v>1</v>
      </c>
      <c r="Q147" s="16">
        <f t="shared" si="80"/>
        <v>1</v>
      </c>
      <c r="R147" s="16">
        <f t="shared" si="80"/>
        <v>0.68888888888888888</v>
      </c>
      <c r="S147" s="16">
        <f t="shared" si="80"/>
        <v>0.92128279883381925</v>
      </c>
      <c r="T147" s="16">
        <f t="shared" si="80"/>
        <v>1</v>
      </c>
      <c r="U147" s="16">
        <f t="shared" si="80"/>
        <v>1</v>
      </c>
      <c r="V147" s="16">
        <f t="shared" si="80"/>
        <v>1</v>
      </c>
      <c r="W147" s="16">
        <f t="shared" si="80"/>
        <v>1</v>
      </c>
      <c r="X147" s="16">
        <f t="shared" si="80"/>
        <v>0.765625</v>
      </c>
      <c r="Y147" s="16">
        <f t="shared" si="80"/>
        <v>0.91176470588235292</v>
      </c>
    </row>
    <row r="148" spans="1:26" ht="15.75" thickBot="1" x14ac:dyDescent="0.3">
      <c r="B148" s="16">
        <f t="shared" ref="B148:K148" si="86">IF(B63&lt;&gt;0,IF(B63&lt;=1,1,1-LOG(B63)/LOG(900)),0)</f>
        <v>6.8389642091713276E-2</v>
      </c>
      <c r="C148" s="16">
        <f t="shared" si="86"/>
        <v>0.60926375763185558</v>
      </c>
      <c r="D148" s="16">
        <f t="shared" si="86"/>
        <v>0.77274940251445945</v>
      </c>
      <c r="E148" s="16">
        <f t="shared" si="86"/>
        <v>0.63072143989530949</v>
      </c>
      <c r="F148" s="16">
        <f t="shared" si="86"/>
        <v>0.712114606402801</v>
      </c>
      <c r="G148" s="16">
        <f t="shared" si="86"/>
        <v>1</v>
      </c>
      <c r="H148" s="16">
        <f t="shared" si="86"/>
        <v>0.58669543377596478</v>
      </c>
      <c r="I148" s="16">
        <f t="shared" si="86"/>
        <v>0.62883420971155723</v>
      </c>
      <c r="J148" s="16">
        <f t="shared" si="86"/>
        <v>0.88883576489859439</v>
      </c>
      <c r="K148" s="16">
        <f t="shared" si="86"/>
        <v>1</v>
      </c>
      <c r="N148" s="4"/>
      <c r="P148" s="16">
        <f t="shared" si="80"/>
        <v>1</v>
      </c>
      <c r="Q148" s="16">
        <f t="shared" si="80"/>
        <v>1</v>
      </c>
      <c r="R148" s="16">
        <f t="shared" si="80"/>
        <v>1</v>
      </c>
      <c r="S148" s="16">
        <f t="shared" si="80"/>
        <v>0.96007604562737647</v>
      </c>
      <c r="T148" s="16">
        <f t="shared" si="80"/>
        <v>1</v>
      </c>
      <c r="U148" s="16">
        <f t="shared" si="80"/>
        <v>1</v>
      </c>
      <c r="V148" s="16">
        <f t="shared" si="80"/>
        <v>1</v>
      </c>
      <c r="W148" s="16">
        <f t="shared" si="80"/>
        <v>1</v>
      </c>
      <c r="X148" s="16">
        <f t="shared" si="80"/>
        <v>0.93243243243243246</v>
      </c>
      <c r="Y148" s="16">
        <f t="shared" si="80"/>
        <v>0.59162303664921467</v>
      </c>
    </row>
    <row r="149" spans="1:26" ht="15.75" thickBot="1" x14ac:dyDescent="0.3">
      <c r="B149" s="33">
        <f>SUM(B139:B148)</f>
        <v>5.9661780472963981</v>
      </c>
      <c r="C149" s="33">
        <f t="shared" ref="C149" si="87">SUM(C139:C148)</f>
        <v>5.7545835621002128</v>
      </c>
      <c r="D149" s="33">
        <f t="shared" ref="D149" si="88">SUM(D139:D148)</f>
        <v>8.1739598288396227</v>
      </c>
      <c r="E149" s="33">
        <f t="shared" ref="E149" si="89">SUM(E139:E148)</f>
        <v>5.5932358668981275</v>
      </c>
      <c r="F149" s="33">
        <f t="shared" ref="F149" si="90">SUM(F139:F148)</f>
        <v>5.94216818604826</v>
      </c>
      <c r="G149" s="33">
        <f t="shared" ref="G149" si="91">SUM(G139:G148)</f>
        <v>10</v>
      </c>
      <c r="H149" s="33">
        <f t="shared" ref="H149" si="92">SUM(H139:H148)</f>
        <v>6.618680903461561</v>
      </c>
      <c r="I149" s="33">
        <f t="shared" ref="I149" si="93">SUM(I139:I148)</f>
        <v>5.4252760075882485</v>
      </c>
      <c r="J149" s="33">
        <f t="shared" ref="J149" si="94">SUM(J139:J148)</f>
        <v>9.442327371186785</v>
      </c>
      <c r="K149" s="33">
        <f t="shared" ref="K149" si="95">SUM(K139:K148)</f>
        <v>10</v>
      </c>
      <c r="L149" s="63">
        <f>SUM(B149:K149)</f>
        <v>72.916409773419218</v>
      </c>
      <c r="N149" s="4"/>
      <c r="P149" s="16">
        <f t="shared" si="80"/>
        <v>1</v>
      </c>
      <c r="Q149" s="16">
        <f t="shared" si="80"/>
        <v>1</v>
      </c>
      <c r="R149" s="16">
        <f t="shared" si="80"/>
        <v>0.76258992805755399</v>
      </c>
      <c r="S149" s="16">
        <f t="shared" si="80"/>
        <v>0.98389982110912344</v>
      </c>
      <c r="T149" s="16">
        <f t="shared" si="80"/>
        <v>1</v>
      </c>
      <c r="U149" s="16">
        <f t="shared" si="80"/>
        <v>1</v>
      </c>
      <c r="V149" s="16">
        <f t="shared" si="80"/>
        <v>1</v>
      </c>
      <c r="W149" s="16">
        <f t="shared" si="80"/>
        <v>1</v>
      </c>
      <c r="X149" s="16">
        <f t="shared" si="80"/>
        <v>0.89583333333333337</v>
      </c>
      <c r="Y149" s="16">
        <f t="shared" si="80"/>
        <v>0.7857142857142857</v>
      </c>
    </row>
    <row r="150" spans="1:26" ht="15.75" thickBot="1" x14ac:dyDescent="0.3">
      <c r="N150" s="4"/>
      <c r="P150" s="16">
        <f t="shared" si="80"/>
        <v>1</v>
      </c>
      <c r="Q150" s="16">
        <f t="shared" si="80"/>
        <v>1</v>
      </c>
      <c r="R150" s="16">
        <f t="shared" si="80"/>
        <v>0.69387755102040816</v>
      </c>
      <c r="S150" s="16">
        <f t="shared" si="80"/>
        <v>0.78746594005449588</v>
      </c>
      <c r="T150" s="16">
        <f t="shared" si="80"/>
        <v>1</v>
      </c>
      <c r="U150" s="16">
        <f t="shared" si="80"/>
        <v>1</v>
      </c>
      <c r="V150" s="16">
        <f t="shared" si="80"/>
        <v>1</v>
      </c>
      <c r="W150" s="16">
        <f t="shared" si="80"/>
        <v>1</v>
      </c>
      <c r="X150" s="16">
        <f t="shared" si="80"/>
        <v>1</v>
      </c>
      <c r="Y150" s="16">
        <f t="shared" si="80"/>
        <v>0.88636363636363635</v>
      </c>
    </row>
    <row r="151" spans="1:26" ht="15.75" thickBot="1" x14ac:dyDescent="0.3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N151" s="4"/>
      <c r="P151" s="33">
        <f>SUM(P141:P150)</f>
        <v>10</v>
      </c>
      <c r="Q151" s="33">
        <f t="shared" ref="Q151" si="96">SUM(Q141:Q150)</f>
        <v>10</v>
      </c>
      <c r="R151" s="33">
        <f t="shared" ref="R151" si="97">SUM(R141:R150)</f>
        <v>7.089327296029988</v>
      </c>
      <c r="S151" s="33">
        <f t="shared" ref="S151" si="98">SUM(S141:S150)</f>
        <v>8.6502208843971573</v>
      </c>
      <c r="T151" s="33">
        <f t="shared" ref="T151" si="99">SUM(T141:T150)</f>
        <v>9</v>
      </c>
      <c r="U151" s="33">
        <f t="shared" ref="U151" si="100">SUM(U141:U150)</f>
        <v>10</v>
      </c>
      <c r="V151" s="33">
        <f t="shared" ref="V151" si="101">SUM(V141:V150)</f>
        <v>10</v>
      </c>
      <c r="W151" s="33">
        <f t="shared" ref="W151" si="102">SUM(W141:W150)</f>
        <v>10</v>
      </c>
      <c r="X151" s="33">
        <f t="shared" ref="X151" si="103">SUM(X141:X150)</f>
        <v>8.342631114181593</v>
      </c>
      <c r="Y151" s="33">
        <f t="shared" ref="Y151" si="104">SUM(Y141:Y150)</f>
        <v>9.1754656646094901</v>
      </c>
      <c r="Z151" s="63">
        <f>SUM(P151:Y151)</f>
        <v>92.25764495921824</v>
      </c>
    </row>
    <row r="152" spans="1:26" x14ac:dyDescent="0.25">
      <c r="N152" s="4"/>
    </row>
    <row r="153" spans="1:26" x14ac:dyDescent="0.25">
      <c r="B153" s="9"/>
      <c r="C153" s="9"/>
      <c r="D153" s="54">
        <v>61.8598</v>
      </c>
      <c r="E153" s="54">
        <v>40.345100000000002</v>
      </c>
      <c r="F153" s="9"/>
      <c r="G153" s="54">
        <v>1.30894</v>
      </c>
      <c r="H153" s="9"/>
      <c r="I153" s="59"/>
      <c r="J153" s="54">
        <v>1.12609</v>
      </c>
      <c r="K153" s="59"/>
      <c r="N153" s="4"/>
    </row>
    <row r="154" spans="1:26" x14ac:dyDescent="0.25">
      <c r="A154" t="s">
        <v>53</v>
      </c>
      <c r="B154" s="46"/>
      <c r="C154" s="9"/>
      <c r="D154" s="59"/>
      <c r="E154" s="54">
        <v>55.22</v>
      </c>
      <c r="F154" s="9"/>
      <c r="G154" s="54">
        <v>1.1650100000000001</v>
      </c>
      <c r="H154" s="9"/>
      <c r="I154" s="59"/>
      <c r="J154" s="54">
        <v>1.2299199999999999</v>
      </c>
      <c r="K154" s="59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x14ac:dyDescent="0.25">
      <c r="B155" s="9"/>
      <c r="C155" s="9"/>
      <c r="D155" s="59"/>
      <c r="E155" s="54">
        <v>39.673000000000002</v>
      </c>
      <c r="F155" s="9"/>
      <c r="G155" s="54">
        <v>1.3733299999999999</v>
      </c>
      <c r="H155" s="9"/>
      <c r="I155" s="59"/>
      <c r="J155" s="54">
        <v>1.29623</v>
      </c>
      <c r="K155" s="59"/>
      <c r="N155" s="4"/>
    </row>
    <row r="156" spans="1:26" x14ac:dyDescent="0.25">
      <c r="B156" s="46"/>
      <c r="C156" s="9"/>
      <c r="D156" s="54">
        <v>681.57100000000003</v>
      </c>
      <c r="E156" s="54">
        <v>41.287199999999999</v>
      </c>
      <c r="F156" s="9"/>
      <c r="G156" s="54">
        <v>1.3267100000000001</v>
      </c>
      <c r="H156" s="9"/>
      <c r="I156" s="59"/>
      <c r="J156" s="54">
        <v>1.1058399999999999</v>
      </c>
      <c r="K156" s="59"/>
      <c r="N156" s="4"/>
    </row>
    <row r="157" spans="1:26" x14ac:dyDescent="0.25">
      <c r="B157" s="47"/>
      <c r="C157" s="10"/>
      <c r="D157" s="54">
        <v>48.830399999999997</v>
      </c>
      <c r="E157" s="54">
        <v>45.474699999999999</v>
      </c>
      <c r="F157" s="10"/>
      <c r="G157" s="54">
        <v>2.24186</v>
      </c>
      <c r="H157" s="10"/>
      <c r="I157" s="59"/>
      <c r="J157" s="54">
        <v>0.904111</v>
      </c>
      <c r="K157" s="59"/>
      <c r="N157" s="4"/>
    </row>
    <row r="158" spans="1:26" x14ac:dyDescent="0.25">
      <c r="B158" s="47"/>
      <c r="C158" s="10"/>
      <c r="D158" s="54">
        <v>10.012499999999999</v>
      </c>
      <c r="E158" s="54">
        <v>42.5687</v>
      </c>
      <c r="F158" s="10"/>
      <c r="G158" s="54">
        <v>0.92680099999999999</v>
      </c>
      <c r="H158" s="10"/>
      <c r="I158" s="59"/>
      <c r="J158" s="54">
        <v>1.3073900000000001</v>
      </c>
      <c r="K158" s="59"/>
      <c r="N158" s="4"/>
    </row>
    <row r="159" spans="1:26" x14ac:dyDescent="0.25">
      <c r="B159" s="47"/>
      <c r="C159" s="10"/>
      <c r="D159" s="54">
        <v>6.6980599999999999</v>
      </c>
      <c r="E159" s="54">
        <v>68.042900000000003</v>
      </c>
      <c r="F159" s="10"/>
      <c r="G159" s="54">
        <v>1.1829400000000001</v>
      </c>
      <c r="H159" s="10"/>
      <c r="I159" s="59"/>
      <c r="J159" s="54">
        <v>1.18411</v>
      </c>
      <c r="K159" s="59"/>
      <c r="N159" s="4"/>
      <c r="O159" t="s">
        <v>41</v>
      </c>
      <c r="P159" s="16">
        <f>IF(P72=0,0,P93/P72)</f>
        <v>0</v>
      </c>
      <c r="Q159" s="16">
        <f t="shared" ref="Q159:Y159" si="105">IF(Q72=0,0,Q93/Q72)</f>
        <v>0</v>
      </c>
      <c r="R159" s="16">
        <f t="shared" si="105"/>
        <v>0.82558139534883723</v>
      </c>
      <c r="S159" s="16">
        <f t="shared" si="105"/>
        <v>0.84340659340659341</v>
      </c>
      <c r="T159" s="16">
        <f t="shared" si="105"/>
        <v>0</v>
      </c>
      <c r="U159" s="16">
        <f t="shared" si="105"/>
        <v>1</v>
      </c>
      <c r="V159" s="16">
        <f t="shared" si="105"/>
        <v>0</v>
      </c>
      <c r="W159" s="16">
        <f t="shared" si="105"/>
        <v>0</v>
      </c>
      <c r="X159" s="16">
        <f t="shared" si="105"/>
        <v>0.96835443037974689</v>
      </c>
      <c r="Y159" s="16">
        <f t="shared" si="105"/>
        <v>0</v>
      </c>
    </row>
    <row r="160" spans="1:26" x14ac:dyDescent="0.25">
      <c r="B160" s="47"/>
      <c r="C160" s="10"/>
      <c r="D160" s="54">
        <v>4.87303</v>
      </c>
      <c r="E160" s="54">
        <v>39.043100000000003</v>
      </c>
      <c r="F160" s="10"/>
      <c r="G160" s="54">
        <v>0.997112</v>
      </c>
      <c r="H160" s="10"/>
      <c r="I160" s="59"/>
      <c r="J160" s="54">
        <v>1.2085900000000001</v>
      </c>
      <c r="K160" s="59"/>
      <c r="N160" s="4"/>
      <c r="P160" s="16">
        <f t="shared" ref="P160:Y168" si="106">IF(P73=0,0,P94/P73)</f>
        <v>0</v>
      </c>
      <c r="Q160" s="16">
        <f t="shared" si="106"/>
        <v>0</v>
      </c>
      <c r="R160" s="16">
        <f t="shared" si="106"/>
        <v>0.37076271186440679</v>
      </c>
      <c r="S160" s="16">
        <f t="shared" si="106"/>
        <v>0.77664233576642339</v>
      </c>
      <c r="T160" s="16">
        <f t="shared" si="106"/>
        <v>0</v>
      </c>
      <c r="U160" s="16">
        <f t="shared" si="106"/>
        <v>1</v>
      </c>
      <c r="V160" s="16">
        <f t="shared" si="106"/>
        <v>0</v>
      </c>
      <c r="W160" s="16">
        <f t="shared" si="106"/>
        <v>0</v>
      </c>
      <c r="X160" s="16">
        <f t="shared" si="106"/>
        <v>1</v>
      </c>
      <c r="Y160" s="16">
        <f t="shared" si="106"/>
        <v>0</v>
      </c>
    </row>
    <row r="161" spans="2:26" x14ac:dyDescent="0.25">
      <c r="B161" s="47"/>
      <c r="C161" s="10"/>
      <c r="D161" s="54">
        <v>5.40428</v>
      </c>
      <c r="E161" s="54">
        <v>34.791899999999998</v>
      </c>
      <c r="F161" s="10"/>
      <c r="G161" s="54">
        <v>0.70125499999999996</v>
      </c>
      <c r="H161" s="10"/>
      <c r="I161" s="59"/>
      <c r="J161" s="54">
        <v>1.30047</v>
      </c>
      <c r="K161" s="59"/>
      <c r="N161" s="4"/>
      <c r="P161" s="16">
        <f t="shared" si="106"/>
        <v>0</v>
      </c>
      <c r="Q161" s="16">
        <f t="shared" si="106"/>
        <v>0</v>
      </c>
      <c r="R161" s="16">
        <f t="shared" si="106"/>
        <v>0.47445255474452552</v>
      </c>
      <c r="S161" s="16">
        <f t="shared" si="106"/>
        <v>0.68924302788844627</v>
      </c>
      <c r="T161" s="16">
        <f t="shared" si="106"/>
        <v>0</v>
      </c>
      <c r="U161" s="16">
        <f t="shared" si="106"/>
        <v>1</v>
      </c>
      <c r="V161" s="16">
        <f t="shared" si="106"/>
        <v>0</v>
      </c>
      <c r="W161" s="16">
        <f t="shared" si="106"/>
        <v>0</v>
      </c>
      <c r="X161" s="16">
        <f t="shared" si="106"/>
        <v>0.89270386266094426</v>
      </c>
      <c r="Y161" s="16">
        <f t="shared" si="106"/>
        <v>0</v>
      </c>
    </row>
    <row r="162" spans="2:26" x14ac:dyDescent="0.25">
      <c r="B162" s="47"/>
      <c r="C162" s="10"/>
      <c r="D162" s="54">
        <v>8.0884499999999999</v>
      </c>
      <c r="E162" s="54">
        <v>32.7744</v>
      </c>
      <c r="F162" s="9"/>
      <c r="G162" s="54">
        <v>0.99968100000000004</v>
      </c>
      <c r="H162" s="9"/>
      <c r="I162" s="59"/>
      <c r="J162" s="54">
        <v>1.1249100000000001</v>
      </c>
      <c r="K162" s="59"/>
      <c r="N162" s="4"/>
      <c r="P162" s="16">
        <f t="shared" si="106"/>
        <v>0</v>
      </c>
      <c r="Q162" s="16">
        <f t="shared" si="106"/>
        <v>0</v>
      </c>
      <c r="R162" s="16">
        <f t="shared" si="106"/>
        <v>0.69072164948453607</v>
      </c>
      <c r="S162" s="16">
        <f t="shared" si="106"/>
        <v>0.78778135048231512</v>
      </c>
      <c r="T162" s="16">
        <f t="shared" si="106"/>
        <v>0</v>
      </c>
      <c r="U162" s="16">
        <f t="shared" si="106"/>
        <v>1</v>
      </c>
      <c r="V162" s="16">
        <f t="shared" si="106"/>
        <v>0</v>
      </c>
      <c r="W162" s="16">
        <f t="shared" si="106"/>
        <v>0</v>
      </c>
      <c r="X162" s="16">
        <f t="shared" si="106"/>
        <v>0.93670886075949367</v>
      </c>
      <c r="Y162" s="16">
        <f t="shared" si="106"/>
        <v>0</v>
      </c>
    </row>
    <row r="163" spans="2:26" x14ac:dyDescent="0.25">
      <c r="N163" s="4"/>
      <c r="P163" s="16">
        <f t="shared" si="106"/>
        <v>0</v>
      </c>
      <c r="Q163" s="16">
        <f t="shared" si="106"/>
        <v>0</v>
      </c>
      <c r="R163" s="16">
        <f t="shared" si="106"/>
        <v>0.76724137931034486</v>
      </c>
      <c r="S163" s="16">
        <f t="shared" si="106"/>
        <v>0.92515592515592515</v>
      </c>
      <c r="T163" s="16">
        <f t="shared" si="106"/>
        <v>0</v>
      </c>
      <c r="U163" s="16">
        <f t="shared" si="106"/>
        <v>1</v>
      </c>
      <c r="V163" s="16">
        <f t="shared" si="106"/>
        <v>0</v>
      </c>
      <c r="W163" s="16">
        <f t="shared" si="106"/>
        <v>0</v>
      </c>
      <c r="X163" s="16">
        <f t="shared" si="106"/>
        <v>1</v>
      </c>
      <c r="Y163" s="16">
        <f t="shared" si="106"/>
        <v>0</v>
      </c>
    </row>
    <row r="164" spans="2:26" x14ac:dyDescent="0.25">
      <c r="N164" s="4"/>
      <c r="P164" s="16">
        <f t="shared" si="106"/>
        <v>0</v>
      </c>
      <c r="Q164" s="16">
        <f t="shared" si="106"/>
        <v>0</v>
      </c>
      <c r="R164" s="16">
        <f t="shared" si="106"/>
        <v>0.94495412844036697</v>
      </c>
      <c r="S164" s="16">
        <f t="shared" si="106"/>
        <v>0.51580698835274541</v>
      </c>
      <c r="T164" s="16">
        <f t="shared" si="106"/>
        <v>0</v>
      </c>
      <c r="U164" s="16">
        <f t="shared" si="106"/>
        <v>0.82572614107883813</v>
      </c>
      <c r="V164" s="16">
        <f t="shared" si="106"/>
        <v>0</v>
      </c>
      <c r="W164" s="16">
        <f t="shared" si="106"/>
        <v>0</v>
      </c>
      <c r="X164" s="16">
        <f t="shared" si="106"/>
        <v>1</v>
      </c>
      <c r="Y164" s="16">
        <f t="shared" si="106"/>
        <v>0</v>
      </c>
    </row>
    <row r="165" spans="2:26" x14ac:dyDescent="0.25">
      <c r="B165" s="16">
        <f>IF(B153&lt;&gt;0,IF(B153&lt;=1,1,1-LOG(B153)/LOG(900)),0)</f>
        <v>0</v>
      </c>
      <c r="C165" s="16">
        <f t="shared" ref="C165:K165" si="107">IF(C153&lt;&gt;0,IF(C153&lt;=1,1,1-LOG(C153)/LOG(900)),0)</f>
        <v>0</v>
      </c>
      <c r="D165" s="16">
        <f t="shared" si="107"/>
        <v>0.39361494331609936</v>
      </c>
      <c r="E165" s="16">
        <f t="shared" si="107"/>
        <v>0.45644584318238812</v>
      </c>
      <c r="F165" s="16">
        <f t="shared" si="107"/>
        <v>0</v>
      </c>
      <c r="G165" s="16">
        <f t="shared" si="107"/>
        <v>0.96042310704866429</v>
      </c>
      <c r="H165" s="16">
        <f t="shared" si="107"/>
        <v>0</v>
      </c>
      <c r="I165" s="16">
        <f t="shared" si="107"/>
        <v>0</v>
      </c>
      <c r="J165" s="16">
        <f t="shared" si="107"/>
        <v>0.98254269862201304</v>
      </c>
      <c r="K165" s="16">
        <f t="shared" si="107"/>
        <v>0</v>
      </c>
      <c r="N165" s="4"/>
      <c r="P165" s="16">
        <f t="shared" si="106"/>
        <v>0</v>
      </c>
      <c r="Q165" s="16">
        <f t="shared" si="106"/>
        <v>0</v>
      </c>
      <c r="R165" s="16">
        <f t="shared" si="106"/>
        <v>1</v>
      </c>
      <c r="S165" s="16">
        <f t="shared" si="106"/>
        <v>0.96341463414634143</v>
      </c>
      <c r="T165" s="16">
        <f t="shared" si="106"/>
        <v>0</v>
      </c>
      <c r="U165" s="16">
        <f t="shared" si="106"/>
        <v>1</v>
      </c>
      <c r="V165" s="16">
        <f t="shared" si="106"/>
        <v>0</v>
      </c>
      <c r="W165" s="16">
        <f t="shared" si="106"/>
        <v>0</v>
      </c>
      <c r="X165" s="16">
        <f t="shared" si="106"/>
        <v>1</v>
      </c>
      <c r="Y165" s="16">
        <f t="shared" si="106"/>
        <v>0</v>
      </c>
    </row>
    <row r="166" spans="2:26" x14ac:dyDescent="0.25">
      <c r="B166" s="16">
        <f t="shared" ref="B166:K174" si="108">IF(B154&lt;&gt;0,IF(B154&lt;=1,1,1-LOG(B154)/LOG(900)),0)</f>
        <v>0</v>
      </c>
      <c r="C166" s="16">
        <f t="shared" si="108"/>
        <v>0</v>
      </c>
      <c r="D166" s="16">
        <f t="shared" si="108"/>
        <v>0</v>
      </c>
      <c r="E166" s="16">
        <f t="shared" si="108"/>
        <v>0.41030690718959606</v>
      </c>
      <c r="F166" s="16">
        <f t="shared" si="108"/>
        <v>0</v>
      </c>
      <c r="G166" s="16">
        <f t="shared" si="108"/>
        <v>0.97754766137724525</v>
      </c>
      <c r="H166" s="16">
        <f t="shared" si="108"/>
        <v>0</v>
      </c>
      <c r="I166" s="16">
        <f t="shared" si="108"/>
        <v>0</v>
      </c>
      <c r="J166" s="16">
        <f t="shared" si="108"/>
        <v>0.96957701900300342</v>
      </c>
      <c r="K166" s="16">
        <f t="shared" si="108"/>
        <v>0</v>
      </c>
      <c r="N166" s="4"/>
      <c r="P166" s="16">
        <f t="shared" si="106"/>
        <v>0</v>
      </c>
      <c r="Q166" s="16">
        <f t="shared" si="106"/>
        <v>0</v>
      </c>
      <c r="R166" s="16">
        <f t="shared" si="106"/>
        <v>1</v>
      </c>
      <c r="S166" s="16">
        <f t="shared" si="106"/>
        <v>0.82381729200652531</v>
      </c>
      <c r="T166" s="16">
        <f t="shared" si="106"/>
        <v>0</v>
      </c>
      <c r="U166" s="16">
        <f t="shared" si="106"/>
        <v>1</v>
      </c>
      <c r="V166" s="16">
        <f t="shared" si="106"/>
        <v>0</v>
      </c>
      <c r="W166" s="16">
        <f t="shared" si="106"/>
        <v>0</v>
      </c>
      <c r="X166" s="16">
        <f t="shared" si="106"/>
        <v>0.84662576687116564</v>
      </c>
      <c r="Y166" s="16">
        <f t="shared" si="106"/>
        <v>0</v>
      </c>
    </row>
    <row r="167" spans="2:26" x14ac:dyDescent="0.25">
      <c r="B167" s="16">
        <f t="shared" si="108"/>
        <v>0</v>
      </c>
      <c r="C167" s="16">
        <f t="shared" si="108"/>
        <v>0</v>
      </c>
      <c r="D167" s="16">
        <f t="shared" si="108"/>
        <v>0</v>
      </c>
      <c r="E167" s="16">
        <f t="shared" si="108"/>
        <v>0.45891542851810108</v>
      </c>
      <c r="F167" s="16">
        <f t="shared" si="108"/>
        <v>0</v>
      </c>
      <c r="G167" s="16">
        <f t="shared" si="108"/>
        <v>0.95336371108358309</v>
      </c>
      <c r="H167" s="16">
        <f t="shared" si="108"/>
        <v>0</v>
      </c>
      <c r="I167" s="16">
        <f t="shared" si="108"/>
        <v>0</v>
      </c>
      <c r="J167" s="16">
        <f t="shared" si="108"/>
        <v>0.96185754277023117</v>
      </c>
      <c r="K167" s="16">
        <f t="shared" si="108"/>
        <v>0</v>
      </c>
      <c r="N167" s="4"/>
      <c r="P167" s="16">
        <f t="shared" si="106"/>
        <v>0</v>
      </c>
      <c r="Q167" s="16">
        <f t="shared" si="106"/>
        <v>0</v>
      </c>
      <c r="R167" s="16">
        <f t="shared" si="106"/>
        <v>0.76258992805755399</v>
      </c>
      <c r="S167" s="16">
        <f t="shared" si="106"/>
        <v>0.97345132743362828</v>
      </c>
      <c r="T167" s="16">
        <f t="shared" si="106"/>
        <v>0</v>
      </c>
      <c r="U167" s="16">
        <f t="shared" si="106"/>
        <v>1</v>
      </c>
      <c r="V167" s="16">
        <f t="shared" si="106"/>
        <v>0</v>
      </c>
      <c r="W167" s="16">
        <f t="shared" si="106"/>
        <v>0</v>
      </c>
      <c r="X167" s="16">
        <f t="shared" si="106"/>
        <v>1</v>
      </c>
      <c r="Y167" s="16">
        <f t="shared" si="106"/>
        <v>0.93617021276595747</v>
      </c>
    </row>
    <row r="168" spans="2:26" ht="15.75" thickBot="1" x14ac:dyDescent="0.3">
      <c r="B168" s="16">
        <f t="shared" si="108"/>
        <v>0</v>
      </c>
      <c r="C168" s="16">
        <f t="shared" si="108"/>
        <v>0</v>
      </c>
      <c r="D168" s="16">
        <f t="shared" si="108"/>
        <v>4.0867127730007557E-2</v>
      </c>
      <c r="E168" s="16">
        <f t="shared" si="108"/>
        <v>0.45305254193295619</v>
      </c>
      <c r="F168" s="16">
        <f t="shared" si="108"/>
        <v>0</v>
      </c>
      <c r="G168" s="16">
        <f t="shared" si="108"/>
        <v>0.95844078398160626</v>
      </c>
      <c r="H168" s="16">
        <f t="shared" si="108"/>
        <v>0</v>
      </c>
      <c r="I168" s="16">
        <f t="shared" si="108"/>
        <v>0</v>
      </c>
      <c r="J168" s="16">
        <f t="shared" si="108"/>
        <v>0.98521032214766679</v>
      </c>
      <c r="K168" s="16">
        <f t="shared" si="108"/>
        <v>0</v>
      </c>
      <c r="N168" s="4"/>
      <c r="P168" s="16">
        <f t="shared" si="106"/>
        <v>0</v>
      </c>
      <c r="Q168" s="16">
        <f t="shared" si="106"/>
        <v>0</v>
      </c>
      <c r="R168" s="16">
        <f t="shared" si="106"/>
        <v>1</v>
      </c>
      <c r="S168" s="16">
        <f t="shared" si="106"/>
        <v>0.7810810810810811</v>
      </c>
      <c r="T168" s="16">
        <f t="shared" si="106"/>
        <v>0</v>
      </c>
      <c r="U168" s="16">
        <f t="shared" si="106"/>
        <v>1</v>
      </c>
      <c r="V168" s="16">
        <f t="shared" si="106"/>
        <v>0</v>
      </c>
      <c r="W168" s="16">
        <f t="shared" si="106"/>
        <v>0</v>
      </c>
      <c r="X168" s="16">
        <f t="shared" si="106"/>
        <v>0.94490358126721763</v>
      </c>
      <c r="Y168" s="16">
        <f t="shared" si="106"/>
        <v>0</v>
      </c>
    </row>
    <row r="169" spans="2:26" ht="15.75" thickBot="1" x14ac:dyDescent="0.3">
      <c r="B169" s="16">
        <f t="shared" si="108"/>
        <v>0</v>
      </c>
      <c r="C169" s="16">
        <f t="shared" si="108"/>
        <v>0</v>
      </c>
      <c r="D169" s="16">
        <f t="shared" si="108"/>
        <v>0.4283846784826657</v>
      </c>
      <c r="E169" s="16">
        <f t="shared" si="108"/>
        <v>0.43885113108524498</v>
      </c>
      <c r="F169" s="16">
        <f t="shared" si="108"/>
        <v>0</v>
      </c>
      <c r="G169" s="16">
        <f t="shared" si="108"/>
        <v>0.88132034282886751</v>
      </c>
      <c r="H169" s="16">
        <f t="shared" si="108"/>
        <v>0</v>
      </c>
      <c r="I169" s="16">
        <f t="shared" si="108"/>
        <v>0</v>
      </c>
      <c r="J169" s="16">
        <f t="shared" si="108"/>
        <v>1</v>
      </c>
      <c r="K169" s="16">
        <f t="shared" si="108"/>
        <v>0</v>
      </c>
      <c r="N169" s="4"/>
      <c r="P169" s="33">
        <f>SUM(P159:P168)</f>
        <v>0</v>
      </c>
      <c r="Q169" s="33">
        <f t="shared" ref="Q169" si="109">SUM(Q159:Q168)</f>
        <v>0</v>
      </c>
      <c r="R169" s="33">
        <f t="shared" ref="R169" si="110">SUM(R159:R168)</f>
        <v>7.8363037472505708</v>
      </c>
      <c r="S169" s="33">
        <f t="shared" ref="S169" si="111">SUM(S159:S168)</f>
        <v>8.0798005557200252</v>
      </c>
      <c r="T169" s="33">
        <f t="shared" ref="T169" si="112">SUM(T159:T168)</f>
        <v>0</v>
      </c>
      <c r="U169" s="33">
        <f t="shared" ref="U169" si="113">SUM(U159:U168)</f>
        <v>9.8257261410788388</v>
      </c>
      <c r="V169" s="33">
        <f t="shared" ref="V169" si="114">SUM(V159:V168)</f>
        <v>0</v>
      </c>
      <c r="W169" s="33">
        <f t="shared" ref="W169" si="115">SUM(W159:W168)</f>
        <v>0</v>
      </c>
      <c r="X169" s="33">
        <f t="shared" ref="X169" si="116">SUM(X159:X168)</f>
        <v>9.5892965019385681</v>
      </c>
      <c r="Y169" s="33">
        <f t="shared" ref="Y169" si="117">SUM(Y159:Y168)</f>
        <v>0.93617021276595747</v>
      </c>
      <c r="Z169" s="63">
        <f>SUM(P169:Y169)</f>
        <v>36.267297158753962</v>
      </c>
    </row>
    <row r="170" spans="2:26" x14ac:dyDescent="0.25">
      <c r="B170" s="16">
        <f t="shared" si="108"/>
        <v>0</v>
      </c>
      <c r="C170" s="16">
        <f t="shared" si="108"/>
        <v>0</v>
      </c>
      <c r="D170" s="16">
        <f t="shared" si="108"/>
        <v>0.6613201096743464</v>
      </c>
      <c r="E170" s="16">
        <f t="shared" si="108"/>
        <v>0.44855901900008333</v>
      </c>
      <c r="F170" s="16">
        <f t="shared" si="108"/>
        <v>0</v>
      </c>
      <c r="G170" s="16">
        <f t="shared" si="108"/>
        <v>1</v>
      </c>
      <c r="H170" s="16">
        <f t="shared" si="108"/>
        <v>0</v>
      </c>
      <c r="I170" s="16">
        <f t="shared" si="108"/>
        <v>0</v>
      </c>
      <c r="J170" s="16">
        <f t="shared" si="108"/>
        <v>0.96059729070064948</v>
      </c>
      <c r="K170" s="16">
        <f t="shared" si="108"/>
        <v>0</v>
      </c>
    </row>
    <row r="171" spans="2:26" x14ac:dyDescent="0.25">
      <c r="B171" s="16">
        <f t="shared" si="108"/>
        <v>0</v>
      </c>
      <c r="C171" s="16">
        <f t="shared" si="108"/>
        <v>0</v>
      </c>
      <c r="D171" s="16">
        <f t="shared" si="108"/>
        <v>0.72041935253690603</v>
      </c>
      <c r="E171" s="16">
        <f t="shared" si="108"/>
        <v>0.37960989689106672</v>
      </c>
      <c r="F171" s="16">
        <f t="shared" si="108"/>
        <v>0</v>
      </c>
      <c r="G171" s="16">
        <f t="shared" si="108"/>
        <v>0.97530239407692609</v>
      </c>
      <c r="H171" s="16">
        <f t="shared" si="108"/>
        <v>0</v>
      </c>
      <c r="I171" s="16">
        <f t="shared" si="108"/>
        <v>0</v>
      </c>
      <c r="J171" s="16">
        <f t="shared" si="108"/>
        <v>0.97515706696957505</v>
      </c>
      <c r="K171" s="16">
        <f t="shared" si="108"/>
        <v>0</v>
      </c>
    </row>
    <row r="172" spans="2:26" x14ac:dyDescent="0.25">
      <c r="B172" s="16">
        <f t="shared" si="108"/>
        <v>0</v>
      </c>
      <c r="C172" s="16">
        <f t="shared" si="108"/>
        <v>0</v>
      </c>
      <c r="D172" s="16">
        <f t="shared" si="108"/>
        <v>0.76718259152600154</v>
      </c>
      <c r="E172" s="16">
        <f t="shared" si="108"/>
        <v>0.4612682310223325</v>
      </c>
      <c r="F172" s="16">
        <f t="shared" si="108"/>
        <v>0</v>
      </c>
      <c r="G172" s="16">
        <f t="shared" si="108"/>
        <v>1</v>
      </c>
      <c r="H172" s="16">
        <f t="shared" si="108"/>
        <v>0</v>
      </c>
      <c r="I172" s="16">
        <f t="shared" si="108"/>
        <v>0</v>
      </c>
      <c r="J172" s="16">
        <f t="shared" si="108"/>
        <v>0.97214886852840776</v>
      </c>
      <c r="K172" s="16">
        <f t="shared" si="108"/>
        <v>0</v>
      </c>
    </row>
    <row r="173" spans="2:26" x14ac:dyDescent="0.25">
      <c r="B173" s="16">
        <f t="shared" si="108"/>
        <v>0</v>
      </c>
      <c r="C173" s="16">
        <f t="shared" si="108"/>
        <v>0</v>
      </c>
      <c r="D173" s="16">
        <f t="shared" si="108"/>
        <v>0.75197099096279763</v>
      </c>
      <c r="E173" s="16">
        <f t="shared" si="108"/>
        <v>0.47821543374635422</v>
      </c>
      <c r="F173" s="16">
        <f t="shared" si="108"/>
        <v>0</v>
      </c>
      <c r="G173" s="16">
        <f t="shared" si="108"/>
        <v>1</v>
      </c>
      <c r="H173" s="16">
        <f t="shared" si="108"/>
        <v>0</v>
      </c>
      <c r="I173" s="16">
        <f t="shared" si="108"/>
        <v>0</v>
      </c>
      <c r="J173" s="16">
        <f t="shared" si="108"/>
        <v>0.96137746385930789</v>
      </c>
      <c r="K173" s="16">
        <f t="shared" si="108"/>
        <v>0</v>
      </c>
    </row>
    <row r="174" spans="2:26" ht="15.75" thickBot="1" x14ac:dyDescent="0.3">
      <c r="B174" s="16">
        <f t="shared" si="108"/>
        <v>0</v>
      </c>
      <c r="C174" s="16">
        <f t="shared" si="108"/>
        <v>0</v>
      </c>
      <c r="D174" s="16">
        <f t="shared" si="108"/>
        <v>0.69269100208306045</v>
      </c>
      <c r="E174" s="16">
        <f t="shared" si="108"/>
        <v>0.48699717610322002</v>
      </c>
      <c r="F174" s="16">
        <f t="shared" si="108"/>
        <v>0</v>
      </c>
      <c r="G174" s="16">
        <f t="shared" si="108"/>
        <v>1</v>
      </c>
      <c r="H174" s="16">
        <f t="shared" si="108"/>
        <v>0</v>
      </c>
      <c r="I174" s="16">
        <f t="shared" si="108"/>
        <v>0</v>
      </c>
      <c r="J174" s="16">
        <f t="shared" si="108"/>
        <v>0.98269682419920423</v>
      </c>
      <c r="K174" s="16">
        <f t="shared" si="108"/>
        <v>0</v>
      </c>
    </row>
    <row r="175" spans="2:26" ht="15.75" thickBot="1" x14ac:dyDescent="0.3">
      <c r="B175" s="33">
        <f>SUM(B165:B174)</f>
        <v>0</v>
      </c>
      <c r="C175" s="33">
        <f t="shared" ref="C175:K175" si="118">SUM(C165:C174)</f>
        <v>0</v>
      </c>
      <c r="D175" s="33">
        <f t="shared" si="118"/>
        <v>4.4564507963118851</v>
      </c>
      <c r="E175" s="33">
        <f t="shared" si="118"/>
        <v>4.4722216086713429</v>
      </c>
      <c r="F175" s="33">
        <f t="shared" si="118"/>
        <v>0</v>
      </c>
      <c r="G175" s="33">
        <f t="shared" si="118"/>
        <v>9.7063980003968915</v>
      </c>
      <c r="H175" s="33">
        <f t="shared" si="118"/>
        <v>0</v>
      </c>
      <c r="I175" s="33">
        <f t="shared" si="118"/>
        <v>0</v>
      </c>
      <c r="J175" s="33">
        <f t="shared" si="118"/>
        <v>9.7511650968000581</v>
      </c>
      <c r="K175" s="33">
        <f t="shared" si="118"/>
        <v>0</v>
      </c>
      <c r="L175" s="63">
        <f>SUM(B175:K175)</f>
        <v>28.386235502180178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v0</vt:lpstr>
      <vt:lpstr>v1</vt:lpstr>
      <vt:lpstr>Metrics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2021-06-17T10:14:19Z</dcterms:modified>
</cp:coreProperties>
</file>