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m-e\PycharmProjects\Ignat_convert\"/>
    </mc:Choice>
  </mc:AlternateContent>
  <xr:revisionPtr revIDLastSave="0" documentId="13_ncr:1_{3FA41E6B-CFF6-44AA-A9F9-A54768FA2E7A}" xr6:coauthVersionLast="47" xr6:coauthVersionMax="47" xr10:uidLastSave="{00000000-0000-0000-0000-000000000000}"/>
  <bookViews>
    <workbookView xWindow="2295" yWindow="2295" windowWidth="23505" windowHeight="12435" xr2:uid="{00000000-000D-0000-FFFF-FFFF00000000}"/>
  </bookViews>
  <sheets>
    <sheet name="1" sheetId="1" r:id="rId1"/>
  </sheets>
  <calcPr calcId="191029"/>
</workbook>
</file>

<file path=xl/calcChain.xml><?xml version="1.0" encoding="utf-8"?>
<calcChain xmlns="http://schemas.openxmlformats.org/spreadsheetml/2006/main">
  <c r="B33" i="1" l="1"/>
  <c r="B13" i="1"/>
  <c r="D11" i="1" s="1"/>
  <c r="D26" i="1" l="1"/>
  <c r="E26" i="1" s="1"/>
  <c r="D29" i="1"/>
  <c r="D23" i="1"/>
  <c r="D25" i="1"/>
  <c r="E25" i="1" s="1"/>
  <c r="D32" i="1"/>
  <c r="D24" i="1"/>
  <c r="E24" i="1" s="1"/>
  <c r="D31" i="1"/>
  <c r="D30" i="1"/>
  <c r="D28" i="1"/>
  <c r="E28" i="1" s="1"/>
  <c r="B35" i="1"/>
  <c r="B36" i="1" s="1"/>
  <c r="D27" i="1"/>
  <c r="E27" i="1" s="1"/>
  <c r="D8" i="1"/>
  <c r="D10" i="1"/>
  <c r="D9" i="1"/>
  <c r="D7" i="1"/>
  <c r="B15" i="1"/>
  <c r="B16" i="1" s="1"/>
  <c r="D6" i="1"/>
  <c r="D3" i="1"/>
  <c r="D5" i="1"/>
  <c r="D12" i="1"/>
  <c r="D4" i="1"/>
  <c r="E23" i="1" l="1"/>
  <c r="D33" i="1"/>
  <c r="B17" i="1"/>
  <c r="F11" i="1" s="1"/>
  <c r="E33" i="1" l="1"/>
  <c r="F5" i="1"/>
  <c r="F6" i="1"/>
  <c r="F8" i="1"/>
  <c r="F3" i="1"/>
  <c r="F12" i="1"/>
  <c r="F10" i="1"/>
  <c r="F4" i="1"/>
  <c r="F7" i="1"/>
  <c r="F9" i="1"/>
  <c r="F32" i="1" l="1"/>
  <c r="F29" i="1"/>
  <c r="F30" i="1"/>
  <c r="F31" i="1"/>
  <c r="F26" i="1"/>
  <c r="F24" i="1"/>
  <c r="F25" i="1"/>
  <c r="F27" i="1"/>
  <c r="F28" i="1"/>
  <c r="F23" i="1"/>
  <c r="F13" i="1"/>
  <c r="B37" i="1" l="1"/>
  <c r="F33" i="1"/>
</calcChain>
</file>

<file path=xl/sharedStrings.xml><?xml version="1.0" encoding="utf-8"?>
<sst xmlns="http://schemas.openxmlformats.org/spreadsheetml/2006/main" count="21" uniqueCount="13">
  <si>
    <t>xi (нормализованное)</t>
  </si>
  <si>
    <t>Mср (Средняя молекулярная масса)</t>
  </si>
  <si>
    <t>Компонент</t>
  </si>
  <si>
    <t>Ʃ</t>
  </si>
  <si>
    <t>xi (мольная доля компонента)</t>
  </si>
  <si>
    <t>Mi (молекулярная масса компонента)</t>
  </si>
  <si>
    <t>Сумма долей</t>
  </si>
  <si>
    <t>Сообщение:</t>
  </si>
  <si>
    <t>wi (массовая доля компонента)</t>
  </si>
  <si>
    <t>ПЕРЕВОД ИЗ МОЛЬНЫХ ДОЛЕЙ В МАССОВЫЕ</t>
  </si>
  <si>
    <t>ПЕРЕВОД ИЗ МАССОВЫХ ДОЛЕЙ В МОЛЬНЫЕ</t>
  </si>
  <si>
    <t>xi (ненормализованное)</t>
  </si>
  <si>
    <t>wi (нормализованное)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</si>
</sst>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2" fontId="0" fillId="0" borderId="1" xfId="0" applyNumberFormat="1" applyBorder="1"/>
    <xf numFmtId="2" fontId="0" fillId="3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2" borderId="1" xfId="0" applyNumberFormat="1" applyFill="1" applyBorder="1"/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10" workbookViewId="0">
      <selection activeCell="E23" sqref="E23"/>
    </sheetView>
  </sheetViews>
  <sheetFormatPr defaultRowHeight="15" x14ac:dyDescent="0.25"/>
  <cols>
    <col min="1" max="1" width="13.42578125" bestFit="1" customWidth="1"/>
    <col min="2" max="2" width="26" bestFit="1" customWidth="1"/>
    <col min="3" max="3" width="17.7109375" bestFit="1" customWidth="1"/>
    <col min="4" max="4" width="22.85546875" bestFit="1" customWidth="1"/>
    <col min="5" max="5" width="22.85546875" customWidth="1"/>
    <col min="6" max="6" width="16.85546875" bestFit="1" customWidth="1"/>
  </cols>
  <sheetData>
    <row r="1" spans="1:6" ht="21" x14ac:dyDescent="0.35">
      <c r="A1" s="14" t="s">
        <v>9</v>
      </c>
      <c r="B1" s="14"/>
      <c r="C1" s="14"/>
      <c r="D1" s="14"/>
      <c r="E1" s="14"/>
      <c r="F1" s="14"/>
    </row>
    <row r="2" spans="1:6" ht="60" x14ac:dyDescent="0.25">
      <c r="A2" s="3" t="s">
        <v>2</v>
      </c>
      <c r="B2" s="4" t="s">
        <v>4</v>
      </c>
      <c r="C2" s="4" t="s">
        <v>5</v>
      </c>
      <c r="D2" s="1" t="s">
        <v>0</v>
      </c>
      <c r="E2" s="1"/>
      <c r="F2" s="6" t="s">
        <v>8</v>
      </c>
    </row>
    <row r="3" spans="1:6" x14ac:dyDescent="0.25">
      <c r="A3" s="3">
        <v>1</v>
      </c>
      <c r="B3" s="3">
        <v>49</v>
      </c>
      <c r="C3" s="3">
        <v>2</v>
      </c>
      <c r="D3" s="7">
        <f>B3/$B$13*100</f>
        <v>49.494949494949495</v>
      </c>
      <c r="E3" s="7"/>
      <c r="F3" s="8">
        <f>D3*C3/$B$17</f>
        <v>12.039312039312037</v>
      </c>
    </row>
    <row r="4" spans="1:6" x14ac:dyDescent="0.25">
      <c r="A4" s="3">
        <v>2</v>
      </c>
      <c r="B4" s="3">
        <v>30</v>
      </c>
      <c r="C4" s="3">
        <v>4</v>
      </c>
      <c r="D4" s="7">
        <f t="shared" ref="D4:D12" si="0">B4/$B$13*100</f>
        <v>30.303030303030305</v>
      </c>
      <c r="E4" s="7"/>
      <c r="F4" s="8">
        <f t="shared" ref="F4:F12" si="1">D4*C4/$B$17</f>
        <v>14.74201474201474</v>
      </c>
    </row>
    <row r="5" spans="1:6" x14ac:dyDescent="0.25">
      <c r="A5" s="3">
        <v>3</v>
      </c>
      <c r="B5" s="3">
        <v>10</v>
      </c>
      <c r="C5" s="3">
        <v>28</v>
      </c>
      <c r="D5" s="7">
        <f t="shared" si="0"/>
        <v>10.1010101010101</v>
      </c>
      <c r="E5" s="7"/>
      <c r="F5" s="8">
        <f t="shared" si="1"/>
        <v>34.39803439803439</v>
      </c>
    </row>
    <row r="6" spans="1:6" x14ac:dyDescent="0.25">
      <c r="A6" s="3">
        <v>4</v>
      </c>
      <c r="B6" s="3">
        <v>5</v>
      </c>
      <c r="C6" s="3">
        <v>32</v>
      </c>
      <c r="D6" s="7">
        <f t="shared" si="0"/>
        <v>5.0505050505050502</v>
      </c>
      <c r="E6" s="7"/>
      <c r="F6" s="8">
        <f t="shared" si="1"/>
        <v>19.656019656019652</v>
      </c>
    </row>
    <row r="7" spans="1:6" x14ac:dyDescent="0.25">
      <c r="A7" s="3">
        <v>5</v>
      </c>
      <c r="B7" s="3">
        <v>3</v>
      </c>
      <c r="C7" s="3">
        <v>40</v>
      </c>
      <c r="D7" s="7">
        <f t="shared" si="0"/>
        <v>3.0303030303030303</v>
      </c>
      <c r="E7" s="7"/>
      <c r="F7" s="8">
        <f t="shared" si="1"/>
        <v>14.74201474201474</v>
      </c>
    </row>
    <row r="8" spans="1:6" x14ac:dyDescent="0.25">
      <c r="A8" s="3">
        <v>6</v>
      </c>
      <c r="B8" s="3">
        <v>2</v>
      </c>
      <c r="C8" s="3">
        <v>18</v>
      </c>
      <c r="D8" s="7">
        <f t="shared" si="0"/>
        <v>2.0202020202020203</v>
      </c>
      <c r="E8" s="7"/>
      <c r="F8" s="8">
        <f t="shared" si="1"/>
        <v>4.4226044226044223</v>
      </c>
    </row>
    <row r="9" spans="1:6" x14ac:dyDescent="0.25">
      <c r="A9" s="3">
        <v>7</v>
      </c>
      <c r="B9" s="3"/>
      <c r="C9" s="3"/>
      <c r="D9" s="7">
        <f t="shared" si="0"/>
        <v>0</v>
      </c>
      <c r="E9" s="7"/>
      <c r="F9" s="8">
        <f t="shared" si="1"/>
        <v>0</v>
      </c>
    </row>
    <row r="10" spans="1:6" x14ac:dyDescent="0.25">
      <c r="A10" s="3">
        <v>8</v>
      </c>
      <c r="B10" s="3"/>
      <c r="C10" s="3"/>
      <c r="D10" s="7">
        <f t="shared" si="0"/>
        <v>0</v>
      </c>
      <c r="E10" s="7"/>
      <c r="F10" s="8">
        <f t="shared" si="1"/>
        <v>0</v>
      </c>
    </row>
    <row r="11" spans="1:6" x14ac:dyDescent="0.25">
      <c r="A11" s="3">
        <v>9</v>
      </c>
      <c r="B11" s="3"/>
      <c r="C11" s="3"/>
      <c r="D11" s="7">
        <f t="shared" si="0"/>
        <v>0</v>
      </c>
      <c r="E11" s="7"/>
      <c r="F11" s="8">
        <f t="shared" si="1"/>
        <v>0</v>
      </c>
    </row>
    <row r="12" spans="1:6" x14ac:dyDescent="0.25">
      <c r="A12" s="3">
        <v>10</v>
      </c>
      <c r="B12" s="3"/>
      <c r="C12" s="3"/>
      <c r="D12" s="7">
        <f t="shared" si="0"/>
        <v>0</v>
      </c>
      <c r="E12" s="7"/>
      <c r="F12" s="8">
        <f t="shared" si="1"/>
        <v>0</v>
      </c>
    </row>
    <row r="13" spans="1:6" x14ac:dyDescent="0.25">
      <c r="A13" s="2" t="s">
        <v>3</v>
      </c>
      <c r="B13" s="7">
        <f>SUM(B3:B12)</f>
        <v>99</v>
      </c>
      <c r="C13" s="7"/>
      <c r="D13" s="7"/>
      <c r="E13" s="7"/>
      <c r="F13" s="7">
        <f>SUM(F3:F12)</f>
        <v>99.999999999999986</v>
      </c>
    </row>
    <row r="14" spans="1:6" x14ac:dyDescent="0.25">
      <c r="A14" s="9"/>
      <c r="F14" s="10"/>
    </row>
    <row r="15" spans="1:6" x14ac:dyDescent="0.25">
      <c r="A15" s="5" t="s">
        <v>6</v>
      </c>
      <c r="B15" s="8">
        <f>B13</f>
        <v>99</v>
      </c>
      <c r="F15" s="10"/>
    </row>
    <row r="16" spans="1:6" x14ac:dyDescent="0.25">
      <c r="A16" s="5" t="s">
        <v>7</v>
      </c>
      <c r="B16" s="5" t="str">
        <f>IF(B15&lt;&gt;100, "Сумма долей не равно 100%")</f>
        <v>Сумма долей не равно 100%</v>
      </c>
      <c r="F16" s="10"/>
    </row>
    <row r="17" spans="1:6" ht="60" x14ac:dyDescent="0.25">
      <c r="A17" s="6" t="s">
        <v>1</v>
      </c>
      <c r="B17" s="8">
        <f>SUMPRODUCT(C3:C12,D3:D12)/100</f>
        <v>8.2222222222222232</v>
      </c>
      <c r="C17" s="11"/>
      <c r="D17" s="11"/>
      <c r="E17" s="11"/>
      <c r="F17" s="12"/>
    </row>
    <row r="21" spans="1:6" ht="21" x14ac:dyDescent="0.35">
      <c r="A21" s="14" t="s">
        <v>10</v>
      </c>
      <c r="B21" s="14"/>
      <c r="C21" s="14"/>
      <c r="D21" s="14"/>
      <c r="E21" s="14"/>
      <c r="F21" s="14"/>
    </row>
    <row r="22" spans="1:6" ht="60" x14ac:dyDescent="0.25">
      <c r="A22" s="3" t="s">
        <v>2</v>
      </c>
      <c r="B22" s="4" t="s">
        <v>8</v>
      </c>
      <c r="C22" s="4" t="s">
        <v>5</v>
      </c>
      <c r="D22" s="1" t="s">
        <v>12</v>
      </c>
      <c r="E22" s="1" t="s">
        <v>11</v>
      </c>
      <c r="F22" s="6" t="s">
        <v>4</v>
      </c>
    </row>
    <row r="23" spans="1:6" x14ac:dyDescent="0.25">
      <c r="A23" s="3">
        <v>1</v>
      </c>
      <c r="B23" s="13">
        <v>12.039312039312037</v>
      </c>
      <c r="C23" s="3">
        <v>2</v>
      </c>
      <c r="D23" s="7">
        <f>B23/$B$33*100</f>
        <v>12.039312039312039</v>
      </c>
      <c r="E23" s="7">
        <f>D23/C23</f>
        <v>6.0196560196560194</v>
      </c>
      <c r="F23" s="8">
        <f t="shared" ref="F23:F32" si="2">E23/$E$33*100</f>
        <v>49.494949494949495</v>
      </c>
    </row>
    <row r="24" spans="1:6" x14ac:dyDescent="0.25">
      <c r="A24" s="3">
        <v>2</v>
      </c>
      <c r="B24" s="13">
        <v>14.74201474201474</v>
      </c>
      <c r="C24" s="3">
        <v>4</v>
      </c>
      <c r="D24" s="7">
        <f t="shared" ref="D24:D32" si="3">B24/$B$33*100</f>
        <v>14.742014742014742</v>
      </c>
      <c r="E24" s="7">
        <f t="shared" ref="E24:E28" si="4">D24/C24</f>
        <v>3.6855036855036856</v>
      </c>
      <c r="F24" s="8">
        <f t="shared" si="2"/>
        <v>30.303030303030305</v>
      </c>
    </row>
    <row r="25" spans="1:6" x14ac:dyDescent="0.25">
      <c r="A25" s="3">
        <v>3</v>
      </c>
      <c r="B25" s="13">
        <v>34.39803439803439</v>
      </c>
      <c r="C25" s="3">
        <v>28</v>
      </c>
      <c r="D25" s="7">
        <f t="shared" si="3"/>
        <v>34.398034398034397</v>
      </c>
      <c r="E25" s="7">
        <f t="shared" si="4"/>
        <v>1.2285012285012284</v>
      </c>
      <c r="F25" s="8">
        <f t="shared" si="2"/>
        <v>10.1010101010101</v>
      </c>
    </row>
    <row r="26" spans="1:6" x14ac:dyDescent="0.25">
      <c r="A26" s="3">
        <v>4</v>
      </c>
      <c r="B26" s="13">
        <v>19.656019656019652</v>
      </c>
      <c r="C26" s="3">
        <v>32</v>
      </c>
      <c r="D26" s="7">
        <f t="shared" si="3"/>
        <v>19.656019656019655</v>
      </c>
      <c r="E26" s="7">
        <f t="shared" si="4"/>
        <v>0.61425061425061422</v>
      </c>
      <c r="F26" s="8">
        <f t="shared" si="2"/>
        <v>5.0505050505050502</v>
      </c>
    </row>
    <row r="27" spans="1:6" x14ac:dyDescent="0.25">
      <c r="A27" s="3">
        <v>5</v>
      </c>
      <c r="B27" s="13">
        <v>14.74201474201474</v>
      </c>
      <c r="C27" s="3">
        <v>40</v>
      </c>
      <c r="D27" s="7">
        <f t="shared" si="3"/>
        <v>14.742014742014742</v>
      </c>
      <c r="E27" s="7">
        <f t="shared" si="4"/>
        <v>0.36855036855036855</v>
      </c>
      <c r="F27" s="8">
        <f t="shared" si="2"/>
        <v>3.0303030303030303</v>
      </c>
    </row>
    <row r="28" spans="1:6" x14ac:dyDescent="0.25">
      <c r="A28" s="3">
        <v>6</v>
      </c>
      <c r="B28" s="13">
        <v>4.4226044226044223</v>
      </c>
      <c r="C28" s="3">
        <v>18</v>
      </c>
      <c r="D28" s="7">
        <f t="shared" si="3"/>
        <v>4.4226044226044232</v>
      </c>
      <c r="E28" s="7">
        <f t="shared" si="4"/>
        <v>0.24570024570024573</v>
      </c>
      <c r="F28" s="8">
        <f t="shared" si="2"/>
        <v>2.0202020202020208</v>
      </c>
    </row>
    <row r="29" spans="1:6" x14ac:dyDescent="0.25">
      <c r="A29" s="3">
        <v>7</v>
      </c>
      <c r="B29" s="3"/>
      <c r="C29" s="3"/>
      <c r="D29" s="7">
        <f t="shared" si="3"/>
        <v>0</v>
      </c>
      <c r="E29" s="7"/>
      <c r="F29" s="8">
        <f t="shared" si="2"/>
        <v>0</v>
      </c>
    </row>
    <row r="30" spans="1:6" x14ac:dyDescent="0.25">
      <c r="A30" s="3">
        <v>8</v>
      </c>
      <c r="B30" s="3"/>
      <c r="C30" s="3"/>
      <c r="D30" s="7">
        <f t="shared" si="3"/>
        <v>0</v>
      </c>
      <c r="E30" s="7"/>
      <c r="F30" s="8">
        <f t="shared" si="2"/>
        <v>0</v>
      </c>
    </row>
    <row r="31" spans="1:6" x14ac:dyDescent="0.25">
      <c r="A31" s="3">
        <v>9</v>
      </c>
      <c r="B31" s="3"/>
      <c r="C31" s="3"/>
      <c r="D31" s="7">
        <f t="shared" si="3"/>
        <v>0</v>
      </c>
      <c r="E31" s="7"/>
      <c r="F31" s="8">
        <f t="shared" si="2"/>
        <v>0</v>
      </c>
    </row>
    <row r="32" spans="1:6" x14ac:dyDescent="0.25">
      <c r="A32" s="3">
        <v>10</v>
      </c>
      <c r="B32" s="3"/>
      <c r="C32" s="3"/>
      <c r="D32" s="7">
        <f t="shared" si="3"/>
        <v>0</v>
      </c>
      <c r="E32" s="7"/>
      <c r="F32" s="8">
        <f t="shared" si="2"/>
        <v>0</v>
      </c>
    </row>
    <row r="33" spans="1:6" x14ac:dyDescent="0.25">
      <c r="A33" s="2" t="s">
        <v>3</v>
      </c>
      <c r="B33" s="7">
        <f>SUM(B23:B32)</f>
        <v>99.999999999999986</v>
      </c>
      <c r="C33" s="7"/>
      <c r="D33" s="7">
        <f>SUM(D23:D32)</f>
        <v>100</v>
      </c>
      <c r="E33" s="7">
        <f>SUM(E23:E32)</f>
        <v>12.162162162162161</v>
      </c>
      <c r="F33" s="7">
        <f>SUM(F23:F32)</f>
        <v>100</v>
      </c>
    </row>
    <row r="34" spans="1:6" x14ac:dyDescent="0.25">
      <c r="A34" s="9"/>
      <c r="F34" s="10"/>
    </row>
    <row r="35" spans="1:6" x14ac:dyDescent="0.25">
      <c r="A35" s="5" t="s">
        <v>6</v>
      </c>
      <c r="B35" s="8">
        <f>B33</f>
        <v>99.999999999999986</v>
      </c>
      <c r="F35" s="10"/>
    </row>
    <row r="36" spans="1:6" x14ac:dyDescent="0.25">
      <c r="A36" s="5" t="s">
        <v>7</v>
      </c>
      <c r="B36" s="5" t="b">
        <f>IF(B35&lt;&gt;100, "Сумма долей не равно 100%")</f>
        <v>0</v>
      </c>
      <c r="F36" s="10"/>
    </row>
    <row r="37" spans="1:6" ht="60" x14ac:dyDescent="0.25">
      <c r="A37" s="6" t="s">
        <v>1</v>
      </c>
      <c r="B37" s="8">
        <f>SUMPRODUCT(C23:C32,F23:F32)/100</f>
        <v>8.2222222222222232</v>
      </c>
      <c r="C37" s="11"/>
      <c r="D37" s="11"/>
      <c r="E37" s="11"/>
      <c r="F37" s="12"/>
    </row>
  </sheetData>
  <mergeCells count="2">
    <mergeCell ref="A1:F1"/>
    <mergeCell ref="A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Airat</dc:creator>
  <cp:lastModifiedBy>Максим Токарев</cp:lastModifiedBy>
  <dcterms:created xsi:type="dcterms:W3CDTF">2025-05-18T12:38:54Z</dcterms:created>
  <dcterms:modified xsi:type="dcterms:W3CDTF">2025-05-24T05:07:36Z</dcterms:modified>
</cp:coreProperties>
</file>