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jogos\IMT\ANO 2\Circuitos Analogicos\"/>
    </mc:Choice>
  </mc:AlternateContent>
  <xr:revisionPtr revIDLastSave="0" documentId="8_{CDB8F140-F002-480E-B37B-57DAC541FED3}" xr6:coauthVersionLast="45" xr6:coauthVersionMax="45" xr10:uidLastSave="{00000000-0000-0000-0000-000000000000}"/>
  <bookViews>
    <workbookView xWindow="-120" yWindow="-120" windowWidth="29040" windowHeight="15840" xr2:uid="{119136FA-0DED-49C3-A8D9-93FAD3822EF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1" i="1" l="1"/>
  <c r="AB22" i="1"/>
  <c r="AB23" i="1"/>
  <c r="AB24" i="1"/>
  <c r="AB25" i="1"/>
  <c r="AB20" i="1"/>
  <c r="Z21" i="1"/>
  <c r="Z22" i="1"/>
  <c r="Z23" i="1"/>
  <c r="Z24" i="1"/>
  <c r="Z25" i="1"/>
  <c r="Z20" i="1"/>
  <c r="M18" i="1"/>
  <c r="L18" i="1"/>
  <c r="K18" i="1"/>
  <c r="J18" i="1"/>
</calcChain>
</file>

<file path=xl/sharedStrings.xml><?xml version="1.0" encoding="utf-8"?>
<sst xmlns="http://schemas.openxmlformats.org/spreadsheetml/2006/main" count="32" uniqueCount="28">
  <si>
    <t>i(mA)</t>
  </si>
  <si>
    <t>v(V)</t>
  </si>
  <si>
    <r>
      <t xml:space="preserve">470 </t>
    </r>
    <r>
      <rPr>
        <sz val="12"/>
        <color theme="1"/>
        <rFont val="Calibri"/>
        <family val="2"/>
      </rPr>
      <t>Ω</t>
    </r>
  </si>
  <si>
    <t>1000 Ω</t>
  </si>
  <si>
    <t>2200 Ω</t>
  </si>
  <si>
    <t>3900 Ω</t>
  </si>
  <si>
    <t>R(calc)</t>
  </si>
  <si>
    <t>1-)</t>
  </si>
  <si>
    <t>2-)</t>
  </si>
  <si>
    <t>Com o aumento da medida dos resistores, a inclinação da curva tende a diminuir.</t>
  </si>
  <si>
    <t>A inclinação das curvas representa a condutância elétrica do resistor.</t>
  </si>
  <si>
    <t>3-)</t>
  </si>
  <si>
    <t>4-)</t>
  </si>
  <si>
    <t>R1=</t>
  </si>
  <si>
    <t>R2=</t>
  </si>
  <si>
    <t>R3=</t>
  </si>
  <si>
    <t>R4=</t>
  </si>
  <si>
    <t>R5=</t>
  </si>
  <si>
    <t>R6=</t>
  </si>
  <si>
    <t>R12=</t>
  </si>
  <si>
    <t>R11=</t>
  </si>
  <si>
    <t>R10=</t>
  </si>
  <si>
    <t>O fato da lampâda incandescente dissipar bastante energia em forma de calor, faz com que ela seja um bipolo não ôhmico,fazendo assim com que sua resistência tende a aumentar em cada ponto da curva.</t>
  </si>
  <si>
    <t>R9  =</t>
  </si>
  <si>
    <t>R8  =</t>
  </si>
  <si>
    <t>R7  =</t>
  </si>
  <si>
    <t>Igor Eiki Ferreira Kubota 19.02466-5</t>
  </si>
  <si>
    <t>Guilherme Cury Galli 19.00374-9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</si>
</sst>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2" fontId="3" fillId="4" borderId="14" xfId="0" applyNumberFormat="1" applyFont="1" applyFill="1" applyBorder="1" applyAlignment="1">
      <alignment horizontal="center" vertical="center"/>
    </xf>
    <xf numFmtId="2" fontId="3" fillId="4" borderId="15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  <xf numFmtId="2" fontId="0" fillId="2" borderId="0" xfId="0" applyNumberFormat="1" applyFill="1" applyBorder="1" applyAlignment="1">
      <alignment horizontal="right"/>
    </xf>
    <xf numFmtId="2" fontId="0" fillId="2" borderId="0" xfId="0" applyNumberFormat="1" applyFill="1" applyBorder="1" applyAlignment="1">
      <alignment horizontal="left"/>
    </xf>
    <xf numFmtId="2" fontId="0" fillId="2" borderId="6" xfId="0" applyNumberFormat="1" applyFill="1" applyBorder="1" applyAlignment="1">
      <alignment horizontal="left"/>
    </xf>
    <xf numFmtId="0" fontId="3" fillId="2" borderId="0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Corrente</a:t>
            </a:r>
            <a:r>
              <a:rPr lang="pt-BR" baseline="0"/>
              <a:t> em função da voltagem em diferentes Resistores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470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558802039324419E-3"/>
                  <c:y val="-1.96698274263168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Planilha1!$C$5:$C$17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Planilha1!$D$5:$D$17</c:f>
              <c:numCache>
                <c:formatCode>General</c:formatCode>
                <c:ptCount val="13"/>
                <c:pt idx="0">
                  <c:v>0</c:v>
                </c:pt>
                <c:pt idx="1">
                  <c:v>2.16</c:v>
                </c:pt>
                <c:pt idx="2">
                  <c:v>4.33</c:v>
                </c:pt>
                <c:pt idx="3">
                  <c:v>6.51</c:v>
                </c:pt>
                <c:pt idx="4">
                  <c:v>8.67</c:v>
                </c:pt>
                <c:pt idx="5">
                  <c:v>10.87</c:v>
                </c:pt>
                <c:pt idx="6">
                  <c:v>13.04</c:v>
                </c:pt>
                <c:pt idx="7">
                  <c:v>15.27</c:v>
                </c:pt>
                <c:pt idx="8">
                  <c:v>17.48</c:v>
                </c:pt>
                <c:pt idx="9">
                  <c:v>19.66</c:v>
                </c:pt>
                <c:pt idx="10">
                  <c:v>21.93</c:v>
                </c:pt>
                <c:pt idx="11">
                  <c:v>24.15</c:v>
                </c:pt>
                <c:pt idx="12">
                  <c:v>26.45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D5-4356-BDD5-6F4B454CD6D3}"/>
            </c:ext>
          </c:extLst>
        </c:ser>
        <c:ser>
          <c:idx val="1"/>
          <c:order val="1"/>
          <c:tx>
            <c:v>1000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727479049566705E-2"/>
                  <c:y val="-5.40183238348957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Planilha1!$C$5:$C$17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Planilha1!$E$5:$E$17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2.0099999999999998</c:v>
                </c:pt>
                <c:pt idx="3">
                  <c:v>3.03</c:v>
                </c:pt>
                <c:pt idx="4">
                  <c:v>4.03</c:v>
                </c:pt>
                <c:pt idx="5">
                  <c:v>5.05</c:v>
                </c:pt>
                <c:pt idx="6">
                  <c:v>6.05</c:v>
                </c:pt>
                <c:pt idx="7">
                  <c:v>7.08</c:v>
                </c:pt>
                <c:pt idx="8">
                  <c:v>8.09</c:v>
                </c:pt>
                <c:pt idx="9">
                  <c:v>9.09</c:v>
                </c:pt>
                <c:pt idx="10">
                  <c:v>10.18</c:v>
                </c:pt>
                <c:pt idx="11">
                  <c:v>11.19</c:v>
                </c:pt>
                <c:pt idx="12">
                  <c:v>12.27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D5-4356-BDD5-6F4B454CD6D3}"/>
            </c:ext>
          </c:extLst>
        </c:ser>
        <c:ser>
          <c:idx val="2"/>
          <c:order val="2"/>
          <c:tx>
            <c:v>2200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758064845315794E-2"/>
                  <c:y val="-3.96373592095501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Planilha1!$C$5:$C$17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Planilha1!$F$5:$F$17</c:f>
              <c:numCache>
                <c:formatCode>General</c:formatCode>
                <c:ptCount val="13"/>
                <c:pt idx="0">
                  <c:v>0</c:v>
                </c:pt>
                <c:pt idx="1">
                  <c:v>0.45</c:v>
                </c:pt>
                <c:pt idx="2">
                  <c:v>0.91</c:v>
                </c:pt>
                <c:pt idx="3">
                  <c:v>1.38</c:v>
                </c:pt>
                <c:pt idx="4">
                  <c:v>1.84</c:v>
                </c:pt>
                <c:pt idx="5">
                  <c:v>2.2999999999999998</c:v>
                </c:pt>
                <c:pt idx="6">
                  <c:v>2.76</c:v>
                </c:pt>
                <c:pt idx="7">
                  <c:v>3.23</c:v>
                </c:pt>
                <c:pt idx="8">
                  <c:v>3.7</c:v>
                </c:pt>
                <c:pt idx="9">
                  <c:v>4.1399999999999997</c:v>
                </c:pt>
                <c:pt idx="10">
                  <c:v>4.62</c:v>
                </c:pt>
                <c:pt idx="11">
                  <c:v>5.07</c:v>
                </c:pt>
                <c:pt idx="12">
                  <c:v>5.56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D5-4356-BDD5-6F4B454CD6D3}"/>
            </c:ext>
          </c:extLst>
        </c:ser>
        <c:ser>
          <c:idx val="3"/>
          <c:order val="3"/>
          <c:tx>
            <c:v>3900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4216333378234401E-2"/>
                  <c:y val="5.60316483442368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Planilha1!$C$5:$C$17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Planilha1!$G$5:$G$17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0.51</c:v>
                </c:pt>
                <c:pt idx="3">
                  <c:v>0.76</c:v>
                </c:pt>
                <c:pt idx="4">
                  <c:v>1.03</c:v>
                </c:pt>
                <c:pt idx="5">
                  <c:v>1.3</c:v>
                </c:pt>
                <c:pt idx="6">
                  <c:v>1.55</c:v>
                </c:pt>
                <c:pt idx="7">
                  <c:v>1.81</c:v>
                </c:pt>
                <c:pt idx="8">
                  <c:v>2.08</c:v>
                </c:pt>
                <c:pt idx="9">
                  <c:v>2.33</c:v>
                </c:pt>
                <c:pt idx="10">
                  <c:v>2.59</c:v>
                </c:pt>
                <c:pt idx="11">
                  <c:v>2.85</c:v>
                </c:pt>
                <c:pt idx="12">
                  <c:v>3.12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D5-4356-BDD5-6F4B454CD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55296"/>
        <c:axId val="518755624"/>
      </c:scatterChart>
      <c:valAx>
        <c:axId val="51875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8755624"/>
        <c:crosses val="autoZero"/>
        <c:crossBetween val="midCat"/>
      </c:valAx>
      <c:valAx>
        <c:axId val="51875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875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Corrente em</a:t>
            </a:r>
            <a:r>
              <a:rPr lang="pt-BR" baseline="0"/>
              <a:t> função da Voltagem de um bipolo nao ôhmico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Planilha1!$AA$3</c:f>
              <c:strCache>
                <c:ptCount val="1"/>
                <c:pt idx="0">
                  <c:v>i(mA)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Planilha1!$Z$4:$Z$16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Planilha1!$AA$4:$AA$16</c:f>
              <c:numCache>
                <c:formatCode>General</c:formatCode>
                <c:ptCount val="13"/>
                <c:pt idx="0">
                  <c:v>0</c:v>
                </c:pt>
                <c:pt idx="1">
                  <c:v>39.5</c:v>
                </c:pt>
                <c:pt idx="2">
                  <c:v>57.7</c:v>
                </c:pt>
                <c:pt idx="3">
                  <c:v>72.8</c:v>
                </c:pt>
                <c:pt idx="4">
                  <c:v>86.1</c:v>
                </c:pt>
                <c:pt idx="5">
                  <c:v>98.1</c:v>
                </c:pt>
                <c:pt idx="6">
                  <c:v>109.1</c:v>
                </c:pt>
                <c:pt idx="7">
                  <c:v>119.3</c:v>
                </c:pt>
                <c:pt idx="8">
                  <c:v>129.19999999999999</c:v>
                </c:pt>
                <c:pt idx="9">
                  <c:v>138.30000000000001</c:v>
                </c:pt>
                <c:pt idx="10">
                  <c:v>147</c:v>
                </c:pt>
                <c:pt idx="11">
                  <c:v>155.19999999999999</c:v>
                </c:pt>
                <c:pt idx="12">
                  <c:v>163.19999999999999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3A-45AD-BA60-3629544C9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923072"/>
        <c:axId val="597922744"/>
      </c:scatterChart>
      <c:valAx>
        <c:axId val="59792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922744"/>
        <c:crosses val="autoZero"/>
        <c:crossBetween val="midCat"/>
      </c:valAx>
      <c:valAx>
        <c:axId val="59792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92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446315</xdr:colOff>
      <xdr:row>21</xdr:row>
      <xdr:rowOff>123825</xdr:rowOff>
    </xdr:from>
    <xdr:to>
      <xdr:col>11</xdr:col>
      <xdr:colOff>474890</xdr:colOff>
      <xdr:row>41</xdr:row>
      <xdr:rowOff>67354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31BF35-1D3A-4B10-A837-364C0E10C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270623</xdr:colOff>
      <xdr:row>4</xdr:row>
      <xdr:rowOff>49665</xdr:rowOff>
    </xdr:from>
    <xdr:to>
      <xdr:col>23</xdr:col>
      <xdr:colOff>427784</xdr:colOff>
      <xdr:row>28</xdr:row>
      <xdr:rowOff>16329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0FE9E19-043F-4D48-A06A-122BB482A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25</xdr:col>
      <xdr:colOff>324971</xdr:colOff>
      <xdr:row>16</xdr:row>
      <xdr:rowOff>89648</xdr:rowOff>
    </xdr:from>
    <xdr:to>
      <xdr:col>26</xdr:col>
      <xdr:colOff>357566</xdr:colOff>
      <xdr:row>18</xdr:row>
      <xdr:rowOff>130614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E9B5793-1713-464E-89BC-F9463A04F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587383" y="3473824"/>
          <a:ext cx="704948" cy="4667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4353-B455-4343-8794-0992685D2BAD}">
  <dimension ref="B1:AB42"/>
  <sheetViews>
    <sheetView tabSelected="1" zoomScale="85" zoomScaleNormal="85" workbookViewId="0">
      <selection activeCell="O34" sqref="O34"/>
    </sheetView>
  </sheetViews>
  <sheetFormatPr defaultRowHeight="15" x14ac:dyDescent="0.25"/>
  <cols>
    <col min="12" max="13" width="10.140625" bestFit="1" customWidth="1"/>
    <col min="26" max="26" width="10" bestFit="1" customWidth="1"/>
  </cols>
  <sheetData>
    <row r="1" spans="2:28" ht="15.75" thickBot="1" x14ac:dyDescent="0.3"/>
    <row r="2" spans="2:28" ht="15.75" thickBot="1" x14ac:dyDescent="0.3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4"/>
    </row>
    <row r="3" spans="2:28" ht="16.5" thickBot="1" x14ac:dyDescent="0.3">
      <c r="B3" s="5"/>
      <c r="C3" s="23" t="s">
        <v>1</v>
      </c>
      <c r="D3" s="25" t="s">
        <v>0</v>
      </c>
      <c r="E3" s="26"/>
      <c r="F3" s="26"/>
      <c r="G3" s="27"/>
      <c r="H3" s="6"/>
      <c r="I3" s="6"/>
      <c r="J3" s="35" t="s">
        <v>1</v>
      </c>
      <c r="K3" s="16">
        <v>0</v>
      </c>
      <c r="L3" s="34">
        <v>1</v>
      </c>
      <c r="M3" s="16">
        <v>2</v>
      </c>
      <c r="N3" s="34">
        <v>3</v>
      </c>
      <c r="O3" s="16">
        <v>4</v>
      </c>
      <c r="P3" s="34">
        <v>5</v>
      </c>
      <c r="Q3" s="16">
        <v>6</v>
      </c>
      <c r="R3" s="34">
        <v>7</v>
      </c>
      <c r="S3" s="16">
        <v>8</v>
      </c>
      <c r="T3" s="34">
        <v>9</v>
      </c>
      <c r="U3" s="16">
        <v>10</v>
      </c>
      <c r="V3" s="34">
        <v>11</v>
      </c>
      <c r="W3" s="16">
        <v>12</v>
      </c>
      <c r="X3" s="6"/>
      <c r="Y3" s="6"/>
      <c r="Z3" s="35" t="s">
        <v>1</v>
      </c>
      <c r="AA3" s="36" t="s">
        <v>0</v>
      </c>
      <c r="AB3" s="7"/>
    </row>
    <row r="4" spans="2:28" ht="16.5" thickBot="1" x14ac:dyDescent="0.3">
      <c r="B4" s="5"/>
      <c r="C4" s="24"/>
      <c r="D4" s="31" t="s">
        <v>2</v>
      </c>
      <c r="E4" s="32" t="s">
        <v>3</v>
      </c>
      <c r="F4" s="32" t="s">
        <v>4</v>
      </c>
      <c r="G4" s="33" t="s">
        <v>5</v>
      </c>
      <c r="H4" s="6"/>
      <c r="I4" s="6"/>
      <c r="J4" s="35" t="s">
        <v>0</v>
      </c>
      <c r="K4" s="12">
        <v>0</v>
      </c>
      <c r="L4" s="13">
        <v>39.5</v>
      </c>
      <c r="M4" s="12">
        <v>57.7</v>
      </c>
      <c r="N4" s="13">
        <v>72.8</v>
      </c>
      <c r="O4" s="12">
        <v>86.1</v>
      </c>
      <c r="P4" s="13">
        <v>98.1</v>
      </c>
      <c r="Q4" s="12">
        <v>109.1</v>
      </c>
      <c r="R4" s="13">
        <v>119.3</v>
      </c>
      <c r="S4" s="12">
        <v>129.19999999999999</v>
      </c>
      <c r="T4" s="13">
        <v>138.30000000000001</v>
      </c>
      <c r="U4" s="12">
        <v>147</v>
      </c>
      <c r="V4" s="13">
        <v>155.19999999999999</v>
      </c>
      <c r="W4" s="12">
        <v>163.19999999999999</v>
      </c>
      <c r="X4" s="6"/>
      <c r="Y4" s="6"/>
      <c r="Z4" s="11">
        <v>0</v>
      </c>
      <c r="AA4" s="15">
        <v>0</v>
      </c>
      <c r="AB4" s="7"/>
    </row>
    <row r="5" spans="2:28" ht="16.5" thickBot="1" x14ac:dyDescent="0.3">
      <c r="B5" s="5"/>
      <c r="C5" s="28">
        <v>0</v>
      </c>
      <c r="D5" s="18">
        <v>0</v>
      </c>
      <c r="E5" s="18">
        <v>0</v>
      </c>
      <c r="F5" s="18">
        <v>0</v>
      </c>
      <c r="G5" s="19">
        <v>0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37">
        <v>1</v>
      </c>
      <c r="AA5" s="15">
        <v>39.5</v>
      </c>
      <c r="AB5" s="7"/>
    </row>
    <row r="6" spans="2:28" ht="16.5" thickBot="1" x14ac:dyDescent="0.3">
      <c r="B6" s="5"/>
      <c r="C6" s="28">
        <v>1</v>
      </c>
      <c r="D6" s="18">
        <v>2.16</v>
      </c>
      <c r="E6" s="18">
        <v>1</v>
      </c>
      <c r="F6" s="18">
        <v>0.45</v>
      </c>
      <c r="G6" s="19">
        <v>0.25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11">
        <v>2</v>
      </c>
      <c r="AA6" s="15">
        <v>57.7</v>
      </c>
      <c r="AB6" s="7"/>
    </row>
    <row r="7" spans="2:28" ht="16.5" thickBot="1" x14ac:dyDescent="0.3">
      <c r="B7" s="5"/>
      <c r="C7" s="29">
        <v>2</v>
      </c>
      <c r="D7" s="20">
        <v>4.33</v>
      </c>
      <c r="E7" s="20">
        <v>2.0099999999999998</v>
      </c>
      <c r="F7" s="20">
        <v>0.91</v>
      </c>
      <c r="G7" s="21">
        <v>0.51</v>
      </c>
      <c r="H7" s="6"/>
      <c r="I7" s="49" t="s">
        <v>7</v>
      </c>
      <c r="J7" s="42" t="s">
        <v>9</v>
      </c>
      <c r="K7" s="42"/>
      <c r="L7" s="43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11">
        <v>3</v>
      </c>
      <c r="AA7" s="15">
        <v>72.8</v>
      </c>
      <c r="AB7" s="7"/>
    </row>
    <row r="8" spans="2:28" ht="16.5" thickBot="1" x14ac:dyDescent="0.3">
      <c r="B8" s="5"/>
      <c r="C8" s="28">
        <v>3</v>
      </c>
      <c r="D8" s="18">
        <v>6.51</v>
      </c>
      <c r="E8" s="18">
        <v>3.03</v>
      </c>
      <c r="F8" s="18">
        <v>1.38</v>
      </c>
      <c r="G8" s="19">
        <v>0.76</v>
      </c>
      <c r="H8" s="6"/>
      <c r="I8" s="5"/>
      <c r="J8" s="44"/>
      <c r="K8" s="44"/>
      <c r="L8" s="45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11">
        <v>4</v>
      </c>
      <c r="AA8" s="15">
        <v>86.1</v>
      </c>
      <c r="AB8" s="7"/>
    </row>
    <row r="9" spans="2:28" ht="16.5" thickBot="1" x14ac:dyDescent="0.3">
      <c r="B9" s="5"/>
      <c r="C9" s="29">
        <v>4</v>
      </c>
      <c r="D9" s="20">
        <v>8.67</v>
      </c>
      <c r="E9" s="20">
        <v>4.03</v>
      </c>
      <c r="F9" s="20">
        <v>1.84</v>
      </c>
      <c r="G9" s="21">
        <v>1.03</v>
      </c>
      <c r="H9" s="6"/>
      <c r="I9" s="8"/>
      <c r="J9" s="46"/>
      <c r="K9" s="46"/>
      <c r="L9" s="47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11">
        <v>5</v>
      </c>
      <c r="AA9" s="15">
        <v>98.1</v>
      </c>
      <c r="AB9" s="7"/>
    </row>
    <row r="10" spans="2:28" ht="16.5" thickBot="1" x14ac:dyDescent="0.3">
      <c r="B10" s="5"/>
      <c r="C10" s="28">
        <v>5</v>
      </c>
      <c r="D10" s="18">
        <v>10.87</v>
      </c>
      <c r="E10" s="18">
        <v>5.05</v>
      </c>
      <c r="F10" s="18">
        <v>2.2999999999999998</v>
      </c>
      <c r="G10" s="19">
        <v>1.3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11">
        <v>6</v>
      </c>
      <c r="AA10" s="15">
        <v>109.1</v>
      </c>
      <c r="AB10" s="7"/>
    </row>
    <row r="11" spans="2:28" ht="16.5" thickBot="1" x14ac:dyDescent="0.3">
      <c r="B11" s="5"/>
      <c r="C11" s="29">
        <v>6</v>
      </c>
      <c r="D11" s="20">
        <v>13.04</v>
      </c>
      <c r="E11" s="20">
        <v>6.05</v>
      </c>
      <c r="F11" s="20">
        <v>2.76</v>
      </c>
      <c r="G11" s="21">
        <v>1.55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11">
        <v>7</v>
      </c>
      <c r="AA11" s="15">
        <v>119.3</v>
      </c>
      <c r="AB11" s="7"/>
    </row>
    <row r="12" spans="2:28" ht="16.5" customHeight="1" thickBot="1" x14ac:dyDescent="0.3">
      <c r="B12" s="5"/>
      <c r="C12" s="28">
        <v>7</v>
      </c>
      <c r="D12" s="18">
        <v>15.27</v>
      </c>
      <c r="E12" s="18">
        <v>7.08</v>
      </c>
      <c r="F12" s="18">
        <v>3.23</v>
      </c>
      <c r="G12" s="19">
        <v>1.81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11">
        <v>8</v>
      </c>
      <c r="AA12" s="15">
        <v>129.19999999999999</v>
      </c>
      <c r="AB12" s="7"/>
    </row>
    <row r="13" spans="2:28" ht="16.5" thickBot="1" x14ac:dyDescent="0.3">
      <c r="B13" s="5"/>
      <c r="C13" s="29">
        <v>8</v>
      </c>
      <c r="D13" s="20">
        <v>17.48</v>
      </c>
      <c r="E13" s="20">
        <v>8.09</v>
      </c>
      <c r="F13" s="20">
        <v>3.7</v>
      </c>
      <c r="G13" s="21">
        <v>2.08</v>
      </c>
      <c r="H13" s="6"/>
      <c r="I13" s="48" t="s">
        <v>8</v>
      </c>
      <c r="J13" s="42" t="s">
        <v>10</v>
      </c>
      <c r="K13" s="42"/>
      <c r="L13" s="43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11">
        <v>9</v>
      </c>
      <c r="AA13" s="15">
        <v>138.30000000000001</v>
      </c>
      <c r="AB13" s="7"/>
    </row>
    <row r="14" spans="2:28" ht="16.5" thickBot="1" x14ac:dyDescent="0.3">
      <c r="B14" s="5"/>
      <c r="C14" s="28">
        <v>9</v>
      </c>
      <c r="D14" s="18">
        <v>19.66</v>
      </c>
      <c r="E14" s="18">
        <v>9.09</v>
      </c>
      <c r="F14" s="18">
        <v>4.1399999999999997</v>
      </c>
      <c r="G14" s="19">
        <v>2.33</v>
      </c>
      <c r="H14" s="6"/>
      <c r="I14" s="5"/>
      <c r="J14" s="44"/>
      <c r="K14" s="44"/>
      <c r="L14" s="45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11">
        <v>10</v>
      </c>
      <c r="AA14" s="15">
        <v>147</v>
      </c>
      <c r="AB14" s="7"/>
    </row>
    <row r="15" spans="2:28" ht="16.5" thickBot="1" x14ac:dyDescent="0.3">
      <c r="B15" s="5"/>
      <c r="C15" s="29">
        <v>10</v>
      </c>
      <c r="D15" s="20">
        <v>21.93</v>
      </c>
      <c r="E15" s="20">
        <v>10.18</v>
      </c>
      <c r="F15" s="20">
        <v>4.62</v>
      </c>
      <c r="G15" s="21">
        <v>2.59</v>
      </c>
      <c r="H15" s="6"/>
      <c r="I15" s="8"/>
      <c r="J15" s="46"/>
      <c r="K15" s="46"/>
      <c r="L15" s="47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11">
        <v>11</v>
      </c>
      <c r="AA15" s="15">
        <v>155.19999999999999</v>
      </c>
      <c r="AB15" s="7"/>
    </row>
    <row r="16" spans="2:28" ht="16.5" thickBot="1" x14ac:dyDescent="0.3">
      <c r="B16" s="5"/>
      <c r="C16" s="28">
        <v>11</v>
      </c>
      <c r="D16" s="18">
        <v>24.15</v>
      </c>
      <c r="E16" s="18">
        <v>11.19</v>
      </c>
      <c r="F16" s="18">
        <v>5.07</v>
      </c>
      <c r="G16" s="19">
        <v>2.85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12">
        <v>12</v>
      </c>
      <c r="AA16" s="14">
        <v>163.19999999999999</v>
      </c>
      <c r="AB16" s="7"/>
    </row>
    <row r="17" spans="2:28" ht="16.5" thickBot="1" x14ac:dyDescent="0.3">
      <c r="B17" s="5"/>
      <c r="C17" s="30">
        <v>12</v>
      </c>
      <c r="D17" s="22">
        <v>26.45</v>
      </c>
      <c r="E17" s="22">
        <v>12.27</v>
      </c>
      <c r="F17" s="22">
        <v>5.56</v>
      </c>
      <c r="G17" s="17">
        <v>3.12</v>
      </c>
      <c r="H17" s="6"/>
      <c r="I17" s="49" t="s">
        <v>11</v>
      </c>
      <c r="J17" s="3"/>
      <c r="K17" s="3"/>
      <c r="L17" s="3"/>
      <c r="M17" s="4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7"/>
    </row>
    <row r="18" spans="2:28" ht="16.5" thickBot="1" x14ac:dyDescent="0.3">
      <c r="B18" s="5"/>
      <c r="C18" s="1"/>
      <c r="D18" s="1"/>
      <c r="E18" s="1"/>
      <c r="F18" s="1"/>
      <c r="G18" s="1"/>
      <c r="H18" s="6"/>
      <c r="I18" s="38" t="s">
        <v>6</v>
      </c>
      <c r="J18" s="41">
        <f>1/2.2007*1000</f>
        <v>454.40087244967515</v>
      </c>
      <c r="K18" s="39">
        <f>1/1.0197 * 1000</f>
        <v>980.68059233107772</v>
      </c>
      <c r="L18" s="41">
        <f>1/0.4628*1000</f>
        <v>2160.7605877268797</v>
      </c>
      <c r="M18" s="40">
        <f>1/0.2602*1000</f>
        <v>3843.1975403535744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7"/>
    </row>
    <row r="19" spans="2:28" ht="15.75" thickBot="1" x14ac:dyDescent="0.3">
      <c r="B19" s="5"/>
      <c r="C19" s="6"/>
      <c r="D19" s="6"/>
      <c r="E19" s="6"/>
      <c r="F19" s="6"/>
      <c r="G19" s="6"/>
      <c r="H19" s="6"/>
      <c r="I19" s="8"/>
      <c r="J19" s="9"/>
      <c r="K19" s="9"/>
      <c r="L19" s="9"/>
      <c r="M19" s="10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50"/>
      <c r="Z19" s="50"/>
      <c r="AA19" s="6"/>
      <c r="AB19" s="7"/>
    </row>
    <row r="20" spans="2:28" x14ac:dyDescent="0.25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58" t="s">
        <v>13</v>
      </c>
      <c r="Z20" s="59">
        <f>Z5/AA5*1000</f>
        <v>25.316455696202532</v>
      </c>
      <c r="AA20" s="58" t="s">
        <v>25</v>
      </c>
      <c r="AB20" s="60">
        <f>Z11/AA11*1000</f>
        <v>58.675607711651296</v>
      </c>
    </row>
    <row r="21" spans="2:28" x14ac:dyDescent="0.25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58" t="s">
        <v>14</v>
      </c>
      <c r="Z21" s="59">
        <f t="shared" ref="Z21:Z25" si="0">Z6/AA6*1000</f>
        <v>34.662045060658578</v>
      </c>
      <c r="AA21" s="58" t="s">
        <v>24</v>
      </c>
      <c r="AB21" s="60">
        <f t="shared" ref="AB21:AB25" si="1">Z12/AA12*1000</f>
        <v>61.919504643962853</v>
      </c>
    </row>
    <row r="22" spans="2:28" x14ac:dyDescent="0.25"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58" t="s">
        <v>15</v>
      </c>
      <c r="Z22" s="59">
        <f t="shared" si="0"/>
        <v>41.208791208791212</v>
      </c>
      <c r="AA22" s="58" t="s">
        <v>23</v>
      </c>
      <c r="AB22" s="60">
        <f t="shared" si="1"/>
        <v>65.075921908893704</v>
      </c>
    </row>
    <row r="23" spans="2:28" x14ac:dyDescent="0.25"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58" t="s">
        <v>16</v>
      </c>
      <c r="Z23" s="59">
        <f t="shared" si="0"/>
        <v>46.457607433217191</v>
      </c>
      <c r="AA23" s="58" t="s">
        <v>21</v>
      </c>
      <c r="AB23" s="60">
        <f t="shared" si="1"/>
        <v>68.02721088435375</v>
      </c>
    </row>
    <row r="24" spans="2:28" x14ac:dyDescent="0.25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58" t="s">
        <v>17</v>
      </c>
      <c r="Z24" s="59">
        <f t="shared" si="0"/>
        <v>50.968399592252808</v>
      </c>
      <c r="AA24" s="58" t="s">
        <v>20</v>
      </c>
      <c r="AB24" s="60">
        <f t="shared" si="1"/>
        <v>70.876288659793829</v>
      </c>
    </row>
    <row r="25" spans="2:28" x14ac:dyDescent="0.25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58" t="s">
        <v>18</v>
      </c>
      <c r="Z25" s="59">
        <f t="shared" si="0"/>
        <v>54.995417048579291</v>
      </c>
      <c r="AA25" s="58" t="s">
        <v>19</v>
      </c>
      <c r="AB25" s="60">
        <f t="shared" si="1"/>
        <v>73.529411764705884</v>
      </c>
    </row>
    <row r="26" spans="2:28" x14ac:dyDescent="0.25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7"/>
    </row>
    <row r="27" spans="2:28" x14ac:dyDescent="0.25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7"/>
    </row>
    <row r="28" spans="2:28" x14ac:dyDescent="0.25"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7"/>
    </row>
    <row r="29" spans="2:28" x14ac:dyDescent="0.2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7"/>
    </row>
    <row r="30" spans="2:28" x14ac:dyDescent="0.25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7"/>
    </row>
    <row r="31" spans="2:28" ht="15.75" thickBot="1" x14ac:dyDescent="0.3"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7"/>
    </row>
    <row r="32" spans="2:28" ht="15" customHeight="1" thickBot="1" x14ac:dyDescent="0.3"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49" t="s">
        <v>12</v>
      </c>
      <c r="P32" s="52" t="s">
        <v>22</v>
      </c>
      <c r="Q32" s="52"/>
      <c r="R32" s="52"/>
      <c r="S32" s="52"/>
      <c r="T32" s="53"/>
      <c r="U32" s="51"/>
      <c r="V32" s="6"/>
      <c r="W32" s="6"/>
      <c r="X32" s="6"/>
      <c r="Y32" s="6"/>
      <c r="Z32" s="6"/>
      <c r="AA32" s="6"/>
      <c r="AB32" s="7"/>
    </row>
    <row r="33" spans="2:28" x14ac:dyDescent="0.25"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5"/>
      <c r="P33" s="54"/>
      <c r="Q33" s="54"/>
      <c r="R33" s="54"/>
      <c r="S33" s="54"/>
      <c r="T33" s="55"/>
      <c r="U33" s="51"/>
      <c r="V33" s="6"/>
      <c r="W33" s="6"/>
      <c r="X33" s="6"/>
      <c r="Y33" s="6"/>
      <c r="Z33" s="6"/>
      <c r="AA33" s="6"/>
      <c r="AB33" s="7"/>
    </row>
    <row r="34" spans="2:28" x14ac:dyDescent="0.25"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5"/>
      <c r="P34" s="54"/>
      <c r="Q34" s="54"/>
      <c r="R34" s="54"/>
      <c r="S34" s="54"/>
      <c r="T34" s="55"/>
      <c r="U34" s="51"/>
      <c r="V34" s="6"/>
      <c r="W34" s="6"/>
      <c r="X34" s="6"/>
      <c r="Y34" s="6"/>
      <c r="Z34" s="6"/>
      <c r="AA34" s="6"/>
      <c r="AB34" s="7"/>
    </row>
    <row r="35" spans="2:28" ht="15.75" thickBot="1" x14ac:dyDescent="0.3"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8"/>
      <c r="P35" s="56"/>
      <c r="Q35" s="56"/>
      <c r="R35" s="56"/>
      <c r="S35" s="56"/>
      <c r="T35" s="57"/>
      <c r="U35" s="51"/>
      <c r="V35" s="6"/>
      <c r="W35" s="6"/>
      <c r="X35" s="6"/>
      <c r="Y35" s="6"/>
      <c r="Z35" s="6"/>
      <c r="AA35" s="6"/>
      <c r="AB35" s="7"/>
    </row>
    <row r="36" spans="2:28" x14ac:dyDescent="0.25"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51"/>
      <c r="Q36" s="51"/>
      <c r="R36" s="51"/>
      <c r="S36" s="51"/>
      <c r="T36" s="51"/>
      <c r="U36" s="51"/>
      <c r="V36" s="6"/>
      <c r="W36" s="6"/>
      <c r="X36" s="6"/>
      <c r="Y36" s="6"/>
      <c r="Z36" s="6"/>
      <c r="AA36" s="6"/>
      <c r="AB36" s="7"/>
    </row>
    <row r="37" spans="2:28" x14ac:dyDescent="0.25"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7"/>
    </row>
    <row r="38" spans="2:28" x14ac:dyDescent="0.25"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7"/>
    </row>
    <row r="39" spans="2:28" ht="15.75" customHeight="1" x14ac:dyDescent="0.25"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1" t="s">
        <v>26</v>
      </c>
      <c r="Y39" s="61"/>
      <c r="Z39" s="61"/>
      <c r="AA39" s="61"/>
      <c r="AB39" s="7"/>
    </row>
    <row r="40" spans="2:28" ht="15.75" customHeight="1" x14ac:dyDescent="0.25"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1" t="s">
        <v>27</v>
      </c>
      <c r="Y40" s="61"/>
      <c r="Z40" s="61"/>
      <c r="AA40" s="61"/>
      <c r="AB40" s="7"/>
    </row>
    <row r="41" spans="2:28" x14ac:dyDescent="0.25"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7"/>
    </row>
    <row r="42" spans="2:28" ht="15.75" thickBot="1" x14ac:dyDescent="0.3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10"/>
    </row>
  </sheetData>
  <mergeCells count="7">
    <mergeCell ref="X39:AA39"/>
    <mergeCell ref="X40:AA40"/>
    <mergeCell ref="D3:G3"/>
    <mergeCell ref="C3:C4"/>
    <mergeCell ref="J7:L9"/>
    <mergeCell ref="J13:L15"/>
    <mergeCell ref="P32:T3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Seiji</dc:creator>
  <cp:lastModifiedBy>Erick Seiji</cp:lastModifiedBy>
  <dcterms:created xsi:type="dcterms:W3CDTF">2020-08-31T18:32:08Z</dcterms:created>
  <dcterms:modified xsi:type="dcterms:W3CDTF">2020-08-31T20:01:14Z</dcterms:modified>
</cp:coreProperties>
</file>