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Analogicos\"/>
    </mc:Choice>
  </mc:AlternateContent>
  <xr:revisionPtr revIDLastSave="0" documentId="13_ncr:1_{22CB6DE0-322F-4D56-937D-A58AB4D0D8A9}" xr6:coauthVersionLast="45" xr6:coauthVersionMax="45" xr10:uidLastSave="{00000000-0000-0000-0000-000000000000}"/>
  <bookViews>
    <workbookView xWindow="-120" yWindow="-120" windowWidth="29040" windowHeight="15840" activeTab="1" xr2:uid="{B42B7A82-4845-4DE6-9DA2-9C04CE71466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2" l="1"/>
  <c r="U14" i="2"/>
  <c r="S17" i="2" s="1"/>
  <c r="S9" i="2"/>
  <c r="K12" i="2"/>
  <c r="E17" i="2"/>
  <c r="E14" i="2"/>
  <c r="E5" i="2"/>
  <c r="J6" i="2" s="1"/>
  <c r="G6" i="2"/>
  <c r="E3" i="2"/>
  <c r="C1" i="1"/>
  <c r="E8" i="2" l="1"/>
  <c r="C26" i="1"/>
  <c r="C27" i="1" s="1"/>
  <c r="E18" i="1"/>
  <c r="C19" i="1" s="1"/>
  <c r="E16" i="1"/>
  <c r="C20" i="1" s="1"/>
  <c r="C13" i="1"/>
  <c r="E3" i="1"/>
  <c r="C21" i="1" l="1"/>
  <c r="C22" i="1" s="1"/>
  <c r="C6" i="1"/>
  <c r="C7" i="1" s="1"/>
</calcChain>
</file>

<file path=xl/sharedStrings.xml><?xml version="1.0" encoding="utf-8"?>
<sst xmlns="http://schemas.openxmlformats.org/spreadsheetml/2006/main" count="78" uniqueCount="54">
  <si>
    <t>p=</t>
  </si>
  <si>
    <t>s=</t>
  </si>
  <si>
    <t>R=</t>
  </si>
  <si>
    <t>ohm/m</t>
  </si>
  <si>
    <t>m</t>
  </si>
  <si>
    <t>i=</t>
  </si>
  <si>
    <t>v=</t>
  </si>
  <si>
    <t>V</t>
  </si>
  <si>
    <t>m²</t>
  </si>
  <si>
    <t>ohm</t>
  </si>
  <si>
    <t>L=</t>
  </si>
  <si>
    <t>A</t>
  </si>
  <si>
    <t>Ohm</t>
  </si>
  <si>
    <t>mm²</t>
  </si>
  <si>
    <t>°C</t>
  </si>
  <si>
    <t>α=</t>
  </si>
  <si>
    <t>°C-¹</t>
  </si>
  <si>
    <t>Rf=</t>
  </si>
  <si>
    <t>Tf=</t>
  </si>
  <si>
    <t>Ti=</t>
  </si>
  <si>
    <t>3 ao 5)</t>
  </si>
  <si>
    <t>6 ao 7)</t>
  </si>
  <si>
    <t>d=</t>
  </si>
  <si>
    <t>mm</t>
  </si>
  <si>
    <t>V=</t>
  </si>
  <si>
    <t>mA</t>
  </si>
  <si>
    <t>G=</t>
  </si>
  <si>
    <t>S</t>
  </si>
  <si>
    <t>9)</t>
  </si>
  <si>
    <t>8)</t>
  </si>
  <si>
    <t>sigma=</t>
  </si>
  <si>
    <t>S/m</t>
  </si>
  <si>
    <t>mm^2</t>
  </si>
  <si>
    <t>A=</t>
  </si>
  <si>
    <t>ohm.m</t>
  </si>
  <si>
    <t xml:space="preserve">dt = </t>
  </si>
  <si>
    <t>i =</t>
  </si>
  <si>
    <t>Q = n.e</t>
  </si>
  <si>
    <t xml:space="preserve">n = </t>
  </si>
  <si>
    <t xml:space="preserve">e = </t>
  </si>
  <si>
    <t xml:space="preserve">Q= </t>
  </si>
  <si>
    <t xml:space="preserve">i = </t>
  </si>
  <si>
    <t>I = Q/dt</t>
  </si>
  <si>
    <t>dt = Q/i</t>
  </si>
  <si>
    <t>n=</t>
  </si>
  <si>
    <t xml:space="preserve">Q = </t>
  </si>
  <si>
    <t>R = U/I</t>
  </si>
  <si>
    <t xml:space="preserve">U = </t>
  </si>
  <si>
    <t xml:space="preserve">I = </t>
  </si>
  <si>
    <t>R =</t>
  </si>
  <si>
    <t>U = R.i</t>
  </si>
  <si>
    <t xml:space="preserve">R = </t>
  </si>
  <si>
    <t xml:space="preserve">u = </t>
  </si>
  <si>
    <t>I = U/R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</si>
</sst>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  <xf numFmtId="0" fontId="1" fillId="3" borderId="0" xfId="0" applyFont="1" applyFill="1" applyAlignment="1"/>
    <xf numFmtId="1" fontId="0" fillId="3" borderId="0" xfId="0" applyNumberFormat="1" applyFill="1" applyAlignment="1"/>
    <xf numFmtId="0" fontId="0" fillId="3" borderId="0" xfId="0" applyFill="1" applyAlignmen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466725</xdr:colOff>
      <xdr:row>0</xdr:row>
      <xdr:rowOff>180975</xdr:rowOff>
    </xdr:from>
    <xdr:to>
      <xdr:col>18</xdr:col>
      <xdr:colOff>10533</xdr:colOff>
      <xdr:row>35</xdr:row>
      <xdr:rowOff>34955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B06148-6EE9-4FE3-8348-D722F206D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180975"/>
          <a:ext cx="6249408" cy="6521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5F86-CEE2-4CAF-95EA-51AC2E0C7919}">
  <dimension ref="A1:F27"/>
  <sheetViews>
    <sheetView workbookViewId="0">
      <selection activeCell="C1" sqref="C1"/>
    </sheetView>
  </sheetViews>
  <sheetFormatPr defaultRowHeight="15" x14ac:dyDescent="0.25"/>
  <cols>
    <col min="2" max="3" width="12" bestFit="1" customWidth="1"/>
    <col min="6" max="6" width="12" bestFit="1" customWidth="1"/>
  </cols>
  <sheetData>
    <row r="1" spans="1:6" x14ac:dyDescent="0.25">
      <c r="A1" s="4" t="s">
        <v>20</v>
      </c>
      <c r="B1" s="2" t="s">
        <v>0</v>
      </c>
      <c r="C1" s="2">
        <f>1.6*10^-8</f>
        <v>1.6000000000000001E-8</v>
      </c>
      <c r="D1" s="2" t="s">
        <v>3</v>
      </c>
    </row>
    <row r="2" spans="1:6" x14ac:dyDescent="0.25">
      <c r="B2" s="2" t="s">
        <v>10</v>
      </c>
      <c r="C2" s="2">
        <v>437</v>
      </c>
      <c r="D2" s="2" t="s">
        <v>4</v>
      </c>
    </row>
    <row r="3" spans="1:6" x14ac:dyDescent="0.25">
      <c r="B3" s="2" t="s">
        <v>1</v>
      </c>
      <c r="C3" s="2">
        <v>10</v>
      </c>
      <c r="D3" s="2" t="s">
        <v>13</v>
      </c>
      <c r="E3" s="1">
        <f>C3/1000000</f>
        <v>1.0000000000000001E-5</v>
      </c>
      <c r="F3" s="1" t="s">
        <v>8</v>
      </c>
    </row>
    <row r="4" spans="1:6" x14ac:dyDescent="0.25">
      <c r="B4" s="2" t="s">
        <v>6</v>
      </c>
      <c r="C4" s="2">
        <v>24</v>
      </c>
      <c r="D4" s="2" t="s">
        <v>7</v>
      </c>
    </row>
    <row r="6" spans="1:6" x14ac:dyDescent="0.25">
      <c r="B6" s="1" t="s">
        <v>2</v>
      </c>
      <c r="C6" s="1">
        <f>C1*(C2/E3)</f>
        <v>0.69920000000000004</v>
      </c>
      <c r="D6" s="1" t="s">
        <v>12</v>
      </c>
    </row>
    <row r="7" spans="1:6" x14ac:dyDescent="0.25">
      <c r="B7" s="3" t="s">
        <v>5</v>
      </c>
      <c r="C7" s="3">
        <f>C4/C6</f>
        <v>34.324942791762012</v>
      </c>
      <c r="D7" s="3" t="s">
        <v>11</v>
      </c>
    </row>
    <row r="9" spans="1:6" x14ac:dyDescent="0.25">
      <c r="A9" s="4" t="s">
        <v>21</v>
      </c>
      <c r="B9" s="2" t="s">
        <v>19</v>
      </c>
      <c r="C9" s="2">
        <v>30</v>
      </c>
      <c r="D9" s="2" t="s">
        <v>14</v>
      </c>
    </row>
    <row r="10" spans="1:6" x14ac:dyDescent="0.25">
      <c r="A10" s="1"/>
      <c r="B10" s="2" t="s">
        <v>2</v>
      </c>
      <c r="C10" s="2">
        <v>471</v>
      </c>
      <c r="D10" s="2" t="s">
        <v>9</v>
      </c>
    </row>
    <row r="11" spans="1:6" x14ac:dyDescent="0.25">
      <c r="A11" s="1"/>
      <c r="B11" s="5" t="s">
        <v>15</v>
      </c>
      <c r="C11" s="2">
        <v>4.0000000000000001E-3</v>
      </c>
      <c r="D11" s="2" t="s">
        <v>16</v>
      </c>
    </row>
    <row r="12" spans="1:6" x14ac:dyDescent="0.25">
      <c r="A12" s="1"/>
      <c r="B12" s="5" t="s">
        <v>18</v>
      </c>
      <c r="C12" s="2">
        <v>124</v>
      </c>
      <c r="D12" s="2" t="s">
        <v>14</v>
      </c>
    </row>
    <row r="13" spans="1:6" x14ac:dyDescent="0.25">
      <c r="A13" s="1"/>
      <c r="B13" s="3" t="s">
        <v>17</v>
      </c>
      <c r="C13" s="3">
        <f>C10*(1+C11*(C12-C9))</f>
        <v>648.096</v>
      </c>
      <c r="D13" s="3" t="s">
        <v>9</v>
      </c>
    </row>
    <row r="15" spans="1:6" x14ac:dyDescent="0.25">
      <c r="A15" s="4" t="s">
        <v>29</v>
      </c>
      <c r="B15" s="6" t="s">
        <v>10</v>
      </c>
      <c r="C15" s="7">
        <v>825</v>
      </c>
      <c r="D15" s="7" t="s">
        <v>4</v>
      </c>
      <c r="E15" s="8"/>
      <c r="F15" s="8"/>
    </row>
    <row r="16" spans="1:6" x14ac:dyDescent="0.25">
      <c r="B16" s="6" t="s">
        <v>22</v>
      </c>
      <c r="C16" s="7">
        <v>36</v>
      </c>
      <c r="D16" s="7" t="s">
        <v>23</v>
      </c>
      <c r="E16" s="8">
        <f>C16/1000</f>
        <v>3.5999999999999997E-2</v>
      </c>
      <c r="F16" s="8" t="s">
        <v>4</v>
      </c>
    </row>
    <row r="17" spans="1:6" x14ac:dyDescent="0.25">
      <c r="B17" s="6" t="s">
        <v>24</v>
      </c>
      <c r="C17" s="7">
        <v>4</v>
      </c>
      <c r="D17" s="7" t="s">
        <v>7</v>
      </c>
      <c r="E17" s="8"/>
      <c r="F17" s="8"/>
    </row>
    <row r="18" spans="1:6" x14ac:dyDescent="0.25">
      <c r="B18" s="6" t="s">
        <v>5</v>
      </c>
      <c r="C18" s="7">
        <v>266</v>
      </c>
      <c r="D18" s="7" t="s">
        <v>25</v>
      </c>
      <c r="E18" s="8">
        <f>C18/1000</f>
        <v>0.26600000000000001</v>
      </c>
      <c r="F18" s="8" t="s">
        <v>11</v>
      </c>
    </row>
    <row r="19" spans="1:6" x14ac:dyDescent="0.25">
      <c r="B19" s="9" t="s">
        <v>2</v>
      </c>
      <c r="C19" s="10">
        <f>C17/E18</f>
        <v>15.037593984962406</v>
      </c>
      <c r="D19" s="10" t="s">
        <v>9</v>
      </c>
      <c r="E19" s="8"/>
      <c r="F19" s="8"/>
    </row>
    <row r="20" spans="1:6" x14ac:dyDescent="0.25">
      <c r="B20" s="8" t="s">
        <v>33</v>
      </c>
      <c r="C20" s="8">
        <f>(PI()*E16^2)/4</f>
        <v>1.0178760197630929E-3</v>
      </c>
      <c r="D20" s="8" t="s">
        <v>32</v>
      </c>
      <c r="E20" s="8"/>
      <c r="F20" s="8"/>
    </row>
    <row r="21" spans="1:6" x14ac:dyDescent="0.25">
      <c r="B21" s="8" t="s">
        <v>0</v>
      </c>
      <c r="C21" s="8">
        <f>(C19*C20)/C15</f>
        <v>1.8553219772396316E-5</v>
      </c>
      <c r="D21" s="10" t="s">
        <v>34</v>
      </c>
    </row>
    <row r="22" spans="1:6" x14ac:dyDescent="0.25">
      <c r="B22" s="11" t="s">
        <v>30</v>
      </c>
      <c r="C22" s="12">
        <f>1/C21</f>
        <v>53899.000403574748</v>
      </c>
      <c r="D22" s="13" t="s">
        <v>31</v>
      </c>
      <c r="E22" s="8"/>
      <c r="F22" s="8"/>
    </row>
    <row r="24" spans="1:6" x14ac:dyDescent="0.25">
      <c r="A24" s="4" t="s">
        <v>28</v>
      </c>
      <c r="B24" s="2" t="s">
        <v>24</v>
      </c>
      <c r="C24" s="2">
        <v>3</v>
      </c>
      <c r="D24" s="2" t="s">
        <v>7</v>
      </c>
    </row>
    <row r="25" spans="1:6" x14ac:dyDescent="0.25">
      <c r="A25" s="1"/>
      <c r="B25" s="2" t="s">
        <v>5</v>
      </c>
      <c r="C25" s="2">
        <v>0.39</v>
      </c>
      <c r="D25" s="2" t="s">
        <v>11</v>
      </c>
    </row>
    <row r="26" spans="1:6" x14ac:dyDescent="0.25">
      <c r="A26" s="1"/>
      <c r="B26" s="1" t="s">
        <v>2</v>
      </c>
      <c r="C26" s="1">
        <f>C24/C25</f>
        <v>7.6923076923076916</v>
      </c>
      <c r="D26" s="1" t="s">
        <v>9</v>
      </c>
    </row>
    <row r="27" spans="1:6" x14ac:dyDescent="0.25">
      <c r="A27" s="1"/>
      <c r="B27" s="3" t="s">
        <v>26</v>
      </c>
      <c r="C27" s="3">
        <f>1/C26</f>
        <v>0.13</v>
      </c>
      <c r="D27" s="3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A7F0-BA21-4813-A115-618381427123}">
  <dimension ref="C2:AA21"/>
  <sheetViews>
    <sheetView tabSelected="1" workbookViewId="0">
      <selection activeCell="X10" sqref="X10"/>
    </sheetView>
  </sheetViews>
  <sheetFormatPr defaultRowHeight="15" x14ac:dyDescent="0.25"/>
  <cols>
    <col min="5" max="5" width="12" bestFit="1" customWidth="1"/>
  </cols>
  <sheetData>
    <row r="2" spans="3:27" ht="15.75" thickBot="1" x14ac:dyDescent="0.3"/>
    <row r="3" spans="3:27" x14ac:dyDescent="0.25">
      <c r="C3" s="14"/>
      <c r="D3" s="15" t="s">
        <v>39</v>
      </c>
      <c r="E3" s="15">
        <f>1.6*10^-19</f>
        <v>1.6000000000000002E-19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R3" s="14"/>
      <c r="S3" s="15"/>
      <c r="T3" s="15"/>
      <c r="U3" s="15"/>
      <c r="V3" s="15"/>
      <c r="W3" s="15"/>
      <c r="X3" s="15"/>
      <c r="Y3" s="15"/>
      <c r="Z3" s="15"/>
      <c r="AA3" s="16"/>
    </row>
    <row r="4" spans="3:27" x14ac:dyDescent="0.25"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  <c r="R4" s="17" t="s">
        <v>46</v>
      </c>
      <c r="S4" s="18"/>
      <c r="T4" s="18"/>
      <c r="U4" s="18"/>
      <c r="V4" s="18"/>
      <c r="W4" s="18"/>
      <c r="X4" s="18"/>
      <c r="Y4" s="18"/>
      <c r="Z4" s="18"/>
      <c r="AA4" s="19"/>
    </row>
    <row r="5" spans="3:27" x14ac:dyDescent="0.25">
      <c r="C5" s="17"/>
      <c r="D5" s="18" t="s">
        <v>38</v>
      </c>
      <c r="E5" s="18">
        <f>10*10^22</f>
        <v>9.9999999999999992E+22</v>
      </c>
      <c r="F5" s="18"/>
      <c r="G5" s="18"/>
      <c r="H5" s="18"/>
      <c r="I5" s="18" t="s">
        <v>37</v>
      </c>
      <c r="J5" s="18"/>
      <c r="K5" s="18"/>
      <c r="L5" s="18"/>
      <c r="M5" s="18"/>
      <c r="N5" s="18"/>
      <c r="O5" s="18"/>
      <c r="P5" s="19"/>
      <c r="R5" s="17"/>
      <c r="S5" s="18"/>
      <c r="T5" s="18"/>
      <c r="U5" s="18"/>
      <c r="V5" s="18"/>
      <c r="W5" s="18" t="s">
        <v>53</v>
      </c>
      <c r="X5" s="18"/>
      <c r="Y5" s="18"/>
      <c r="Z5" s="18"/>
      <c r="AA5" s="19"/>
    </row>
    <row r="6" spans="3:27" x14ac:dyDescent="0.25">
      <c r="C6" s="17"/>
      <c r="D6" s="18" t="s">
        <v>35</v>
      </c>
      <c r="E6" s="18">
        <v>9</v>
      </c>
      <c r="F6" s="18"/>
      <c r="G6" s="18">
        <f>28*60</f>
        <v>1680</v>
      </c>
      <c r="H6" s="18"/>
      <c r="I6" s="18" t="s">
        <v>40</v>
      </c>
      <c r="J6" s="18">
        <f>E5*E3</f>
        <v>16000</v>
      </c>
      <c r="K6" s="18"/>
      <c r="L6" s="18"/>
      <c r="M6" s="18" t="s">
        <v>42</v>
      </c>
      <c r="N6" s="18"/>
      <c r="O6" s="18"/>
      <c r="P6" s="19"/>
      <c r="R6" s="17" t="s">
        <v>47</v>
      </c>
      <c r="S6" s="18">
        <v>16</v>
      </c>
      <c r="T6" s="18"/>
      <c r="U6" s="18"/>
      <c r="V6" s="18"/>
      <c r="W6" s="18"/>
      <c r="X6" s="18"/>
      <c r="Y6" s="18"/>
      <c r="Z6" s="18"/>
      <c r="AA6" s="19"/>
    </row>
    <row r="7" spans="3:27" x14ac:dyDescent="0.25">
      <c r="C7" s="17"/>
      <c r="D7" s="18"/>
      <c r="E7" s="18"/>
      <c r="F7" s="18"/>
      <c r="G7" s="18"/>
      <c r="H7" s="18"/>
      <c r="I7" s="18"/>
      <c r="J7" s="18"/>
      <c r="K7" s="18"/>
      <c r="L7" s="18"/>
      <c r="M7" s="18" t="s">
        <v>43</v>
      </c>
      <c r="N7" s="18"/>
      <c r="O7" s="18"/>
      <c r="P7" s="19"/>
      <c r="R7" s="17" t="s">
        <v>48</v>
      </c>
      <c r="S7" s="18">
        <v>2.6</v>
      </c>
      <c r="T7" s="18"/>
      <c r="U7" s="18"/>
      <c r="V7" s="18"/>
      <c r="W7" s="18" t="s">
        <v>47</v>
      </c>
      <c r="X7" s="18">
        <v>1</v>
      </c>
      <c r="Y7" s="18"/>
      <c r="Z7" s="18"/>
      <c r="AA7" s="19"/>
    </row>
    <row r="8" spans="3:27" x14ac:dyDescent="0.25">
      <c r="C8" s="17"/>
      <c r="D8" s="18" t="s">
        <v>36</v>
      </c>
      <c r="E8" s="18">
        <f>J6/G6</f>
        <v>9.5238095238095237</v>
      </c>
      <c r="F8" s="18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9"/>
      <c r="R8" s="17"/>
      <c r="S8" s="18"/>
      <c r="T8" s="18"/>
      <c r="U8" s="18"/>
      <c r="V8" s="18"/>
      <c r="W8" s="18" t="s">
        <v>51</v>
      </c>
      <c r="X8" s="18">
        <v>136</v>
      </c>
      <c r="Y8" s="18"/>
      <c r="Z8" s="18"/>
      <c r="AA8" s="19"/>
    </row>
    <row r="9" spans="3:27" x14ac:dyDescent="0.25"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  <c r="R9" s="17" t="s">
        <v>49</v>
      </c>
      <c r="S9" s="18">
        <f>S6/S7</f>
        <v>6.1538461538461533</v>
      </c>
      <c r="T9" s="18"/>
      <c r="U9" s="18"/>
      <c r="V9" s="18"/>
      <c r="W9" s="18"/>
      <c r="X9" s="18"/>
      <c r="Y9" s="18"/>
      <c r="Z9" s="18"/>
      <c r="AA9" s="19"/>
    </row>
    <row r="10" spans="3:27" x14ac:dyDescent="0.25"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  <c r="R10" s="17"/>
      <c r="S10" s="18"/>
      <c r="T10" s="18"/>
      <c r="U10" s="18"/>
      <c r="V10" s="18"/>
      <c r="W10" s="18" t="s">
        <v>48</v>
      </c>
      <c r="X10" s="18">
        <f>X7/X8</f>
        <v>7.3529411764705881E-3</v>
      </c>
      <c r="Y10" s="18"/>
      <c r="Z10" s="18"/>
      <c r="AA10" s="19"/>
    </row>
    <row r="11" spans="3:27" x14ac:dyDescent="0.25"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  <c r="R11" s="17"/>
      <c r="S11" s="18"/>
      <c r="T11" s="18"/>
      <c r="U11" s="18"/>
      <c r="V11" s="18"/>
      <c r="W11" s="18"/>
      <c r="X11" s="18"/>
      <c r="Y11" s="18"/>
      <c r="Z11" s="18"/>
      <c r="AA11" s="19"/>
    </row>
    <row r="12" spans="3:27" x14ac:dyDescent="0.25">
      <c r="C12" s="17"/>
      <c r="D12" s="18"/>
      <c r="E12" s="18"/>
      <c r="F12" s="18"/>
      <c r="G12" s="18"/>
      <c r="H12" s="18"/>
      <c r="I12" s="18"/>
      <c r="J12" s="18" t="s">
        <v>35</v>
      </c>
      <c r="K12" s="18">
        <f>E17/E13</f>
        <v>19.123505976095622</v>
      </c>
      <c r="L12" s="18"/>
      <c r="M12" s="18"/>
      <c r="N12" s="18"/>
      <c r="O12" s="18"/>
      <c r="P12" s="19"/>
      <c r="R12" s="17" t="s">
        <v>50</v>
      </c>
      <c r="S12" s="18"/>
      <c r="T12" s="18"/>
      <c r="U12" s="18"/>
      <c r="V12" s="18"/>
      <c r="W12" s="18"/>
      <c r="X12" s="18"/>
      <c r="Y12" s="18"/>
      <c r="Z12" s="18"/>
      <c r="AA12" s="19"/>
    </row>
    <row r="13" spans="3:27" x14ac:dyDescent="0.25">
      <c r="C13" s="17"/>
      <c r="D13" s="18" t="s">
        <v>41</v>
      </c>
      <c r="E13" s="18">
        <v>0.251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R13" s="17"/>
      <c r="S13" s="18"/>
      <c r="T13" s="18"/>
      <c r="U13" s="18"/>
      <c r="V13" s="18"/>
      <c r="W13" s="18"/>
      <c r="X13" s="18"/>
      <c r="Y13" s="18"/>
      <c r="Z13" s="18"/>
      <c r="AA13" s="19"/>
    </row>
    <row r="14" spans="3:27" x14ac:dyDescent="0.25">
      <c r="C14" s="17"/>
      <c r="D14" s="18" t="s">
        <v>44</v>
      </c>
      <c r="E14" s="18">
        <f>3*10^19</f>
        <v>3E+19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  <c r="R14" s="17" t="s">
        <v>48</v>
      </c>
      <c r="S14" s="18">
        <v>0.26</v>
      </c>
      <c r="T14" s="18"/>
      <c r="U14" s="18">
        <f>S14/1000</f>
        <v>2.6000000000000003E-4</v>
      </c>
      <c r="V14" s="18"/>
      <c r="W14" s="18"/>
      <c r="X14" s="18"/>
      <c r="Y14" s="18"/>
      <c r="Z14" s="18"/>
      <c r="AA14" s="19"/>
    </row>
    <row r="15" spans="3:27" x14ac:dyDescent="0.25"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  <c r="R15" s="17" t="s">
        <v>51</v>
      </c>
      <c r="S15" s="18">
        <v>144</v>
      </c>
      <c r="T15" s="18"/>
      <c r="U15" s="18"/>
      <c r="V15" s="18"/>
      <c r="W15" s="18"/>
      <c r="X15" s="18"/>
      <c r="Y15" s="18"/>
      <c r="Z15" s="18"/>
      <c r="AA15" s="19"/>
    </row>
    <row r="16" spans="3:27" x14ac:dyDescent="0.25"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R16" s="17"/>
      <c r="S16" s="18"/>
      <c r="T16" s="18"/>
      <c r="U16" s="18"/>
      <c r="V16" s="18"/>
      <c r="W16" s="18"/>
      <c r="X16" s="18"/>
      <c r="Y16" s="18"/>
      <c r="Z16" s="18"/>
      <c r="AA16" s="19"/>
    </row>
    <row r="17" spans="3:27" x14ac:dyDescent="0.25">
      <c r="C17" s="17"/>
      <c r="D17" s="18" t="s">
        <v>45</v>
      </c>
      <c r="E17" s="18">
        <f>E14*E3</f>
        <v>4.8000000000000007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  <c r="R17" s="17" t="s">
        <v>52</v>
      </c>
      <c r="S17" s="18">
        <f>S15*U14</f>
        <v>3.7440000000000001E-2</v>
      </c>
      <c r="T17" s="18"/>
      <c r="U17" s="18"/>
      <c r="V17" s="18"/>
      <c r="W17" s="18"/>
      <c r="X17" s="18"/>
      <c r="Y17" s="18"/>
      <c r="Z17" s="18"/>
      <c r="AA17" s="19"/>
    </row>
    <row r="18" spans="3:27" x14ac:dyDescent="0.25"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  <c r="R18" s="17"/>
      <c r="S18" s="18"/>
      <c r="T18" s="18"/>
      <c r="U18" s="18"/>
      <c r="V18" s="18"/>
      <c r="W18" s="18"/>
      <c r="X18" s="18"/>
      <c r="Y18" s="18"/>
      <c r="Z18" s="18"/>
      <c r="AA18" s="19"/>
    </row>
    <row r="19" spans="3:27" x14ac:dyDescent="0.25"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  <c r="R19" s="17"/>
      <c r="S19" s="18"/>
      <c r="T19" s="18"/>
      <c r="U19" s="18"/>
      <c r="V19" s="18"/>
      <c r="W19" s="18"/>
      <c r="X19" s="18"/>
      <c r="Y19" s="18"/>
      <c r="Z19" s="18"/>
      <c r="AA19" s="19"/>
    </row>
    <row r="20" spans="3:27" x14ac:dyDescent="0.25"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8"/>
      <c r="X20" s="18"/>
      <c r="Y20" s="18"/>
      <c r="Z20" s="18"/>
      <c r="AA20" s="19"/>
    </row>
    <row r="21" spans="3:27" ht="15.75" thickBot="1" x14ac:dyDescent="0.3"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R21" s="20"/>
      <c r="S21" s="21"/>
      <c r="T21" s="21"/>
      <c r="U21" s="21"/>
      <c r="V21" s="21"/>
      <c r="W21" s="21"/>
      <c r="X21" s="21"/>
      <c r="Y21" s="21"/>
      <c r="Z21" s="21"/>
      <c r="AA21" s="2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pegini</dc:creator>
  <cp:lastModifiedBy>Erick Seiji</cp:lastModifiedBy>
  <dcterms:created xsi:type="dcterms:W3CDTF">2020-08-27T21:59:42Z</dcterms:created>
  <dcterms:modified xsi:type="dcterms:W3CDTF">2020-08-28T00:57:55Z</dcterms:modified>
</cp:coreProperties>
</file>