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jogos\IMT\ANO 2\Circuitos Digitais\"/>
    </mc:Choice>
  </mc:AlternateContent>
  <xr:revisionPtr revIDLastSave="0" documentId="8_{393B0A4E-BA5F-4EAE-AE2E-EB22CFEF0B32}" xr6:coauthVersionLast="44" xr6:coauthVersionMax="44" xr10:uidLastSave="{00000000-0000-0000-0000-000000000000}"/>
  <bookViews>
    <workbookView xWindow="-120" yWindow="-120" windowWidth="29040" windowHeight="15840" xr2:uid="{EB3C902A-BEBB-4388-88B8-F589E9C72C7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5" i="1" l="1"/>
  <c r="G26" i="1"/>
  <c r="G27" i="1"/>
  <c r="G28" i="1"/>
  <c r="G29" i="1"/>
  <c r="G30" i="1"/>
  <c r="G24" i="1"/>
  <c r="K17" i="1"/>
  <c r="K15" i="1"/>
  <c r="N13" i="1"/>
  <c r="N11" i="1"/>
  <c r="N10" i="1"/>
  <c r="G11" i="1"/>
</calcChain>
</file>

<file path=xl/sharedStrings.xml><?xml version="1.0" encoding="utf-8"?>
<sst xmlns="http://schemas.openxmlformats.org/spreadsheetml/2006/main" count="45" uniqueCount="38">
  <si>
    <t xml:space="preserve">RC = </t>
  </si>
  <si>
    <t>Vth =</t>
  </si>
  <si>
    <t xml:space="preserve">Vtl = </t>
  </si>
  <si>
    <t xml:space="preserve">vf = </t>
  </si>
  <si>
    <t xml:space="preserve">f = </t>
  </si>
  <si>
    <t xml:space="preserve">vf-vtl = </t>
  </si>
  <si>
    <t xml:space="preserve">vf-vth = </t>
  </si>
  <si>
    <t xml:space="preserve">vth/vtl = </t>
  </si>
  <si>
    <t>hz</t>
  </si>
  <si>
    <t xml:space="preserve">R  = </t>
  </si>
  <si>
    <t>DO</t>
  </si>
  <si>
    <t>RE</t>
  </si>
  <si>
    <t>MI</t>
  </si>
  <si>
    <t>FA</t>
  </si>
  <si>
    <t>SOL</t>
  </si>
  <si>
    <t>LA</t>
  </si>
  <si>
    <t>SI</t>
  </si>
  <si>
    <t xml:space="preserve">F = </t>
  </si>
  <si>
    <t>Ω</t>
  </si>
  <si>
    <r>
      <t>R</t>
    </r>
    <r>
      <rPr>
        <vertAlign val="subscript"/>
        <sz val="11"/>
        <color theme="1"/>
        <rFont val="Calibri"/>
        <family val="2"/>
        <scheme val="minor"/>
      </rPr>
      <t>SI</t>
    </r>
    <r>
      <rPr>
        <sz val="11"/>
        <color theme="1"/>
        <rFont val="Calibri"/>
        <family val="2"/>
        <scheme val="minor"/>
      </rPr>
      <t xml:space="preserve"> = </t>
    </r>
  </si>
  <si>
    <r>
      <t>R</t>
    </r>
    <r>
      <rPr>
        <vertAlign val="subscript"/>
        <sz val="11"/>
        <color theme="1"/>
        <rFont val="Calibri"/>
        <family val="2"/>
        <scheme val="minor"/>
      </rPr>
      <t>LA</t>
    </r>
    <r>
      <rPr>
        <sz val="11"/>
        <color theme="1"/>
        <rFont val="Calibri"/>
        <family val="2"/>
        <scheme val="minor"/>
      </rPr>
      <t xml:space="preserve"> = </t>
    </r>
  </si>
  <si>
    <r>
      <t>R</t>
    </r>
    <r>
      <rPr>
        <vertAlign val="subscript"/>
        <sz val="11"/>
        <color theme="1"/>
        <rFont val="Calibri"/>
        <family val="2"/>
        <scheme val="minor"/>
      </rPr>
      <t>SOL</t>
    </r>
    <r>
      <rPr>
        <sz val="11"/>
        <color theme="1"/>
        <rFont val="Calibri"/>
        <family val="2"/>
        <scheme val="minor"/>
      </rPr>
      <t xml:space="preserve"> = </t>
    </r>
  </si>
  <si>
    <r>
      <t>R</t>
    </r>
    <r>
      <rPr>
        <vertAlign val="subscript"/>
        <sz val="11"/>
        <color theme="1"/>
        <rFont val="Calibri"/>
        <family val="2"/>
        <scheme val="minor"/>
      </rPr>
      <t>FA</t>
    </r>
    <r>
      <rPr>
        <sz val="11"/>
        <color theme="1"/>
        <rFont val="Calibri"/>
        <family val="2"/>
        <scheme val="minor"/>
      </rPr>
      <t xml:space="preserve"> = </t>
    </r>
  </si>
  <si>
    <r>
      <t>R</t>
    </r>
    <r>
      <rPr>
        <vertAlign val="subscript"/>
        <sz val="11"/>
        <color theme="1"/>
        <rFont val="Calibri"/>
        <family val="2"/>
        <scheme val="minor"/>
      </rPr>
      <t>MI</t>
    </r>
    <r>
      <rPr>
        <sz val="11"/>
        <color theme="1"/>
        <rFont val="Calibri"/>
        <family val="2"/>
        <scheme val="minor"/>
      </rPr>
      <t xml:space="preserve"> = </t>
    </r>
  </si>
  <si>
    <r>
      <t>R</t>
    </r>
    <r>
      <rPr>
        <vertAlign val="subscript"/>
        <sz val="11"/>
        <color theme="1"/>
        <rFont val="Calibri"/>
        <family val="2"/>
        <scheme val="minor"/>
      </rPr>
      <t>RE</t>
    </r>
    <r>
      <rPr>
        <sz val="11"/>
        <color theme="1"/>
        <rFont val="Calibri"/>
        <family val="2"/>
        <scheme val="minor"/>
      </rPr>
      <t xml:space="preserve"> = </t>
    </r>
  </si>
  <si>
    <r>
      <t>R</t>
    </r>
    <r>
      <rPr>
        <vertAlign val="subscript"/>
        <sz val="11"/>
        <color theme="1"/>
        <rFont val="Calibri"/>
        <family val="2"/>
        <scheme val="minor"/>
      </rPr>
      <t>DO</t>
    </r>
    <r>
      <rPr>
        <sz val="11"/>
        <color theme="1"/>
        <rFont val="Calibri"/>
        <family val="2"/>
        <scheme val="minor"/>
      </rPr>
      <t xml:space="preserve"> = </t>
    </r>
  </si>
  <si>
    <t xml:space="preserve"> = </t>
  </si>
  <si>
    <t>~ 18,7 kΩ</t>
  </si>
  <si>
    <t>~ 16,7 kΩ</t>
  </si>
  <si>
    <t>Para formarmos a nota musical LA é necessário um resistor com ~ 11,1 kΩ</t>
  </si>
  <si>
    <t>~ 14,8 kΩ</t>
  </si>
  <si>
    <t>~ 14,0 kΩ</t>
  </si>
  <si>
    <t>~ 12,5 kΩ</t>
  </si>
  <si>
    <t>~ 11,1 kΩ</t>
  </si>
  <si>
    <t>~ 9,92 kΩ</t>
  </si>
  <si>
    <t xml:space="preserve">C </t>
  </si>
  <si>
    <t xml:space="preserve">R * C = </t>
  </si>
  <si>
    <t>R 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</si>
</sst>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11" fontId="0" fillId="2" borderId="0" xfId="0" applyNumberFormat="1" applyFill="1" applyBorder="1"/>
    <xf numFmtId="0" fontId="0" fillId="2" borderId="11" xfId="0" applyFill="1" applyBorder="1"/>
    <xf numFmtId="0" fontId="0" fillId="2" borderId="0" xfId="0" applyFill="1" applyBorder="1" applyAlignment="1">
      <alignment horizontal="right"/>
    </xf>
    <xf numFmtId="0" fontId="0" fillId="2" borderId="10" xfId="0" applyFill="1" applyBorder="1" applyAlignment="1">
      <alignment horizontal="right"/>
    </xf>
    <xf numFmtId="0" fontId="0" fillId="2" borderId="0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11" fontId="0" fillId="2" borderId="11" xfId="0" applyNumberFormat="1" applyFill="1" applyBorder="1" applyAlignment="1">
      <alignment horizontal="right"/>
    </xf>
    <xf numFmtId="0" fontId="0" fillId="2" borderId="11" xfId="0" applyFill="1" applyBorder="1" applyAlignment="1">
      <alignment horizontal="right"/>
    </xf>
    <xf numFmtId="2" fontId="0" fillId="2" borderId="0" xfId="0" applyNumberFormat="1" applyFill="1" applyBorder="1"/>
    <xf numFmtId="0" fontId="0" fillId="2" borderId="5" xfId="0" applyFill="1" applyBorder="1" applyAlignment="1">
      <alignment horizontal="center"/>
    </xf>
    <xf numFmtId="2" fontId="0" fillId="2" borderId="12" xfId="0" applyNumberFormat="1" applyFill="1" applyBorder="1"/>
    <xf numFmtId="2" fontId="0" fillId="3" borderId="12" xfId="0" applyNumberFormat="1" applyFill="1" applyBorder="1"/>
    <xf numFmtId="0" fontId="0" fillId="2" borderId="0" xfId="0" applyFill="1" applyBorder="1" applyAlignment="1">
      <alignment wrapText="1"/>
    </xf>
    <xf numFmtId="0" fontId="0" fillId="2" borderId="3" xfId="0" applyFill="1" applyBorder="1" applyAlignment="1">
      <alignment horizontal="center" wrapText="1"/>
    </xf>
    <xf numFmtId="0" fontId="0" fillId="3" borderId="2" xfId="0" applyFill="1" applyBorder="1"/>
    <xf numFmtId="2" fontId="0" fillId="3" borderId="3" xfId="0" applyNumberFormat="1" applyFill="1" applyBorder="1"/>
    <xf numFmtId="0" fontId="1" fillId="3" borderId="4" xfId="0" applyFont="1" applyFill="1" applyBorder="1"/>
    <xf numFmtId="0" fontId="0" fillId="2" borderId="2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2" fontId="0" fillId="3" borderId="0" xfId="0" applyNumberFormat="1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8" xfId="0" applyFill="1" applyBorder="1" applyAlignment="1">
      <alignment horizontal="center"/>
    </xf>
    <xf numFmtId="2" fontId="0" fillId="3" borderId="8" xfId="0" applyNumberFormat="1" applyFill="1" applyBorder="1"/>
    <xf numFmtId="0" fontId="0" fillId="3" borderId="9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" xfId="0" applyFill="1" applyBorder="1"/>
    <xf numFmtId="0" fontId="0" fillId="2" borderId="1" xfId="0" applyFill="1" applyBorder="1"/>
    <xf numFmtId="0" fontId="0" fillId="3" borderId="12" xfId="0" applyFill="1" applyBorder="1"/>
    <xf numFmtId="0" fontId="0" fillId="3" borderId="12" xfId="0" applyFill="1" applyBorder="1" applyAlignment="1">
      <alignment horizontal="center"/>
    </xf>
    <xf numFmtId="0" fontId="0" fillId="3" borderId="11" xfId="0" applyFill="1" applyBorder="1"/>
    <xf numFmtId="0" fontId="0" fillId="2" borderId="12" xfId="0" applyFill="1" applyBorder="1"/>
    <xf numFmtId="0" fontId="0" fillId="2" borderId="1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5" xfId="0" applyFill="1" applyBorder="1" applyAlignment="1">
      <alignment horizontal="right"/>
    </xf>
    <xf numFmtId="0" fontId="0" fillId="2" borderId="15" xfId="0" applyFill="1" applyBorder="1" applyAlignment="1"/>
    <xf numFmtId="11" fontId="0" fillId="2" borderId="15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125014</xdr:colOff>
      <xdr:row>23</xdr:row>
      <xdr:rowOff>166687</xdr:rowOff>
    </xdr:from>
    <xdr:to>
      <xdr:col>15</xdr:col>
      <xdr:colOff>522993</xdr:colOff>
      <xdr:row>27</xdr:row>
      <xdr:rowOff>100136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77BDE82-2F4A-4AC4-A874-8B1342E26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8327" y="4643437"/>
          <a:ext cx="2219635" cy="8859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B9551-9E33-4E42-BA4D-F827FC671517}">
  <dimension ref="C2:Q32"/>
  <sheetViews>
    <sheetView tabSelected="1" zoomScale="160" zoomScaleNormal="160" workbookViewId="0">
      <selection activeCell="K8" sqref="K8"/>
    </sheetView>
  </sheetViews>
  <sheetFormatPr defaultRowHeight="15" x14ac:dyDescent="0.25"/>
  <cols>
    <col min="8" max="8" width="11.5703125" bestFit="1" customWidth="1"/>
  </cols>
  <sheetData>
    <row r="2" spans="3:17" ht="15.75" thickBot="1" x14ac:dyDescent="0.3"/>
    <row r="3" spans="3:17" x14ac:dyDescent="0.25"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3"/>
    </row>
    <row r="4" spans="3:17" x14ac:dyDescent="0.25">
      <c r="C4" s="4"/>
      <c r="D4" s="5"/>
      <c r="E4" s="5"/>
      <c r="F4" s="5"/>
      <c r="G4" s="5"/>
      <c r="H4" s="12"/>
      <c r="I4" s="5"/>
      <c r="J4" s="5"/>
      <c r="K4" s="5"/>
      <c r="L4" s="5"/>
      <c r="M4" s="5"/>
      <c r="N4" s="5"/>
      <c r="O4" s="5"/>
      <c r="P4" s="5"/>
      <c r="Q4" s="6"/>
    </row>
    <row r="5" spans="3:17" x14ac:dyDescent="0.25"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6"/>
    </row>
    <row r="6" spans="3:17" x14ac:dyDescent="0.25">
      <c r="C6" s="4"/>
      <c r="D6" s="5"/>
      <c r="E6" s="5"/>
      <c r="F6" s="12"/>
      <c r="G6" s="5"/>
      <c r="H6" s="5"/>
      <c r="I6" s="5"/>
      <c r="J6" s="5"/>
      <c r="K6" s="5"/>
      <c r="L6" s="5"/>
      <c r="M6" s="5"/>
      <c r="N6" s="5"/>
      <c r="O6" s="5"/>
      <c r="P6" s="5"/>
      <c r="Q6" s="6"/>
    </row>
    <row r="7" spans="3:17" x14ac:dyDescent="0.25">
      <c r="C7" s="4"/>
      <c r="D7" s="5"/>
      <c r="E7" s="5"/>
      <c r="F7" s="12"/>
      <c r="G7" s="5"/>
      <c r="H7" s="5"/>
      <c r="I7" s="5"/>
      <c r="J7" s="5"/>
      <c r="K7" s="5"/>
      <c r="L7" s="5"/>
      <c r="M7" s="5"/>
      <c r="N7" s="5"/>
      <c r="O7" s="5"/>
      <c r="P7" s="5"/>
      <c r="Q7" s="6"/>
    </row>
    <row r="8" spans="3:17" x14ac:dyDescent="0.25">
      <c r="C8" s="4"/>
      <c r="D8" s="5"/>
      <c r="E8" s="5"/>
      <c r="F8" s="49" t="s">
        <v>36</v>
      </c>
      <c r="G8" s="50" t="s">
        <v>37</v>
      </c>
      <c r="H8" s="51" t="s">
        <v>35</v>
      </c>
      <c r="I8" s="5"/>
      <c r="J8" s="5"/>
      <c r="K8" s="5"/>
      <c r="L8" s="5"/>
      <c r="M8" s="5"/>
      <c r="N8" s="5"/>
      <c r="O8" s="5"/>
      <c r="P8" s="5"/>
      <c r="Q8" s="6"/>
    </row>
    <row r="9" spans="3:17" ht="15.75" thickBot="1" x14ac:dyDescent="0.3">
      <c r="C9" s="4"/>
      <c r="D9" s="5"/>
      <c r="E9" s="5"/>
      <c r="F9" s="49" t="s">
        <v>0</v>
      </c>
      <c r="G9" s="50">
        <v>10000</v>
      </c>
      <c r="H9" s="52">
        <v>1.1000000000000001E-7</v>
      </c>
      <c r="I9" s="5"/>
      <c r="J9" s="5"/>
      <c r="K9" s="5"/>
      <c r="L9" s="5"/>
      <c r="M9" s="5"/>
      <c r="N9" s="5"/>
      <c r="O9" s="5"/>
      <c r="P9" s="5"/>
      <c r="Q9" s="6"/>
    </row>
    <row r="10" spans="3:17" ht="15.75" thickBot="1" x14ac:dyDescent="0.3">
      <c r="C10" s="4"/>
      <c r="D10" s="5"/>
      <c r="E10" s="5"/>
      <c r="F10" s="14"/>
      <c r="G10" s="12"/>
      <c r="H10" s="5"/>
      <c r="I10" s="5"/>
      <c r="J10" s="5"/>
      <c r="K10" s="5"/>
      <c r="L10" s="5"/>
      <c r="M10" s="13" t="s">
        <v>5</v>
      </c>
      <c r="N10" s="11">
        <f>G15-G14</f>
        <v>2</v>
      </c>
      <c r="O10" s="5"/>
      <c r="P10" s="5"/>
      <c r="Q10" s="6"/>
    </row>
    <row r="11" spans="3:17" ht="15.75" thickBot="1" x14ac:dyDescent="0.3">
      <c r="C11" s="4"/>
      <c r="D11" s="5"/>
      <c r="E11" s="5"/>
      <c r="F11" s="15" t="s">
        <v>0</v>
      </c>
      <c r="G11" s="16">
        <f>G9*H9</f>
        <v>1.1000000000000001E-3</v>
      </c>
      <c r="H11" s="5"/>
      <c r="I11" s="5"/>
      <c r="J11" s="5"/>
      <c r="K11" s="5"/>
      <c r="L11" s="5"/>
      <c r="M11" s="13" t="s">
        <v>6</v>
      </c>
      <c r="N11" s="11">
        <f>G15-G13</f>
        <v>1.4</v>
      </c>
      <c r="O11" s="5"/>
      <c r="P11" s="5"/>
      <c r="Q11" s="6"/>
    </row>
    <row r="12" spans="3:17" ht="15.75" thickBot="1" x14ac:dyDescent="0.3">
      <c r="C12" s="4"/>
      <c r="D12" s="5"/>
      <c r="E12" s="5"/>
      <c r="F12" s="14"/>
      <c r="G12" s="12"/>
      <c r="H12" s="5"/>
      <c r="I12" s="5"/>
      <c r="J12" s="5"/>
      <c r="K12" s="5"/>
      <c r="L12" s="5"/>
      <c r="M12" s="12"/>
      <c r="N12" s="5"/>
      <c r="O12" s="5"/>
      <c r="P12" s="5"/>
      <c r="Q12" s="6"/>
    </row>
    <row r="13" spans="3:17" ht="15.75" thickBot="1" x14ac:dyDescent="0.3">
      <c r="C13" s="4"/>
      <c r="D13" s="5"/>
      <c r="E13" s="5"/>
      <c r="F13" s="15" t="s">
        <v>1</v>
      </c>
      <c r="G13" s="17">
        <v>3.6</v>
      </c>
      <c r="H13" s="5"/>
      <c r="I13" s="5"/>
      <c r="J13" s="5"/>
      <c r="K13" s="5"/>
      <c r="L13" s="5"/>
      <c r="M13" s="13" t="s">
        <v>7</v>
      </c>
      <c r="N13" s="11">
        <f>G13/G14</f>
        <v>1.2</v>
      </c>
      <c r="O13" s="5"/>
      <c r="P13" s="5"/>
      <c r="Q13" s="6"/>
    </row>
    <row r="14" spans="3:17" ht="15.75" thickBot="1" x14ac:dyDescent="0.3">
      <c r="C14" s="4"/>
      <c r="D14" s="5"/>
      <c r="E14" s="5"/>
      <c r="F14" s="15" t="s">
        <v>2</v>
      </c>
      <c r="G14" s="17">
        <v>3</v>
      </c>
      <c r="H14" s="5"/>
      <c r="I14" s="5"/>
      <c r="J14" s="5"/>
      <c r="K14" s="10"/>
      <c r="L14" s="5"/>
      <c r="M14" s="5"/>
      <c r="N14" s="5"/>
      <c r="O14" s="5"/>
      <c r="P14" s="5"/>
      <c r="Q14" s="6"/>
    </row>
    <row r="15" spans="3:17" ht="15.75" thickBot="1" x14ac:dyDescent="0.3">
      <c r="C15" s="4"/>
      <c r="D15" s="5"/>
      <c r="E15" s="5"/>
      <c r="F15" s="15" t="s">
        <v>3</v>
      </c>
      <c r="G15" s="17">
        <v>5</v>
      </c>
      <c r="H15" s="5"/>
      <c r="I15" s="5"/>
      <c r="J15" s="5" t="s">
        <v>4</v>
      </c>
      <c r="K15" s="18">
        <f>(1/G11*LN((N10/N11)*(N13)))</f>
        <v>489.99681884789715</v>
      </c>
      <c r="L15" s="5" t="s">
        <v>8</v>
      </c>
      <c r="M15" s="5"/>
      <c r="N15" s="5"/>
      <c r="O15" s="5"/>
      <c r="P15" s="5"/>
      <c r="Q15" s="6"/>
    </row>
    <row r="16" spans="3:17" ht="15.75" thickBot="1" x14ac:dyDescent="0.3">
      <c r="C16" s="4"/>
      <c r="D16" s="5"/>
      <c r="E16" s="5"/>
      <c r="F16" s="14"/>
      <c r="G16" s="12"/>
      <c r="H16" s="5"/>
      <c r="I16" s="5"/>
      <c r="J16" s="5"/>
      <c r="K16" s="5"/>
      <c r="L16" s="5"/>
      <c r="M16" s="5"/>
      <c r="N16" s="5"/>
      <c r="O16" s="5"/>
      <c r="P16" s="5"/>
      <c r="Q16" s="6"/>
    </row>
    <row r="17" spans="3:17" ht="15" customHeight="1" thickBot="1" x14ac:dyDescent="0.3">
      <c r="C17" s="4"/>
      <c r="D17" s="5"/>
      <c r="E17" s="5"/>
      <c r="F17" s="14"/>
      <c r="G17" s="12"/>
      <c r="H17" s="5"/>
      <c r="I17" s="5"/>
      <c r="J17" s="24" t="s">
        <v>9</v>
      </c>
      <c r="K17" s="25">
        <f>(1/(D29*H9)*LN((N10/N11)*(N13)))</f>
        <v>11136.291337452207</v>
      </c>
      <c r="L17" s="26" t="s">
        <v>18</v>
      </c>
      <c r="M17" s="5"/>
      <c r="N17" s="5"/>
      <c r="O17" s="5"/>
      <c r="P17" s="5"/>
      <c r="Q17" s="6"/>
    </row>
    <row r="18" spans="3:17" ht="13.5" customHeight="1" x14ac:dyDescent="0.25">
      <c r="C18" s="4"/>
      <c r="D18" s="5"/>
      <c r="E18" s="5"/>
      <c r="F18" s="5"/>
      <c r="G18" s="5"/>
      <c r="H18" s="5"/>
      <c r="I18" s="5"/>
      <c r="J18" s="27" t="s">
        <v>29</v>
      </c>
      <c r="K18" s="23"/>
      <c r="L18" s="23"/>
      <c r="M18" s="28"/>
      <c r="N18" s="22"/>
      <c r="O18" s="22"/>
      <c r="P18" s="22"/>
      <c r="Q18" s="6"/>
    </row>
    <row r="19" spans="3:17" ht="15.75" thickBot="1" x14ac:dyDescent="0.3">
      <c r="C19" s="4"/>
      <c r="D19" s="5"/>
      <c r="E19" s="5"/>
      <c r="F19" s="5"/>
      <c r="G19" s="5"/>
      <c r="H19" s="5"/>
      <c r="I19" s="5"/>
      <c r="J19" s="29"/>
      <c r="K19" s="30"/>
      <c r="L19" s="30"/>
      <c r="M19" s="31"/>
      <c r="N19" s="5"/>
      <c r="O19" s="5"/>
      <c r="P19" s="5"/>
      <c r="Q19" s="6"/>
    </row>
    <row r="20" spans="3:17" x14ac:dyDescent="0.25">
      <c r="C20" s="4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6"/>
    </row>
    <row r="21" spans="3:17" x14ac:dyDescent="0.25">
      <c r="C21" s="4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6"/>
    </row>
    <row r="22" spans="3:17" x14ac:dyDescent="0.25">
      <c r="C22" s="4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6"/>
    </row>
    <row r="23" spans="3:17" ht="15.75" thickBot="1" x14ac:dyDescent="0.3">
      <c r="C23" s="4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6"/>
    </row>
    <row r="24" spans="3:17" ht="18.75" thickBot="1" x14ac:dyDescent="0.4">
      <c r="C24" s="42" t="s">
        <v>10</v>
      </c>
      <c r="D24" s="44">
        <v>262</v>
      </c>
      <c r="E24" s="44"/>
      <c r="F24" s="45" t="s">
        <v>25</v>
      </c>
      <c r="G24" s="21">
        <f>(1/(D24*$H$9)*LN(($N$10/$N$11)*($N$13)))</f>
        <v>18702.168658316685</v>
      </c>
      <c r="H24" s="45" t="s">
        <v>26</v>
      </c>
      <c r="I24" s="46" t="s">
        <v>27</v>
      </c>
      <c r="J24" s="5"/>
      <c r="K24" s="5"/>
      <c r="L24" s="1"/>
      <c r="M24" s="2"/>
      <c r="N24" s="2"/>
      <c r="O24" s="2"/>
      <c r="P24" s="3"/>
      <c r="Q24" s="6"/>
    </row>
    <row r="25" spans="3:17" ht="18.75" thickBot="1" x14ac:dyDescent="0.4">
      <c r="C25" s="43" t="s">
        <v>11</v>
      </c>
      <c r="D25" s="47">
        <v>294</v>
      </c>
      <c r="E25" s="47"/>
      <c r="F25" s="48" t="s">
        <v>24</v>
      </c>
      <c r="G25" s="20">
        <f t="shared" ref="G25:G30" si="0">(1/(D25*$H$9)*LN(($N$10/$N$11)*($N$13)))</f>
        <v>16666.558464214191</v>
      </c>
      <c r="H25" s="48" t="s">
        <v>26</v>
      </c>
      <c r="I25" s="11" t="s">
        <v>28</v>
      </c>
      <c r="J25" s="5"/>
      <c r="K25" s="5"/>
      <c r="L25" s="4"/>
      <c r="M25" s="5"/>
      <c r="N25" s="5"/>
      <c r="O25" s="5"/>
      <c r="P25" s="6"/>
      <c r="Q25" s="6"/>
    </row>
    <row r="26" spans="3:17" ht="18.75" thickBot="1" x14ac:dyDescent="0.4">
      <c r="C26" s="40" t="s">
        <v>12</v>
      </c>
      <c r="D26" s="32">
        <v>330</v>
      </c>
      <c r="E26" s="32"/>
      <c r="F26" s="33" t="s">
        <v>23</v>
      </c>
      <c r="G26" s="34">
        <f t="shared" si="0"/>
        <v>14848.388449936278</v>
      </c>
      <c r="H26" s="33" t="s">
        <v>26</v>
      </c>
      <c r="I26" s="35" t="s">
        <v>30</v>
      </c>
      <c r="J26" s="5"/>
      <c r="K26" s="5"/>
      <c r="L26" s="19" t="s">
        <v>17</v>
      </c>
      <c r="M26" s="5"/>
      <c r="N26" s="5"/>
      <c r="O26" s="5"/>
      <c r="P26" s="6"/>
      <c r="Q26" s="6"/>
    </row>
    <row r="27" spans="3:17" ht="18.75" thickBot="1" x14ac:dyDescent="0.4">
      <c r="C27" s="43" t="s">
        <v>13</v>
      </c>
      <c r="D27" s="47">
        <v>349</v>
      </c>
      <c r="E27" s="47"/>
      <c r="F27" s="48" t="s">
        <v>22</v>
      </c>
      <c r="G27" s="20">
        <f t="shared" si="0"/>
        <v>14040.023462690464</v>
      </c>
      <c r="H27" s="48" t="s">
        <v>26</v>
      </c>
      <c r="I27" s="11" t="s">
        <v>31</v>
      </c>
      <c r="J27" s="5"/>
      <c r="K27" s="5"/>
      <c r="L27" s="4"/>
      <c r="M27" s="5"/>
      <c r="N27" s="5"/>
      <c r="O27" s="5"/>
      <c r="P27" s="6"/>
      <c r="Q27" s="6"/>
    </row>
    <row r="28" spans="3:17" ht="18.75" thickBot="1" x14ac:dyDescent="0.4">
      <c r="C28" s="40" t="s">
        <v>14</v>
      </c>
      <c r="D28" s="32">
        <v>392</v>
      </c>
      <c r="E28" s="32"/>
      <c r="F28" s="33" t="s">
        <v>21</v>
      </c>
      <c r="G28" s="34">
        <f t="shared" si="0"/>
        <v>12499.918848160642</v>
      </c>
      <c r="H28" s="33" t="s">
        <v>26</v>
      </c>
      <c r="I28" s="35" t="s">
        <v>32</v>
      </c>
      <c r="J28" s="5"/>
      <c r="K28" s="5"/>
      <c r="L28" s="4"/>
      <c r="M28" s="5"/>
      <c r="N28" s="5"/>
      <c r="O28" s="5"/>
      <c r="P28" s="6"/>
      <c r="Q28" s="6"/>
    </row>
    <row r="29" spans="3:17" ht="18.75" thickBot="1" x14ac:dyDescent="0.4">
      <c r="C29" s="43" t="s">
        <v>15</v>
      </c>
      <c r="D29" s="47">
        <v>440</v>
      </c>
      <c r="E29" s="47"/>
      <c r="F29" s="48" t="s">
        <v>20</v>
      </c>
      <c r="G29" s="20">
        <f t="shared" si="0"/>
        <v>11136.291337452207</v>
      </c>
      <c r="H29" s="48" t="s">
        <v>26</v>
      </c>
      <c r="I29" s="11" t="s">
        <v>33</v>
      </c>
      <c r="J29" s="5"/>
      <c r="K29" s="5"/>
      <c r="L29" s="4"/>
      <c r="M29" s="5"/>
      <c r="N29" s="5"/>
      <c r="O29" s="5"/>
      <c r="P29" s="6"/>
      <c r="Q29" s="6"/>
    </row>
    <row r="30" spans="3:17" ht="18.75" thickBot="1" x14ac:dyDescent="0.4">
      <c r="C30" s="41" t="s">
        <v>16</v>
      </c>
      <c r="D30" s="36">
        <v>494</v>
      </c>
      <c r="E30" s="36"/>
      <c r="F30" s="37" t="s">
        <v>19</v>
      </c>
      <c r="G30" s="38">
        <f t="shared" si="0"/>
        <v>9918.9639442894149</v>
      </c>
      <c r="H30" s="37" t="s">
        <v>26</v>
      </c>
      <c r="I30" s="39" t="s">
        <v>34</v>
      </c>
      <c r="J30" s="5"/>
      <c r="K30" s="5"/>
      <c r="L30" s="7"/>
      <c r="M30" s="8"/>
      <c r="N30" s="8"/>
      <c r="O30" s="8"/>
      <c r="P30" s="9"/>
      <c r="Q30" s="6"/>
    </row>
    <row r="31" spans="3:17" x14ac:dyDescent="0.25">
      <c r="C31" s="4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6"/>
    </row>
    <row r="32" spans="3:17" ht="15.75" thickBot="1" x14ac:dyDescent="0.3"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9"/>
    </row>
  </sheetData>
  <mergeCells count="1">
    <mergeCell ref="J18:M19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Seiji</dc:creator>
  <cp:lastModifiedBy>Erick Seiji</cp:lastModifiedBy>
  <dcterms:created xsi:type="dcterms:W3CDTF">2020-04-18T22:30:29Z</dcterms:created>
  <dcterms:modified xsi:type="dcterms:W3CDTF">2020-04-18T23:08:39Z</dcterms:modified>
</cp:coreProperties>
</file>