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.02009-0\Desktop\Faculdade\FT\"/>
    </mc:Choice>
  </mc:AlternateContent>
  <xr:revisionPtr revIDLastSave="0" documentId="13_ncr:1_{89AFED43-30C0-4D65-B312-F1BC4D890076}" xr6:coauthVersionLast="44" xr6:coauthVersionMax="44" xr10:uidLastSave="{00000000-0000-0000-0000-000000000000}"/>
  <bookViews>
    <workbookView xWindow="3045" yWindow="3195" windowWidth="24000" windowHeight="12165" xr2:uid="{A93589CD-2413-409B-B462-6481456DF4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H3" i="1"/>
  <c r="H4" i="1" l="1"/>
  <c r="H6" i="1"/>
  <c r="H7" i="1" l="1"/>
  <c r="H8" i="1" s="1"/>
  <c r="H9" i="1" s="1"/>
</calcChain>
</file>

<file path=xl/sharedStrings.xml><?xml version="1.0" encoding="utf-8"?>
<sst xmlns="http://schemas.openxmlformats.org/spreadsheetml/2006/main" count="28" uniqueCount="23">
  <si>
    <t>Pdisc</t>
  </si>
  <si>
    <t>do</t>
  </si>
  <si>
    <t>da</t>
  </si>
  <si>
    <t>b</t>
  </si>
  <si>
    <t>A3</t>
  </si>
  <si>
    <t>A4</t>
  </si>
  <si>
    <t>d</t>
  </si>
  <si>
    <t>g</t>
  </si>
  <si>
    <t>V4</t>
  </si>
  <si>
    <t>V3</t>
  </si>
  <si>
    <t>Vazão</t>
  </si>
  <si>
    <t>P3</t>
  </si>
  <si>
    <t>m^3/s</t>
  </si>
  <si>
    <t>Pa</t>
  </si>
  <si>
    <t>-</t>
  </si>
  <si>
    <t>m</t>
  </si>
  <si>
    <t>m^2</t>
  </si>
  <si>
    <t>m/s^2</t>
  </si>
  <si>
    <t>a</t>
  </si>
  <si>
    <t>Gamma_a</t>
  </si>
  <si>
    <t>Gamma_o</t>
  </si>
  <si>
    <t>Vol_óleo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</si>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</sst>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1" xfId="0" quotePrefix="1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1D2C-A2CC-4C2E-9958-D7943E7862E4}">
  <dimension ref="C3:I12"/>
  <sheetViews>
    <sheetView showGridLines="0" tabSelected="1" workbookViewId="0">
      <selection activeCell="D6" sqref="D6:D9"/>
    </sheetView>
  </sheetViews>
  <sheetFormatPr defaultRowHeight="15" x14ac:dyDescent="0.25"/>
  <cols>
    <col min="3" max="3" width="9.85546875" bestFit="1" customWidth="1"/>
    <col min="8" max="8" width="12" bestFit="1" customWidth="1"/>
  </cols>
  <sheetData>
    <row r="3" spans="3:9" x14ac:dyDescent="0.25">
      <c r="C3" s="1" t="s">
        <v>0</v>
      </c>
      <c r="D3" s="9">
        <v>17000</v>
      </c>
      <c r="E3" s="1" t="s">
        <v>13</v>
      </c>
      <c r="G3" s="2" t="s">
        <v>8</v>
      </c>
      <c r="H3" s="3">
        <f>SQRT(2*(D3/1000))</f>
        <v>5.8309518948453007</v>
      </c>
    </row>
    <row r="4" spans="3:9" x14ac:dyDescent="0.25">
      <c r="C4" s="1" t="s">
        <v>1</v>
      </c>
      <c r="D4" s="1">
        <v>0.78</v>
      </c>
      <c r="E4" s="4" t="s">
        <v>14</v>
      </c>
      <c r="G4" s="2" t="s">
        <v>9</v>
      </c>
      <c r="H4" s="3">
        <f>$H$3*($D$8/$D$7)</f>
        <v>2.1866069605669876</v>
      </c>
    </row>
    <row r="5" spans="3:9" x14ac:dyDescent="0.25">
      <c r="C5" s="1" t="s">
        <v>2</v>
      </c>
      <c r="D5" s="1">
        <v>1</v>
      </c>
      <c r="E5" s="4" t="s">
        <v>14</v>
      </c>
    </row>
    <row r="6" spans="3:9" x14ac:dyDescent="0.25">
      <c r="C6" s="1" t="s">
        <v>3</v>
      </c>
      <c r="D6" s="9">
        <v>1.1000000000000001</v>
      </c>
      <c r="E6" s="1" t="s">
        <v>15</v>
      </c>
      <c r="G6" s="2" t="s">
        <v>10</v>
      </c>
      <c r="H6" s="5">
        <f>$D$8*$H$3</f>
        <v>1.7492855684535901E-3</v>
      </c>
      <c r="I6" s="1" t="s">
        <v>12</v>
      </c>
    </row>
    <row r="7" spans="3:9" x14ac:dyDescent="0.25">
      <c r="C7" s="1" t="s">
        <v>4</v>
      </c>
      <c r="D7" s="9">
        <v>8.0000000000000004E-4</v>
      </c>
      <c r="E7" s="1" t="s">
        <v>16</v>
      </c>
      <c r="G7" s="2" t="s">
        <v>11</v>
      </c>
      <c r="H7" s="8">
        <f>500*($H$3^2-$H$4^2)/1000</f>
        <v>14.609375</v>
      </c>
      <c r="I7" s="1" t="s">
        <v>13</v>
      </c>
    </row>
    <row r="8" spans="3:9" x14ac:dyDescent="0.25">
      <c r="C8" s="1" t="s">
        <v>5</v>
      </c>
      <c r="D8" s="9">
        <v>2.9999999999999997E-4</v>
      </c>
      <c r="E8" s="1" t="s">
        <v>16</v>
      </c>
      <c r="G8" s="2" t="s">
        <v>18</v>
      </c>
      <c r="H8" s="6">
        <f>(H7*1000+D11*((H4^2/(2*D10))-D6))*(1/D12)</f>
        <v>0.81144305914948101</v>
      </c>
      <c r="I8" s="1" t="s">
        <v>15</v>
      </c>
    </row>
    <row r="9" spans="3:9" x14ac:dyDescent="0.25">
      <c r="C9" s="1" t="s">
        <v>6</v>
      </c>
      <c r="D9" s="9">
        <v>3.2</v>
      </c>
      <c r="E9" s="1" t="s">
        <v>15</v>
      </c>
      <c r="G9" s="2" t="s">
        <v>21</v>
      </c>
      <c r="H9" s="7">
        <f>PI()*(D9/2)^2*H8</f>
        <v>6.5260122967819205</v>
      </c>
      <c r="I9" s="1" t="s">
        <v>22</v>
      </c>
    </row>
    <row r="10" spans="3:9" x14ac:dyDescent="0.25">
      <c r="C10" s="1" t="s">
        <v>7</v>
      </c>
      <c r="D10" s="1">
        <v>9.81</v>
      </c>
      <c r="E10" s="1" t="s">
        <v>17</v>
      </c>
    </row>
    <row r="11" spans="3:9" x14ac:dyDescent="0.25">
      <c r="C11" s="1" t="s">
        <v>19</v>
      </c>
      <c r="D11" s="1">
        <f>$D$5*1000*$D$10</f>
        <v>9810</v>
      </c>
      <c r="E11" s="1"/>
    </row>
    <row r="12" spans="3:9" x14ac:dyDescent="0.25">
      <c r="C12" s="1" t="s">
        <v>20</v>
      </c>
      <c r="D12" s="1">
        <f>$D$4*1000*$D$10</f>
        <v>7651.8</v>
      </c>
      <c r="E1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SCHEIDT RESCHKE</dc:creator>
  <cp:lastModifiedBy>RENAN SCHEIDT RESCHKE</cp:lastModifiedBy>
  <dcterms:created xsi:type="dcterms:W3CDTF">2020-04-06T15:12:33Z</dcterms:created>
  <dcterms:modified xsi:type="dcterms:W3CDTF">2020-04-06T18:34:04Z</dcterms:modified>
</cp:coreProperties>
</file>