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Fisica 2\laboratorio\"/>
    </mc:Choice>
  </mc:AlternateContent>
  <xr:revisionPtr revIDLastSave="0" documentId="13_ncr:1_{8A8FA87F-0E27-4596-8635-3E5235F3CA12}" xr6:coauthVersionLast="44" xr6:coauthVersionMax="45" xr10:uidLastSave="{00000000-0000-0000-0000-000000000000}"/>
  <bookViews>
    <workbookView xWindow="-120" yWindow="-120" windowWidth="29040" windowHeight="15840" xr2:uid="{8E6DF183-7536-4FA2-BDF1-0C50E0F1AC80}"/>
  </bookViews>
  <sheets>
    <sheet name="EXP RESSONANCIA" sheetId="2" r:id="rId1"/>
    <sheet name="Plani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2" l="1"/>
  <c r="T35" i="2"/>
  <c r="AC32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18" i="2"/>
  <c r="S1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P13" i="2"/>
  <c r="C20" i="2" l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</calcChain>
</file>

<file path=xl/sharedStrings.xml><?xml version="1.0" encoding="utf-8"?>
<sst xmlns="http://schemas.openxmlformats.org/spreadsheetml/2006/main" count="17" uniqueCount="16">
  <si>
    <t>Amplitude (cm)</t>
  </si>
  <si>
    <t>Tensão (V)</t>
  </si>
  <si>
    <t>Período (s)</t>
  </si>
  <si>
    <t xml:space="preserve">IMPORTANTE: DATA LIMITE DE ENTREGA 29 DE ABRIL </t>
  </si>
  <si>
    <t>Freq. Angular</t>
  </si>
  <si>
    <t xml:space="preserve">A = </t>
  </si>
  <si>
    <t xml:space="preserve">A/2 = </t>
  </si>
  <si>
    <t>Delta W =</t>
  </si>
  <si>
    <t>Y =</t>
  </si>
  <si>
    <t>2-)</t>
  </si>
  <si>
    <t>1-)</t>
  </si>
  <si>
    <t>3-)</t>
  </si>
  <si>
    <t>y = b/2m</t>
  </si>
  <si>
    <t>m =</t>
  </si>
  <si>
    <t>b= y2m</t>
  </si>
  <si>
    <t>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</si>
</sst>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0" borderId="0" xfId="0" applyFont="1"/>
    <xf numFmtId="164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3" fillId="0" borderId="0" xfId="0" applyFont="1" applyBorder="1"/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4" borderId="21" xfId="0" applyFill="1" applyBorder="1"/>
    <xf numFmtId="0" fontId="0" fillId="4" borderId="27" xfId="0" applyFill="1" applyBorder="1"/>
    <xf numFmtId="0" fontId="0" fillId="4" borderId="7" xfId="0" applyFill="1" applyBorder="1"/>
    <xf numFmtId="0" fontId="0" fillId="4" borderId="25" xfId="0" applyFill="1" applyBorder="1"/>
    <xf numFmtId="0" fontId="0" fillId="4" borderId="0" xfId="0" applyFill="1" applyBorder="1"/>
    <xf numFmtId="0" fontId="0" fillId="4" borderId="9" xfId="0" applyFill="1" applyBorder="1"/>
    <xf numFmtId="0" fontId="1" fillId="4" borderId="2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26" xfId="0" applyFill="1" applyBorder="1"/>
    <xf numFmtId="0" fontId="0" fillId="4" borderId="13" xfId="0" applyFill="1" applyBorder="1"/>
    <xf numFmtId="0" fontId="0" fillId="4" borderId="22" xfId="0" applyFill="1" applyBorder="1"/>
    <xf numFmtId="0" fontId="3" fillId="5" borderId="23" xfId="0" applyFont="1" applyFill="1" applyBorder="1"/>
    <xf numFmtId="0" fontId="3" fillId="5" borderId="24" xfId="0" applyFont="1" applyFill="1" applyBorder="1"/>
    <xf numFmtId="0" fontId="7" fillId="4" borderId="21" xfId="0" applyFont="1" applyFill="1" applyBorder="1"/>
    <xf numFmtId="0" fontId="5" fillId="0" borderId="2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7" fillId="4" borderId="25" xfId="0" applyFont="1" applyFill="1" applyBorder="1"/>
    <xf numFmtId="0" fontId="0" fillId="4" borderId="9" xfId="0" applyFill="1" applyBorder="1" applyAlignment="1">
      <alignment horizontal="center"/>
    </xf>
    <xf numFmtId="0" fontId="0" fillId="4" borderId="2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</a:t>
            </a:r>
            <a:r>
              <a:rPr lang="en-US" baseline="0"/>
              <a:t> da amplitude em relação à frequencia angular do movimento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448531871142481E-2"/>
          <c:y val="7.4265578979734889E-2"/>
          <c:w val="0.90063937660201621"/>
          <c:h val="0.79840864047838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 RESSONANCIA'!$H$18</c:f>
              <c:strCache>
                <c:ptCount val="1"/>
                <c:pt idx="0">
                  <c:v>Amplitude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RESSONANCIA'!$G$19:$G$33</c:f>
              <c:numCache>
                <c:formatCode>General</c:formatCode>
                <c:ptCount val="15"/>
                <c:pt idx="0">
                  <c:v>4.0020288580761694</c:v>
                </c:pt>
                <c:pt idx="1">
                  <c:v>5.0025360725952117</c:v>
                </c:pt>
                <c:pt idx="2">
                  <c:v>6.0011320985478385</c:v>
                </c:pt>
                <c:pt idx="3">
                  <c:v>7.0046658942916231</c:v>
                </c:pt>
                <c:pt idx="4">
                  <c:v>8.0040577161523387</c:v>
                </c:pt>
                <c:pt idx="5">
                  <c:v>9.5055753512550467</c:v>
                </c:pt>
                <c:pt idx="6">
                  <c:v>10.506998841437436</c:v>
                </c:pt>
                <c:pt idx="7">
                  <c:v>11.507665397764809</c:v>
                </c:pt>
                <c:pt idx="8">
                  <c:v>12.51630539278802</c:v>
                </c:pt>
                <c:pt idx="9">
                  <c:v>13.512226467052873</c:v>
                </c:pt>
                <c:pt idx="10">
                  <c:v>14.995668990882068</c:v>
                </c:pt>
                <c:pt idx="11">
                  <c:v>15.987748873230499</c:v>
                </c:pt>
                <c:pt idx="12">
                  <c:v>17.027602458481265</c:v>
                </c:pt>
                <c:pt idx="13">
                  <c:v>18.003396295643515</c:v>
                </c:pt>
                <c:pt idx="14">
                  <c:v>20.010144290380847</c:v>
                </c:pt>
              </c:numCache>
            </c:numRef>
          </c:xVal>
          <c:yVal>
            <c:numRef>
              <c:f>'EXP RESSONANCIA'!$H$19:$H$33</c:f>
              <c:numCache>
                <c:formatCode>General</c:formatCode>
                <c:ptCount val="15"/>
                <c:pt idx="0">
                  <c:v>1.9159999999999999</c:v>
                </c:pt>
                <c:pt idx="1">
                  <c:v>2.0619999999999998</c:v>
                </c:pt>
                <c:pt idx="2">
                  <c:v>2.274</c:v>
                </c:pt>
                <c:pt idx="3">
                  <c:v>2.5859999999999999</c:v>
                </c:pt>
                <c:pt idx="4">
                  <c:v>3.0680000000000001</c:v>
                </c:pt>
                <c:pt idx="5">
                  <c:v>4.4829999999999997</c:v>
                </c:pt>
                <c:pt idx="6">
                  <c:v>6.5910000000000002</c:v>
                </c:pt>
                <c:pt idx="7">
                  <c:v>10.034000000000001</c:v>
                </c:pt>
                <c:pt idx="8">
                  <c:v>8.1259999999999994</c:v>
                </c:pt>
                <c:pt idx="9">
                  <c:v>4.7809999999999997</c:v>
                </c:pt>
                <c:pt idx="10">
                  <c:v>2.6480000000000001</c:v>
                </c:pt>
                <c:pt idx="11">
                  <c:v>1.9810000000000001</c:v>
                </c:pt>
                <c:pt idx="12">
                  <c:v>1.5589999999999999</c:v>
                </c:pt>
                <c:pt idx="13">
                  <c:v>1.2709999999999999</c:v>
                </c:pt>
                <c:pt idx="14">
                  <c:v>0.90500000000000003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4-4F6A-9932-8C9DBF19395E}"/>
            </c:ext>
          </c:extLst>
        </c:ser>
        <c:ser>
          <c:idx val="1"/>
          <c:order val="1"/>
          <c:tx>
            <c:v>reta paralela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RESSONANCIA'!$AB$18:$AB$32</c:f>
              <c:numCache>
                <c:formatCode>General</c:formatCode>
                <c:ptCount val="15"/>
                <c:pt idx="0">
                  <c:v>4.0020288580761694</c:v>
                </c:pt>
                <c:pt idx="1">
                  <c:v>5.0025360725952117</c:v>
                </c:pt>
                <c:pt idx="2">
                  <c:v>6.0011320985478385</c:v>
                </c:pt>
                <c:pt idx="3">
                  <c:v>7.0046658942916231</c:v>
                </c:pt>
                <c:pt idx="4">
                  <c:v>8.0040577161523387</c:v>
                </c:pt>
                <c:pt idx="5">
                  <c:v>9.5055753512550467</c:v>
                </c:pt>
                <c:pt idx="6">
                  <c:v>10.506998841437436</c:v>
                </c:pt>
                <c:pt idx="7">
                  <c:v>11.507665397764809</c:v>
                </c:pt>
                <c:pt idx="8">
                  <c:v>12.51630539278802</c:v>
                </c:pt>
                <c:pt idx="9">
                  <c:v>13.512226467052873</c:v>
                </c:pt>
                <c:pt idx="10">
                  <c:v>14.995668990882068</c:v>
                </c:pt>
                <c:pt idx="11">
                  <c:v>15.987748873230499</c:v>
                </c:pt>
                <c:pt idx="12">
                  <c:v>17.027602458481265</c:v>
                </c:pt>
                <c:pt idx="13">
                  <c:v>18.003396295643515</c:v>
                </c:pt>
                <c:pt idx="14">
                  <c:v>20.010144290380847</c:v>
                </c:pt>
              </c:numCache>
            </c:numRef>
          </c:xVal>
          <c:yVal>
            <c:numRef>
              <c:f>'EXP RESSONANCIA'!$AC$18:$AC$32</c:f>
              <c:numCache>
                <c:formatCode>General</c:formatCode>
                <c:ptCount val="15"/>
                <c:pt idx="0">
                  <c:v>5.0170000000000003</c:v>
                </c:pt>
                <c:pt idx="1">
                  <c:v>5.0170000000000003</c:v>
                </c:pt>
                <c:pt idx="2">
                  <c:v>5.0170000000000003</c:v>
                </c:pt>
                <c:pt idx="3">
                  <c:v>5.0170000000000003</c:v>
                </c:pt>
                <c:pt idx="4">
                  <c:v>5.0170000000000003</c:v>
                </c:pt>
                <c:pt idx="5">
                  <c:v>5.0170000000000003</c:v>
                </c:pt>
                <c:pt idx="6">
                  <c:v>5.0170000000000003</c:v>
                </c:pt>
                <c:pt idx="7">
                  <c:v>5.0170000000000003</c:v>
                </c:pt>
                <c:pt idx="8">
                  <c:v>5.0170000000000003</c:v>
                </c:pt>
                <c:pt idx="9">
                  <c:v>5.0170000000000003</c:v>
                </c:pt>
                <c:pt idx="10">
                  <c:v>5.0170000000000003</c:v>
                </c:pt>
                <c:pt idx="11">
                  <c:v>5.0170000000000003</c:v>
                </c:pt>
                <c:pt idx="12">
                  <c:v>5.0170000000000003</c:v>
                </c:pt>
                <c:pt idx="13">
                  <c:v>5.0170000000000003</c:v>
                </c:pt>
                <c:pt idx="14">
                  <c:v>5.0170000000000003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64-4F6A-9932-8C9DBF19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27456"/>
        <c:axId val="551428112"/>
      </c:scatterChart>
      <c:valAx>
        <c:axId val="5514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  <a:r>
                  <a:rPr lang="pt-BR" baseline="0"/>
                  <a:t> angular do movimento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428112"/>
        <c:crosses val="autoZero"/>
        <c:crossBetween val="midCat"/>
      </c:valAx>
      <c:valAx>
        <c:axId val="5514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4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15</xdr:row>
      <xdr:rowOff>99217</xdr:rowOff>
    </xdr:from>
    <xdr:to>
      <xdr:col>6</xdr:col>
      <xdr:colOff>431799</xdr:colOff>
      <xdr:row>16</xdr:row>
      <xdr:rowOff>313530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4593D47-9F7D-4564-9A0F-499F869A6D5F}"/>
            </a:ext>
          </a:extLst>
        </xdr:cNvPr>
        <xdr:cNvSpPr txBox="1"/>
      </xdr:nvSpPr>
      <xdr:spPr>
        <a:xfrm>
          <a:off x="1222375" y="4814092"/>
          <a:ext cx="4190999" cy="404813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Dados Experimentais: Movimento Harmônico Forçado</a:t>
          </a:r>
        </a:p>
      </xdr:txBody>
    </xdr:sp>
    <xdr:clientData/>
  </xdr:twoCellAnchor>
  <xdr:twoCellAnchor>
    <xdr:from>
      <xdr:col>2</xdr:col>
      <xdr:colOff>0</xdr:colOff>
      <xdr:row>0</xdr:row>
      <xdr:rowOff>312963</xdr:rowOff>
    </xdr:from>
    <xdr:to>
      <xdr:col>11</xdr:col>
      <xdr:colOff>435428</xdr:colOff>
      <xdr:row>3</xdr:row>
      <xdr:rowOff>312963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A4BD68D-E816-4AFA-AB0F-E38B3D50C8C8}"/>
            </a:ext>
          </a:extLst>
        </xdr:cNvPr>
        <xdr:cNvSpPr txBox="1"/>
      </xdr:nvSpPr>
      <xdr:spPr>
        <a:xfrm>
          <a:off x="1224643" y="312963"/>
          <a:ext cx="8259535" cy="938893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rgbClr val="C00000"/>
              </a:solidFill>
            </a:rPr>
            <a:t>Análise Experimental:</a:t>
          </a:r>
          <a:r>
            <a:rPr lang="pt-BR" sz="2000" baseline="0">
              <a:solidFill>
                <a:srgbClr val="C00000"/>
              </a:solidFill>
            </a:rPr>
            <a:t> Movimento Harmônico Forçado e Ressonância</a:t>
          </a:r>
        </a:p>
        <a:p>
          <a:pPr algn="ctr"/>
          <a:r>
            <a:rPr lang="pt-BR" sz="2000" baseline="0">
              <a:solidFill>
                <a:srgbClr val="C00000"/>
              </a:solidFill>
            </a:rPr>
            <a:t>Atividade para aula de Laboratório</a:t>
          </a:r>
          <a:endParaRPr lang="pt-BR" sz="2000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603250</xdr:colOff>
      <xdr:row>5</xdr:row>
      <xdr:rowOff>1</xdr:rowOff>
    </xdr:from>
    <xdr:to>
      <xdr:col>3</xdr:col>
      <xdr:colOff>1008062</xdr:colOff>
      <xdr:row>6</xdr:row>
      <xdr:rowOff>7939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D8C4801-5E59-4107-96F9-CEA77CB64EBA}"/>
            </a:ext>
          </a:extLst>
        </xdr:cNvPr>
        <xdr:cNvSpPr txBox="1"/>
      </xdr:nvSpPr>
      <xdr:spPr>
        <a:xfrm>
          <a:off x="1825625" y="1587501"/>
          <a:ext cx="1016000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RA</a:t>
          </a:r>
        </a:p>
      </xdr:txBody>
    </xdr:sp>
    <xdr:clientData/>
  </xdr:twoCellAnchor>
  <xdr:twoCellAnchor>
    <xdr:from>
      <xdr:col>2</xdr:col>
      <xdr:colOff>603250</xdr:colOff>
      <xdr:row>6</xdr:row>
      <xdr:rowOff>7938</xdr:rowOff>
    </xdr:from>
    <xdr:to>
      <xdr:col>3</xdr:col>
      <xdr:colOff>1008062</xdr:colOff>
      <xdr:row>7</xdr:row>
      <xdr:rowOff>15876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3C10F28-5270-4D50-A58E-D8015585F0B6}"/>
            </a:ext>
          </a:extLst>
        </xdr:cNvPr>
        <xdr:cNvSpPr txBox="1"/>
      </xdr:nvSpPr>
      <xdr:spPr>
        <a:xfrm>
          <a:off x="1825625" y="1912938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19.02466-5</a:t>
          </a:r>
        </a:p>
      </xdr:txBody>
    </xdr:sp>
    <xdr:clientData/>
  </xdr:twoCellAnchor>
  <xdr:twoCellAnchor>
    <xdr:from>
      <xdr:col>3</xdr:col>
      <xdr:colOff>1008059</xdr:colOff>
      <xdr:row>5</xdr:row>
      <xdr:rowOff>7938</xdr:rowOff>
    </xdr:from>
    <xdr:to>
      <xdr:col>7</xdr:col>
      <xdr:colOff>1166812</xdr:colOff>
      <xdr:row>6</xdr:row>
      <xdr:rowOff>15876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32F7190F-C25D-4628-8E55-FD434AE2E63D}"/>
            </a:ext>
          </a:extLst>
        </xdr:cNvPr>
        <xdr:cNvSpPr txBox="1"/>
      </xdr:nvSpPr>
      <xdr:spPr>
        <a:xfrm>
          <a:off x="2841622" y="1595438"/>
          <a:ext cx="4341815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NOME</a:t>
          </a:r>
        </a:p>
      </xdr:txBody>
    </xdr:sp>
    <xdr:clientData/>
  </xdr:twoCellAnchor>
  <xdr:twoCellAnchor>
    <xdr:from>
      <xdr:col>7</xdr:col>
      <xdr:colOff>1174748</xdr:colOff>
      <xdr:row>5</xdr:row>
      <xdr:rowOff>7937</xdr:rowOff>
    </xdr:from>
    <xdr:to>
      <xdr:col>10</xdr:col>
      <xdr:colOff>309562</xdr:colOff>
      <xdr:row>6</xdr:row>
      <xdr:rowOff>15875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32866A2A-FBDA-4F20-92C4-3619B5453BDE}"/>
            </a:ext>
          </a:extLst>
        </xdr:cNvPr>
        <xdr:cNvSpPr txBox="1"/>
      </xdr:nvSpPr>
      <xdr:spPr>
        <a:xfrm>
          <a:off x="7191373" y="1595437"/>
          <a:ext cx="1539877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DATA E HORÁRIO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1016000</xdr:colOff>
      <xdr:row>8</xdr:row>
      <xdr:rowOff>7938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4094FCE2-3CA2-4605-91C1-8B6ECE564311}"/>
            </a:ext>
          </a:extLst>
        </xdr:cNvPr>
        <xdr:cNvSpPr txBox="1"/>
      </xdr:nvSpPr>
      <xdr:spPr>
        <a:xfrm>
          <a:off x="1833563" y="22225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19.00374-9	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1016000</xdr:colOff>
      <xdr:row>9</xdr:row>
      <xdr:rowOff>7938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F468F8A8-6F18-4897-9AEA-D5E3E771AC36}"/>
            </a:ext>
          </a:extLst>
        </xdr:cNvPr>
        <xdr:cNvSpPr txBox="1"/>
      </xdr:nvSpPr>
      <xdr:spPr>
        <a:xfrm>
          <a:off x="1833563" y="25400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19.00715-9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1016000</xdr:colOff>
      <xdr:row>10</xdr:row>
      <xdr:rowOff>7938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084FFF8-48DB-4A9D-A7C1-E764F0AE4EA3}"/>
            </a:ext>
          </a:extLst>
        </xdr:cNvPr>
        <xdr:cNvSpPr txBox="1"/>
      </xdr:nvSpPr>
      <xdr:spPr>
        <a:xfrm>
          <a:off x="1833563" y="28575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19.00012-0</a:t>
          </a:r>
        </a:p>
      </xdr:txBody>
    </xdr:sp>
    <xdr:clientData/>
  </xdr:twoCellAnchor>
  <xdr:twoCellAnchor>
    <xdr:from>
      <xdr:col>3</xdr:col>
      <xdr:colOff>1008062</xdr:colOff>
      <xdr:row>6</xdr:row>
      <xdr:rowOff>7937</xdr:rowOff>
    </xdr:from>
    <xdr:to>
      <xdr:col>7</xdr:col>
      <xdr:colOff>1166815</xdr:colOff>
      <xdr:row>7</xdr:row>
      <xdr:rowOff>15875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1ED5A63-8056-4933-A64B-8B220595559B}"/>
            </a:ext>
          </a:extLst>
        </xdr:cNvPr>
        <xdr:cNvSpPr txBox="1"/>
      </xdr:nvSpPr>
      <xdr:spPr>
        <a:xfrm>
          <a:off x="2841625" y="1912937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rgbClr val="C00000"/>
              </a:solidFill>
            </a:rPr>
            <a:t>Igor Eiki Ferreira Kubota</a:t>
          </a:r>
        </a:p>
      </xdr:txBody>
    </xdr:sp>
    <xdr:clientData/>
  </xdr:twoCellAnchor>
  <xdr:twoCellAnchor>
    <xdr:from>
      <xdr:col>3</xdr:col>
      <xdr:colOff>1008061</xdr:colOff>
      <xdr:row>7</xdr:row>
      <xdr:rowOff>0</xdr:rowOff>
    </xdr:from>
    <xdr:to>
      <xdr:col>7</xdr:col>
      <xdr:colOff>1166814</xdr:colOff>
      <xdr:row>8</xdr:row>
      <xdr:rowOff>7938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F2B26FE-7C4F-4577-B7DC-10656613ACBF}"/>
            </a:ext>
          </a:extLst>
        </xdr:cNvPr>
        <xdr:cNvSpPr txBox="1"/>
      </xdr:nvSpPr>
      <xdr:spPr>
        <a:xfrm>
          <a:off x="2841624" y="22225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rgbClr val="C00000"/>
              </a:solidFill>
              <a:latin typeface="+mn-lt"/>
              <a:ea typeface="+mn-ea"/>
              <a:cs typeface="+mn-cs"/>
            </a:rPr>
            <a:t>Guilherme Cury Galli</a:t>
          </a:r>
        </a:p>
      </xdr:txBody>
    </xdr:sp>
    <xdr:clientData/>
  </xdr:twoCellAnchor>
  <xdr:twoCellAnchor>
    <xdr:from>
      <xdr:col>3</xdr:col>
      <xdr:colOff>1008061</xdr:colOff>
      <xdr:row>8</xdr:row>
      <xdr:rowOff>0</xdr:rowOff>
    </xdr:from>
    <xdr:to>
      <xdr:col>7</xdr:col>
      <xdr:colOff>1166814</xdr:colOff>
      <xdr:row>9</xdr:row>
      <xdr:rowOff>7938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2595929F-2D49-4446-8C80-3197E025C0FD}"/>
            </a:ext>
          </a:extLst>
        </xdr:cNvPr>
        <xdr:cNvSpPr txBox="1"/>
      </xdr:nvSpPr>
      <xdr:spPr>
        <a:xfrm>
          <a:off x="2841624" y="25400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rgbClr val="C00000"/>
              </a:solidFill>
              <a:latin typeface="+mn-lt"/>
              <a:ea typeface="+mn-ea"/>
              <a:cs typeface="+mn-cs"/>
            </a:rPr>
            <a:t>Gustavo Consoleti </a:t>
          </a:r>
        </a:p>
      </xdr:txBody>
    </xdr:sp>
    <xdr:clientData/>
  </xdr:twoCellAnchor>
  <xdr:twoCellAnchor>
    <xdr:from>
      <xdr:col>3</xdr:col>
      <xdr:colOff>1008061</xdr:colOff>
      <xdr:row>9</xdr:row>
      <xdr:rowOff>0</xdr:rowOff>
    </xdr:from>
    <xdr:to>
      <xdr:col>7</xdr:col>
      <xdr:colOff>1166814</xdr:colOff>
      <xdr:row>10</xdr:row>
      <xdr:rowOff>7938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7C5E16D-5120-49C2-BB76-206C2C15475F}"/>
            </a:ext>
          </a:extLst>
        </xdr:cNvPr>
        <xdr:cNvSpPr txBox="1"/>
      </xdr:nvSpPr>
      <xdr:spPr>
        <a:xfrm>
          <a:off x="2841624" y="28575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rgbClr val="C00000"/>
              </a:solidFill>
              <a:latin typeface="+mn-lt"/>
              <a:ea typeface="+mn-ea"/>
              <a:cs typeface="+mn-cs"/>
            </a:rPr>
            <a:t>Guilherme Samuel de Souza Barbosa</a:t>
          </a:r>
        </a:p>
        <a:p>
          <a:br>
            <a:rPr lang="pt-BR">
              <a:effectLst/>
            </a:rPr>
          </a:br>
          <a:endParaRPr lang="pt-BR" sz="1100"/>
        </a:p>
      </xdr:txBody>
    </xdr:sp>
    <xdr:clientData/>
  </xdr:twoCellAnchor>
  <xdr:twoCellAnchor>
    <xdr:from>
      <xdr:col>10</xdr:col>
      <xdr:colOff>309562</xdr:colOff>
      <xdr:row>5</xdr:row>
      <xdr:rowOff>0</xdr:rowOff>
    </xdr:from>
    <xdr:to>
      <xdr:col>13</xdr:col>
      <xdr:colOff>15877</xdr:colOff>
      <xdr:row>6</xdr:row>
      <xdr:rowOff>7938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17DBB72B-769F-4D38-8483-5D8C376A966A}"/>
            </a:ext>
          </a:extLst>
        </xdr:cNvPr>
        <xdr:cNvSpPr txBox="1"/>
      </xdr:nvSpPr>
      <xdr:spPr>
        <a:xfrm>
          <a:off x="8731250" y="1587500"/>
          <a:ext cx="1539877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PROFESSOR</a:t>
          </a:r>
        </a:p>
      </xdr:txBody>
    </xdr:sp>
    <xdr:clientData/>
  </xdr:twoCellAnchor>
  <xdr:twoCellAnchor>
    <xdr:from>
      <xdr:col>0</xdr:col>
      <xdr:colOff>600075</xdr:colOff>
      <xdr:row>34</xdr:row>
      <xdr:rowOff>9525</xdr:rowOff>
    </xdr:from>
    <xdr:to>
      <xdr:col>16</xdr:col>
      <xdr:colOff>0</xdr:colOff>
      <xdr:row>46</xdr:row>
      <xdr:rowOff>233363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BCDC933A-E21C-4BB9-89DC-F143F3CDA99F}"/>
                </a:ext>
              </a:extLst>
            </xdr:cNvPr>
            <xdr:cNvSpPr txBox="1"/>
          </xdr:nvSpPr>
          <xdr:spPr>
            <a:xfrm>
              <a:off x="600075" y="10572750"/>
              <a:ext cx="11534775" cy="33956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1. A partir dos dados</a:t>
              </a:r>
              <a:r>
                <a:rPr lang="pt-BR" sz="1400" baseline="0"/>
                <a:t> listados, construir o gráfico da variação da amplitude (em centímetros) em relação a frequência angular do movimento do regime permanente. </a:t>
              </a:r>
            </a:p>
            <a:p>
              <a:endParaRPr lang="pt-BR" sz="1400" baseline="0"/>
            </a:p>
            <a:p>
              <a:r>
                <a:rPr lang="pt-BR" sz="1400" baseline="0"/>
                <a:t>2. A partir do gráfico obtido no Exercício 1, determine o valor do fator de amortecimento </a:t>
              </a:r>
              <a:r>
                <a:rPr lang="el-GR" sz="1400" baseline="0"/>
                <a:t>ϒ</a:t>
              </a:r>
              <a:r>
                <a:rPr lang="pt-BR" sz="1400" baseline="0"/>
                <a:t> medindo a largura da curva de ressonância. Descreva com detalhes o procedimento.</a:t>
              </a:r>
            </a:p>
            <a:p>
              <a:endParaRPr lang="pt-BR" sz="1400" baseline="0"/>
            </a:p>
            <a:p>
              <a:r>
                <a:rPr lang="pt-BR" sz="1400" baseline="0"/>
                <a:t>3. A partir da definição da amplitude do movimento forçado no regime permanente, demonstre que o valor da frequência de ressonância vale: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𝝎</m:t>
                        </m:r>
                      </m:e>
                      <m:sub>
                        <m:r>
                          <a:rPr lang="pt-BR" sz="1400" b="1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𝐅</m:t>
                        </m:r>
                      </m:sub>
                    </m:sSub>
                    <m:r>
                      <a:rPr lang="pt-BR" sz="14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𝝎</m:t>
                                </m:r>
                              </m:e>
                              <m:sub>
                                <m: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</m:sub>
                            </m:sSub>
                          </m:e>
                          <m:sup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  <m:sSup>
                          <m:sSupPr>
                            <m:ctrlP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𝜸</m:t>
                            </m:r>
                          </m:e>
                          <m:sup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400"/>
            </a:p>
            <a:p>
              <a:endParaRPr lang="pt-BR" sz="1400"/>
            </a:p>
            <a:p>
              <a:r>
                <a:rPr lang="pt-BR" sz="1400"/>
                <a:t>4. Usando a expressão demonstrada no Exercício 3, determine o valor da constante</a:t>
              </a:r>
              <a:r>
                <a:rPr lang="pt-BR" sz="1400" baseline="0"/>
                <a:t> elástica das molas usadas no experimento, sabendo que a massa do oscilador vale 0,360 kg. Lembre-se que as duas molas estão associadas em série.</a:t>
              </a:r>
            </a:p>
            <a:p>
              <a:endParaRPr lang="pt-BR" sz="1400" baseline="0"/>
            </a:p>
            <a:p>
              <a:r>
                <a:rPr lang="pt-BR" sz="1400" baseline="0"/>
                <a:t>5. Nos movimentos harmônicos forçados, o fator de amortecimento desempenha um papel muito importante, ou seja, de regulador da amplitude de ressonância. A partir do valor encontrado no Exercício 2, preencha a tabela abaixo aumentando o valor de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ϒ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em 0,20 1/s. Considere m = 0,360 kg e F0 = 1,51 N.</a:t>
              </a:r>
              <a:endParaRPr lang="pt-BR" sz="1400" baseline="0"/>
            </a:p>
            <a:p>
              <a:endParaRPr lang="pt-BR" sz="1400" baseline="0"/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BCDC933A-E21C-4BB9-89DC-F143F3CDA99F}"/>
                </a:ext>
              </a:extLst>
            </xdr:cNvPr>
            <xdr:cNvSpPr txBox="1"/>
          </xdr:nvSpPr>
          <xdr:spPr>
            <a:xfrm>
              <a:off x="600075" y="10572750"/>
              <a:ext cx="11534775" cy="33956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1. A partir dos dados</a:t>
              </a:r>
              <a:r>
                <a:rPr lang="pt-BR" sz="1400" baseline="0"/>
                <a:t> listados, construir o gráfico da variação da amplitude (em centímetros) em relação a frequência angular do movimento do regime permanente. </a:t>
              </a:r>
            </a:p>
            <a:p>
              <a:endParaRPr lang="pt-BR" sz="1400" baseline="0"/>
            </a:p>
            <a:p>
              <a:r>
                <a:rPr lang="pt-BR" sz="1400" baseline="0"/>
                <a:t>2. A partir do gráfico obtido no Exercício 1, determine o valor do fator de amortecimento </a:t>
              </a:r>
              <a:r>
                <a:rPr lang="el-GR" sz="1400" baseline="0"/>
                <a:t>ϒ</a:t>
              </a:r>
              <a:r>
                <a:rPr lang="pt-BR" sz="1400" baseline="0"/>
                <a:t> medindo a largura da curva de ressonância. Descreva com detalhes o procedimento.</a:t>
              </a:r>
            </a:p>
            <a:p>
              <a:endParaRPr lang="pt-BR" sz="1400" baseline="0"/>
            </a:p>
            <a:p>
              <a:r>
                <a:rPr lang="pt-BR" sz="1400" baseline="0"/>
                <a:t>3. A partir da definição da amplitude do movimento forçado no regime permanente, demonstre que o valor da frequência de ressonância vale:</a:t>
              </a:r>
            </a:p>
            <a:p>
              <a:pPr/>
              <a:r>
                <a:rPr lang="pt-B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𝝎_𝐅=√(〖𝝎_𝟎〗^𝟐−𝟐𝜸^𝟐 )</a:t>
              </a:r>
              <a:endParaRPr lang="pt-BR" sz="1400"/>
            </a:p>
            <a:p>
              <a:endParaRPr lang="pt-BR" sz="1400"/>
            </a:p>
            <a:p>
              <a:r>
                <a:rPr lang="pt-BR" sz="1400"/>
                <a:t>4. Usando a expressão demonstrada no Exercício 3, determine o valor da constante</a:t>
              </a:r>
              <a:r>
                <a:rPr lang="pt-BR" sz="1400" baseline="0"/>
                <a:t> elástica das molas usadas no experimento, sabendo que a massa do oscilador vale 0,360 kg. Lembre-se que as duas molas estão associadas em série.</a:t>
              </a:r>
            </a:p>
            <a:p>
              <a:endParaRPr lang="pt-BR" sz="1400" baseline="0"/>
            </a:p>
            <a:p>
              <a:r>
                <a:rPr lang="pt-BR" sz="1400" baseline="0"/>
                <a:t>5. Nos movimentos harmônicos forçados, o fator de amortecimento desempenha um papel muito importante, ou seja, de regulador da amplitude de ressonância. A partir do valor encontrado no Exercício 2, preencha a tabela abaixo aumentando o valor de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ϒ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em 0,20 1/s. Considere m = 0,360 kg e F0 = 1,51 N.</a:t>
              </a:r>
              <a:endParaRPr lang="pt-BR" sz="1400" baseline="0"/>
            </a:p>
            <a:p>
              <a:endParaRPr lang="pt-BR" sz="1400" baseline="0"/>
            </a:p>
            <a:p>
              <a:endParaRPr lang="pt-BR" sz="1100"/>
            </a:p>
          </xdr:txBody>
        </xdr:sp>
      </mc:Fallback>
    </mc:AlternateContent>
    <xdr:clientData/>
  </xdr:twoCellAnchor>
  <xdr:twoCellAnchor>
    <xdr:from>
      <xdr:col>5</xdr:col>
      <xdr:colOff>15874</xdr:colOff>
      <xdr:row>48</xdr:row>
      <xdr:rowOff>15876</xdr:rowOff>
    </xdr:from>
    <xdr:to>
      <xdr:col>6</xdr:col>
      <xdr:colOff>10026</xdr:colOff>
      <xdr:row>49</xdr:row>
      <xdr:rowOff>177800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AEB07EC6-8D1A-4EE8-AC68-775614B990E2}"/>
            </a:ext>
          </a:extLst>
        </xdr:cNvPr>
        <xdr:cNvSpPr txBox="1"/>
      </xdr:nvSpPr>
      <xdr:spPr>
        <a:xfrm>
          <a:off x="3933824" y="13865226"/>
          <a:ext cx="1060952" cy="409574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/>
            <a:t>ϒ</a:t>
          </a:r>
          <a:r>
            <a:rPr lang="pt-BR" sz="1200"/>
            <a:t> (1/s)</a:t>
          </a:r>
        </a:p>
      </xdr:txBody>
    </xdr:sp>
    <xdr:clientData/>
  </xdr:twoCellAnchor>
  <xdr:twoCellAnchor>
    <xdr:from>
      <xdr:col>6</xdr:col>
      <xdr:colOff>15041</xdr:colOff>
      <xdr:row>48</xdr:row>
      <xdr:rowOff>15875</xdr:rowOff>
    </xdr:from>
    <xdr:to>
      <xdr:col>6</xdr:col>
      <xdr:colOff>1143001</xdr:colOff>
      <xdr:row>49</xdr:row>
      <xdr:rowOff>177800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BFDBCA7F-10D2-46F6-B85A-F63C05F2262D}"/>
            </a:ext>
          </a:extLst>
        </xdr:cNvPr>
        <xdr:cNvSpPr txBox="1"/>
      </xdr:nvSpPr>
      <xdr:spPr>
        <a:xfrm>
          <a:off x="4999791" y="13865225"/>
          <a:ext cx="1127960" cy="40957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400" b="0"/>
            <a:t>ω</a:t>
          </a:r>
          <a:r>
            <a:rPr lang="pt-BR" sz="900" b="1"/>
            <a:t>F</a:t>
          </a:r>
          <a:endParaRPr lang="pt-BR" sz="1400" b="1"/>
        </a:p>
      </xdr:txBody>
    </xdr:sp>
    <xdr:clientData/>
  </xdr:twoCellAnchor>
  <xdr:twoCellAnchor>
    <xdr:from>
      <xdr:col>6</xdr:col>
      <xdr:colOff>1153026</xdr:colOff>
      <xdr:row>48</xdr:row>
      <xdr:rowOff>15041</xdr:rowOff>
    </xdr:from>
    <xdr:to>
      <xdr:col>8</xdr:col>
      <xdr:colOff>6350</xdr:colOff>
      <xdr:row>49</xdr:row>
      <xdr:rowOff>184151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FB3DBDD2-C1AC-4A7D-95AE-1FBDC2067C3B}"/>
            </a:ext>
          </a:extLst>
        </xdr:cNvPr>
        <xdr:cNvSpPr txBox="1"/>
      </xdr:nvSpPr>
      <xdr:spPr>
        <a:xfrm>
          <a:off x="6137776" y="13864391"/>
          <a:ext cx="1132974" cy="416760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Amplitude</a:t>
          </a:r>
          <a:r>
            <a:rPr lang="pt-BR" sz="1100" baseline="0"/>
            <a:t> A (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ϒ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pt-BR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10</xdr:col>
      <xdr:colOff>306389</xdr:colOff>
      <xdr:row>7</xdr:row>
      <xdr:rowOff>7938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606E36A5-4FAE-4F4E-9A54-0759B211EBEE}"/>
            </a:ext>
          </a:extLst>
        </xdr:cNvPr>
        <xdr:cNvSpPr txBox="1"/>
      </xdr:nvSpPr>
      <xdr:spPr>
        <a:xfrm>
          <a:off x="7258050" y="1885950"/>
          <a:ext cx="1525589" cy="322263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50" b="1"/>
            <a:t>segunda(27/04) - 13:10</a:t>
          </a:r>
        </a:p>
      </xdr:txBody>
    </xdr:sp>
    <xdr:clientData/>
  </xdr:twoCellAnchor>
  <xdr:twoCellAnchor>
    <xdr:from>
      <xdr:col>10</xdr:col>
      <xdr:colOff>323850</xdr:colOff>
      <xdr:row>6</xdr:row>
      <xdr:rowOff>0</xdr:rowOff>
    </xdr:from>
    <xdr:to>
      <xdr:col>13</xdr:col>
      <xdr:colOff>20639</xdr:colOff>
      <xdr:row>7</xdr:row>
      <xdr:rowOff>7938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1B5C9FCD-AACE-4625-B723-10A0D1F11FCC}"/>
            </a:ext>
          </a:extLst>
        </xdr:cNvPr>
        <xdr:cNvSpPr txBox="1"/>
      </xdr:nvSpPr>
      <xdr:spPr>
        <a:xfrm>
          <a:off x="8801100" y="1885950"/>
          <a:ext cx="1525589" cy="322263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Coelho</a:t>
          </a:r>
        </a:p>
      </xdr:txBody>
    </xdr:sp>
    <xdr:clientData/>
  </xdr:twoCellAnchor>
  <xdr:twoCellAnchor>
    <xdr:from>
      <xdr:col>10</xdr:col>
      <xdr:colOff>415740</xdr:colOff>
      <xdr:row>17</xdr:row>
      <xdr:rowOff>61634</xdr:rowOff>
    </xdr:from>
    <xdr:to>
      <xdr:col>22</xdr:col>
      <xdr:colOff>336177</xdr:colOff>
      <xdr:row>31</xdr:row>
      <xdr:rowOff>235324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592FBE-8704-4AEB-AB70-27F39DE28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2241</xdr:colOff>
      <xdr:row>59</xdr:row>
      <xdr:rowOff>41461</xdr:rowOff>
    </xdr:from>
    <xdr:ext cx="65" cy="17222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5B754FB-0C7A-4331-93AD-4932AF9FCCFE}"/>
            </a:ext>
          </a:extLst>
        </xdr:cNvPr>
        <xdr:cNvSpPr txBox="1"/>
      </xdr:nvSpPr>
      <xdr:spPr>
        <a:xfrm>
          <a:off x="8451476" y="167494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A407-3D29-4846-AA0E-EC869F33B80C}">
  <dimension ref="C1:AC79"/>
  <sheetViews>
    <sheetView tabSelected="1" topLeftCell="A31" zoomScale="85" zoomScaleNormal="85" workbookViewId="0">
      <selection activeCell="M56" sqref="M56"/>
    </sheetView>
  </sheetViews>
  <sheetFormatPr defaultRowHeight="15" x14ac:dyDescent="0.25"/>
  <cols>
    <col min="4" max="4" width="15.42578125" customWidth="1"/>
    <col min="5" max="5" width="15.85546875" customWidth="1"/>
    <col min="6" max="6" width="16" customWidth="1"/>
    <col min="7" max="7" width="17.28515625" customWidth="1"/>
    <col min="8" max="8" width="16.85546875" customWidth="1"/>
  </cols>
  <sheetData>
    <row r="1" spans="4:25" ht="24.95" customHeight="1" x14ac:dyDescent="0.25"/>
    <row r="2" spans="4:25" ht="24.95" customHeight="1" x14ac:dyDescent="0.25"/>
    <row r="3" spans="4:25" ht="24.95" customHeight="1" x14ac:dyDescent="0.25"/>
    <row r="4" spans="4:25" ht="24.95" customHeight="1" x14ac:dyDescent="0.25"/>
    <row r="5" spans="4:25" ht="24.95" customHeight="1" x14ac:dyDescent="0.25"/>
    <row r="6" spans="4:25" ht="24.95" customHeight="1" x14ac:dyDescent="0.25"/>
    <row r="7" spans="4:25" ht="24.95" customHeight="1" x14ac:dyDescent="0.25"/>
    <row r="8" spans="4:25" ht="24.95" customHeight="1" x14ac:dyDescent="0.25"/>
    <row r="9" spans="4:25" ht="24.95" customHeight="1" x14ac:dyDescent="0.25"/>
    <row r="10" spans="4:25" ht="24.95" customHeight="1" x14ac:dyDescent="0.25"/>
    <row r="11" spans="4:25" ht="24.95" customHeight="1" x14ac:dyDescent="0.25"/>
    <row r="12" spans="4:25" ht="24.95" customHeight="1" thickBot="1" x14ac:dyDescent="0.3"/>
    <row r="13" spans="4:25" ht="24.95" customHeight="1" x14ac:dyDescent="0.4">
      <c r="D13" s="18" t="s">
        <v>3</v>
      </c>
      <c r="K13" s="34"/>
      <c r="L13" s="35"/>
      <c r="M13" s="35"/>
      <c r="N13" s="35"/>
      <c r="O13" s="54" t="s">
        <v>5</v>
      </c>
      <c r="P13" s="54">
        <f>H26</f>
        <v>10.034000000000001</v>
      </c>
      <c r="Q13" s="54"/>
      <c r="R13" s="54" t="s">
        <v>6</v>
      </c>
      <c r="S13" s="54">
        <f>$P$13/2</f>
        <v>5.0170000000000003</v>
      </c>
      <c r="T13" s="35"/>
      <c r="U13" s="35"/>
      <c r="V13" s="35"/>
      <c r="W13" s="35"/>
      <c r="X13" s="35"/>
      <c r="Y13" s="36"/>
    </row>
    <row r="14" spans="4:25" ht="24.95" customHeight="1" x14ac:dyDescent="0.25"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</row>
    <row r="15" spans="4:25" ht="24.95" customHeight="1" x14ac:dyDescent="0.25">
      <c r="K15" s="37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</row>
    <row r="16" spans="4:25" x14ac:dyDescent="0.25"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</row>
    <row r="17" spans="3:29" ht="19.5" customHeight="1" thickBot="1" x14ac:dyDescent="0.35">
      <c r="D17" s="29"/>
      <c r="E17" s="5"/>
      <c r="F17" s="5"/>
      <c r="G17" s="5"/>
      <c r="K17" s="52" t="s">
        <v>10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</row>
    <row r="18" spans="3:29" ht="24.95" customHeight="1" thickBot="1" x14ac:dyDescent="0.3">
      <c r="D18" s="30" t="s">
        <v>1</v>
      </c>
      <c r="E18" s="31" t="s">
        <v>2</v>
      </c>
      <c r="F18" s="32" t="s">
        <v>0</v>
      </c>
      <c r="G18" s="32" t="s">
        <v>4</v>
      </c>
      <c r="H18" s="33" t="s">
        <v>0</v>
      </c>
      <c r="K18" s="37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49">
        <v>1.57</v>
      </c>
      <c r="AB18" s="26">
        <f>2*PI()/Z18</f>
        <v>4.0020288580761694</v>
      </c>
      <c r="AC18">
        <f>$P$13/2</f>
        <v>5.0170000000000003</v>
      </c>
    </row>
    <row r="19" spans="3:29" ht="24.95" customHeight="1" x14ac:dyDescent="0.25">
      <c r="C19" s="2">
        <v>1</v>
      </c>
      <c r="D19" s="19">
        <v>1.9419999999999999</v>
      </c>
      <c r="E19" s="20">
        <v>1.57</v>
      </c>
      <c r="F19" s="21">
        <v>1.9159999999999999</v>
      </c>
      <c r="G19" s="26">
        <f>2*PI()/E19</f>
        <v>4.0020288580761694</v>
      </c>
      <c r="H19" s="26">
        <v>1.9159999999999999</v>
      </c>
      <c r="K19" s="37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50">
        <v>1.256</v>
      </c>
      <c r="AB19" s="27">
        <f t="shared" ref="AB19:AB31" si="0">2*PI()/Z19</f>
        <v>5.0025360725952117</v>
      </c>
      <c r="AC19">
        <f t="shared" ref="AC19:AC31" si="1">$P$13/2</f>
        <v>5.0170000000000003</v>
      </c>
    </row>
    <row r="20" spans="3:29" ht="24.95" customHeight="1" x14ac:dyDescent="0.25">
      <c r="C20" s="2">
        <f>C19+1</f>
        <v>2</v>
      </c>
      <c r="D20" s="22">
        <v>2.2909999999999999</v>
      </c>
      <c r="E20" s="4">
        <v>1.256</v>
      </c>
      <c r="F20" s="16">
        <v>2.0619999999999998</v>
      </c>
      <c r="G20" s="27">
        <f t="shared" ref="G20:G32" si="2">2*PI()/E20</f>
        <v>5.0025360725952117</v>
      </c>
      <c r="H20" s="27">
        <v>2.0619999999999998</v>
      </c>
      <c r="K20" s="37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50">
        <v>1.0469999999999999</v>
      </c>
      <c r="AB20" s="27">
        <f t="shared" si="0"/>
        <v>6.0011320985478385</v>
      </c>
      <c r="AC20">
        <f t="shared" si="1"/>
        <v>5.0170000000000003</v>
      </c>
    </row>
    <row r="21" spans="3:29" ht="24.95" customHeight="1" x14ac:dyDescent="0.25">
      <c r="C21" s="2">
        <f t="shared" ref="C21:C33" si="3">C20+1</f>
        <v>3</v>
      </c>
      <c r="D21" s="22">
        <v>2.6230000000000002</v>
      </c>
      <c r="E21" s="4">
        <v>1.0469999999999999</v>
      </c>
      <c r="F21" s="16">
        <v>2.274</v>
      </c>
      <c r="G21" s="27">
        <f t="shared" si="2"/>
        <v>6.0011320985478385</v>
      </c>
      <c r="H21" s="27">
        <v>2.274</v>
      </c>
      <c r="K21" s="37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50">
        <v>0.89700000000000002</v>
      </c>
      <c r="AB21" s="27">
        <f t="shared" si="0"/>
        <v>7.0046658942916231</v>
      </c>
      <c r="AC21">
        <f t="shared" si="1"/>
        <v>5.0170000000000003</v>
      </c>
    </row>
    <row r="22" spans="3:29" ht="24.95" customHeight="1" x14ac:dyDescent="0.25">
      <c r="C22" s="2">
        <f t="shared" si="3"/>
        <v>4</v>
      </c>
      <c r="D22" s="22">
        <v>2.9409999999999998</v>
      </c>
      <c r="E22" s="4">
        <v>0.89700000000000002</v>
      </c>
      <c r="F22" s="16">
        <v>2.5859999999999999</v>
      </c>
      <c r="G22" s="27">
        <f t="shared" si="2"/>
        <v>7.0046658942916231</v>
      </c>
      <c r="H22" s="27">
        <v>2.5859999999999999</v>
      </c>
      <c r="K22" s="37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50">
        <v>0.78500000000000003</v>
      </c>
      <c r="AB22" s="27">
        <f t="shared" si="0"/>
        <v>8.0040577161523387</v>
      </c>
      <c r="AC22">
        <f t="shared" si="1"/>
        <v>5.0170000000000003</v>
      </c>
    </row>
    <row r="23" spans="3:29" ht="24.95" customHeight="1" x14ac:dyDescent="0.25">
      <c r="C23" s="2">
        <f t="shared" si="3"/>
        <v>5</v>
      </c>
      <c r="D23" s="22">
        <v>3.2469999999999999</v>
      </c>
      <c r="E23" s="4">
        <v>0.78500000000000003</v>
      </c>
      <c r="F23" s="16">
        <v>3.0680000000000001</v>
      </c>
      <c r="G23" s="27">
        <f t="shared" si="2"/>
        <v>8.0040577161523387</v>
      </c>
      <c r="H23" s="27">
        <v>3.0680000000000001</v>
      </c>
      <c r="K23" s="37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50">
        <v>0.66100000000000003</v>
      </c>
      <c r="AB23" s="27">
        <f t="shared" si="0"/>
        <v>9.5055753512550467</v>
      </c>
      <c r="AC23">
        <f t="shared" si="1"/>
        <v>5.0170000000000003</v>
      </c>
    </row>
    <row r="24" spans="3:29" ht="24.95" customHeight="1" x14ac:dyDescent="0.25">
      <c r="C24" s="2">
        <f t="shared" si="3"/>
        <v>6</v>
      </c>
      <c r="D24" s="22">
        <v>3.6890000000000001</v>
      </c>
      <c r="E24" s="4">
        <v>0.66100000000000003</v>
      </c>
      <c r="F24" s="16">
        <v>4.4829999999999997</v>
      </c>
      <c r="G24" s="27">
        <f t="shared" si="2"/>
        <v>9.5055753512550467</v>
      </c>
      <c r="H24" s="27">
        <v>4.4829999999999997</v>
      </c>
      <c r="K24" s="37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50">
        <v>0.59799999999999998</v>
      </c>
      <c r="AB24" s="27">
        <f t="shared" si="0"/>
        <v>10.506998841437436</v>
      </c>
      <c r="AC24">
        <f t="shared" si="1"/>
        <v>5.0170000000000003</v>
      </c>
    </row>
    <row r="25" spans="3:29" ht="24.95" customHeight="1" x14ac:dyDescent="0.25">
      <c r="C25" s="2">
        <f t="shared" si="3"/>
        <v>7</v>
      </c>
      <c r="D25" s="22">
        <v>3.9729999999999999</v>
      </c>
      <c r="E25" s="4">
        <v>0.59799999999999998</v>
      </c>
      <c r="F25" s="16">
        <v>6.5910000000000002</v>
      </c>
      <c r="G25" s="27">
        <f t="shared" si="2"/>
        <v>10.506998841437436</v>
      </c>
      <c r="H25" s="27">
        <v>6.5910000000000002</v>
      </c>
      <c r="K25" s="3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50">
        <v>0.54600000000000004</v>
      </c>
      <c r="AB25" s="27">
        <f t="shared" si="0"/>
        <v>11.507665397764809</v>
      </c>
      <c r="AC25">
        <f t="shared" si="1"/>
        <v>5.0170000000000003</v>
      </c>
    </row>
    <row r="26" spans="3:29" ht="24.95" customHeight="1" x14ac:dyDescent="0.25">
      <c r="C26" s="2">
        <f t="shared" si="3"/>
        <v>8</v>
      </c>
      <c r="D26" s="22">
        <v>4.2510000000000003</v>
      </c>
      <c r="E26" s="4">
        <v>0.54600000000000004</v>
      </c>
      <c r="F26" s="16">
        <v>10.034000000000001</v>
      </c>
      <c r="G26" s="27">
        <f t="shared" si="2"/>
        <v>11.507665397764809</v>
      </c>
      <c r="H26" s="27">
        <v>10.034000000000001</v>
      </c>
      <c r="K26" s="37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50">
        <v>0.502</v>
      </c>
      <c r="AB26" s="27">
        <f t="shared" si="0"/>
        <v>12.51630539278802</v>
      </c>
      <c r="AC26">
        <f t="shared" si="1"/>
        <v>5.0170000000000003</v>
      </c>
    </row>
    <row r="27" spans="3:29" ht="24.95" customHeight="1" x14ac:dyDescent="0.25">
      <c r="C27" s="2">
        <f t="shared" si="3"/>
        <v>9</v>
      </c>
      <c r="D27" s="22">
        <v>4.5220000000000002</v>
      </c>
      <c r="E27" s="4">
        <v>0.502</v>
      </c>
      <c r="F27" s="16">
        <v>8.1259999999999994</v>
      </c>
      <c r="G27" s="27">
        <f t="shared" si="2"/>
        <v>12.51630539278802</v>
      </c>
      <c r="H27" s="27">
        <v>8.1259999999999994</v>
      </c>
      <c r="K27" s="37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17">
        <v>9.75</v>
      </c>
      <c r="Y27" s="53">
        <v>13.5</v>
      </c>
      <c r="Z27" s="50">
        <v>0.46500000000000002</v>
      </c>
      <c r="AB27" s="27">
        <f t="shared" si="0"/>
        <v>13.512226467052873</v>
      </c>
      <c r="AC27">
        <f t="shared" si="1"/>
        <v>5.0170000000000003</v>
      </c>
    </row>
    <row r="28" spans="3:29" ht="24.95" customHeight="1" x14ac:dyDescent="0.25">
      <c r="C28" s="2">
        <f t="shared" si="3"/>
        <v>10</v>
      </c>
      <c r="D28" s="22">
        <v>4.7880000000000003</v>
      </c>
      <c r="E28" s="4">
        <v>0.46500000000000002</v>
      </c>
      <c r="F28" s="16">
        <v>4.7809999999999997</v>
      </c>
      <c r="G28" s="27">
        <f t="shared" si="2"/>
        <v>13.512226467052873</v>
      </c>
      <c r="H28" s="27">
        <v>4.7809999999999997</v>
      </c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50">
        <v>0.41899999999999998</v>
      </c>
      <c r="AB28" s="27">
        <f t="shared" si="0"/>
        <v>14.995668990882068</v>
      </c>
      <c r="AC28">
        <f t="shared" si="1"/>
        <v>5.0170000000000003</v>
      </c>
    </row>
    <row r="29" spans="3:29" ht="24.95" customHeight="1" x14ac:dyDescent="0.25">
      <c r="C29" s="2">
        <f t="shared" si="3"/>
        <v>11</v>
      </c>
      <c r="D29" s="22">
        <v>5.1769999999999996</v>
      </c>
      <c r="E29" s="4">
        <v>0.41899999999999998</v>
      </c>
      <c r="F29" s="16">
        <v>2.6480000000000001</v>
      </c>
      <c r="G29" s="27">
        <f t="shared" si="2"/>
        <v>14.995668990882068</v>
      </c>
      <c r="H29" s="27">
        <v>2.6480000000000001</v>
      </c>
      <c r="J29" s="1"/>
      <c r="K29" s="40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50">
        <v>0.39300000000000002</v>
      </c>
      <c r="AB29" s="27">
        <f t="shared" si="0"/>
        <v>15.987748873230499</v>
      </c>
      <c r="AC29">
        <f t="shared" si="1"/>
        <v>5.0170000000000003</v>
      </c>
    </row>
    <row r="30" spans="3:29" ht="24.95" customHeight="1" x14ac:dyDescent="0.25">
      <c r="C30" s="2">
        <f t="shared" si="3"/>
        <v>12</v>
      </c>
      <c r="D30" s="22">
        <v>5.431</v>
      </c>
      <c r="E30" s="4">
        <v>0.39300000000000002</v>
      </c>
      <c r="F30" s="16">
        <v>1.9810000000000001</v>
      </c>
      <c r="G30" s="27">
        <f t="shared" si="2"/>
        <v>15.987748873230499</v>
      </c>
      <c r="H30" s="27">
        <v>1.9810000000000001</v>
      </c>
      <c r="J30" s="1"/>
      <c r="K30" s="40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50">
        <v>0.36899999999999999</v>
      </c>
      <c r="AB30" s="27">
        <f t="shared" si="0"/>
        <v>17.027602458481265</v>
      </c>
      <c r="AC30">
        <f t="shared" si="1"/>
        <v>5.0170000000000003</v>
      </c>
    </row>
    <row r="31" spans="3:29" ht="24.95" customHeight="1" x14ac:dyDescent="0.25">
      <c r="C31" s="2">
        <f t="shared" si="3"/>
        <v>13</v>
      </c>
      <c r="D31" s="22">
        <v>5.681</v>
      </c>
      <c r="E31" s="4">
        <v>0.36899999999999999</v>
      </c>
      <c r="F31" s="16">
        <v>1.5589999999999999</v>
      </c>
      <c r="G31" s="27">
        <f t="shared" si="2"/>
        <v>17.027602458481265</v>
      </c>
      <c r="H31" s="27">
        <v>1.5589999999999999</v>
      </c>
      <c r="J31" s="1"/>
      <c r="K31" s="40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50">
        <v>0.34899999999999998</v>
      </c>
      <c r="AB31" s="27">
        <f t="shared" si="0"/>
        <v>18.003396295643515</v>
      </c>
      <c r="AC31">
        <f t="shared" si="1"/>
        <v>5.0170000000000003</v>
      </c>
    </row>
    <row r="32" spans="3:29" ht="24.95" customHeight="1" thickBot="1" x14ac:dyDescent="0.3">
      <c r="C32" s="2">
        <f t="shared" si="3"/>
        <v>14</v>
      </c>
      <c r="D32" s="22">
        <v>5.9269999999999996</v>
      </c>
      <c r="E32" s="4">
        <v>0.34899999999999998</v>
      </c>
      <c r="F32" s="16">
        <v>1.2709999999999999</v>
      </c>
      <c r="G32" s="27">
        <f t="shared" si="2"/>
        <v>18.003396295643515</v>
      </c>
      <c r="H32" s="27">
        <v>1.2709999999999999</v>
      </c>
      <c r="J32" s="1"/>
      <c r="K32" s="40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51">
        <v>0.314</v>
      </c>
      <c r="AB32" s="28">
        <f>2*PI()/$E$33</f>
        <v>20.010144290380847</v>
      </c>
      <c r="AC32">
        <f>$P$13/2</f>
        <v>5.0170000000000003</v>
      </c>
    </row>
    <row r="33" spans="3:25" ht="24.95" customHeight="1" thickBot="1" x14ac:dyDescent="0.3">
      <c r="C33" s="2">
        <f t="shared" si="3"/>
        <v>15</v>
      </c>
      <c r="D33" s="23">
        <v>6.4089999999999998</v>
      </c>
      <c r="E33" s="24">
        <v>0.314</v>
      </c>
      <c r="F33" s="25">
        <v>0.90500000000000003</v>
      </c>
      <c r="G33" s="28">
        <f>2*PI()/$E$33</f>
        <v>20.010144290380847</v>
      </c>
      <c r="H33" s="28">
        <v>0.90500000000000003</v>
      </c>
      <c r="J33" s="1"/>
      <c r="K33" s="41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3"/>
    </row>
    <row r="34" spans="3:25" ht="24.95" customHeight="1" thickBot="1" x14ac:dyDescent="0.3">
      <c r="D34" s="3"/>
      <c r="H34" s="5"/>
      <c r="J34" s="1"/>
      <c r="K34" s="1"/>
    </row>
    <row r="35" spans="3:25" ht="24.95" customHeight="1" thickBot="1" x14ac:dyDescent="0.3">
      <c r="D35" s="3"/>
      <c r="J35" s="1"/>
      <c r="K35" s="1"/>
      <c r="R35" s="47" t="s">
        <v>9</v>
      </c>
      <c r="S35" s="34" t="s">
        <v>7</v>
      </c>
      <c r="T35" s="36">
        <f>Y27-X27</f>
        <v>3.75</v>
      </c>
      <c r="U35" s="36"/>
    </row>
    <row r="36" spans="3:25" ht="24.95" customHeight="1" thickBot="1" x14ac:dyDescent="0.35">
      <c r="D36" s="3"/>
      <c r="J36" s="1"/>
      <c r="K36" s="1"/>
      <c r="R36" s="37"/>
      <c r="S36" s="45" t="s">
        <v>8</v>
      </c>
      <c r="T36" s="46">
        <f>T35/2</f>
        <v>1.875</v>
      </c>
      <c r="U36" s="39"/>
    </row>
    <row r="37" spans="3:25" ht="24.95" customHeight="1" thickBot="1" x14ac:dyDescent="0.3">
      <c r="D37" s="3"/>
      <c r="E37" s="5"/>
      <c r="F37" s="5"/>
      <c r="G37" s="5"/>
      <c r="H37" s="5"/>
      <c r="I37" s="5"/>
      <c r="J37" s="5"/>
      <c r="K37" s="5"/>
      <c r="L37" s="5"/>
      <c r="M37" s="5"/>
      <c r="R37" s="44"/>
      <c r="S37" s="42"/>
      <c r="T37" s="42"/>
      <c r="U37" s="43"/>
    </row>
    <row r="38" spans="3:25" ht="20.100000000000001" customHeight="1" x14ac:dyDescent="0.25">
      <c r="D38" s="5"/>
      <c r="E38" s="7"/>
      <c r="F38" s="7"/>
      <c r="G38" s="5"/>
      <c r="H38" s="5"/>
      <c r="I38" s="5"/>
      <c r="J38" s="5"/>
      <c r="K38" s="5"/>
      <c r="L38" s="5"/>
      <c r="M38" s="5"/>
    </row>
    <row r="39" spans="3:25" ht="20.100000000000001" customHeight="1" x14ac:dyDescent="0.25">
      <c r="D39" s="5"/>
      <c r="E39" s="7"/>
      <c r="F39" s="7"/>
      <c r="G39" s="5"/>
      <c r="H39" s="5"/>
      <c r="I39" s="5"/>
      <c r="J39" s="5"/>
      <c r="K39" s="5"/>
      <c r="L39" s="5"/>
      <c r="M39" s="5"/>
    </row>
    <row r="40" spans="3:25" ht="20.100000000000001" customHeight="1" thickBot="1" x14ac:dyDescent="0.3">
      <c r="D40" s="5"/>
      <c r="E40" s="8"/>
      <c r="F40" s="6"/>
      <c r="G40" s="5"/>
      <c r="H40" s="5"/>
      <c r="I40" s="5"/>
      <c r="J40" s="5"/>
      <c r="K40" s="5"/>
      <c r="L40" s="5"/>
      <c r="M40" s="5"/>
    </row>
    <row r="41" spans="3:25" ht="20.100000000000001" customHeight="1" x14ac:dyDescent="0.25">
      <c r="D41" s="5"/>
      <c r="E41" s="8"/>
      <c r="F41" s="6"/>
      <c r="G41" s="5"/>
      <c r="H41" s="5"/>
      <c r="I41" s="5"/>
      <c r="J41" s="5"/>
      <c r="K41" s="5"/>
      <c r="L41" s="5"/>
      <c r="M41" s="5"/>
      <c r="R41" s="47" t="s">
        <v>11</v>
      </c>
      <c r="S41" s="35"/>
      <c r="T41" s="35"/>
      <c r="U41" s="35"/>
      <c r="V41" s="35"/>
      <c r="W41" s="36"/>
    </row>
    <row r="42" spans="3:25" ht="20.100000000000001" customHeight="1" x14ac:dyDescent="0.25">
      <c r="D42" s="5"/>
      <c r="E42" s="8"/>
      <c r="F42" s="6"/>
      <c r="G42" s="5"/>
      <c r="H42" s="5"/>
      <c r="I42" s="5"/>
      <c r="J42" s="5"/>
      <c r="K42" s="5"/>
      <c r="L42" s="5"/>
      <c r="M42" s="5"/>
      <c r="R42" s="37"/>
      <c r="S42" s="38"/>
      <c r="T42" s="38"/>
      <c r="U42" s="38"/>
      <c r="V42" s="38"/>
      <c r="W42" s="39"/>
    </row>
    <row r="43" spans="3:25" ht="20.100000000000001" customHeight="1" x14ac:dyDescent="0.25">
      <c r="D43" s="5"/>
      <c r="E43" s="8"/>
      <c r="F43" s="6"/>
      <c r="G43" s="5"/>
      <c r="H43" s="5"/>
      <c r="I43" s="5"/>
      <c r="J43" s="5"/>
      <c r="K43" s="5"/>
      <c r="L43" s="5"/>
      <c r="M43" s="5"/>
      <c r="R43" s="37"/>
      <c r="S43" s="38"/>
      <c r="T43" s="38"/>
      <c r="U43" s="38"/>
      <c r="V43" s="38"/>
      <c r="W43" s="39"/>
    </row>
    <row r="44" spans="3:25" ht="20.100000000000001" customHeight="1" x14ac:dyDescent="0.25">
      <c r="D44" s="5"/>
      <c r="E44" s="8"/>
      <c r="F44" s="6"/>
      <c r="G44" s="5"/>
      <c r="H44" s="5"/>
      <c r="I44" s="5"/>
      <c r="J44" s="5"/>
      <c r="K44" s="5"/>
      <c r="L44" s="5"/>
      <c r="M44" s="5"/>
      <c r="R44" s="37"/>
      <c r="S44" s="38"/>
      <c r="T44" s="38"/>
      <c r="U44" s="38"/>
      <c r="V44" s="38"/>
      <c r="W44" s="39"/>
    </row>
    <row r="45" spans="3:25" ht="20.100000000000001" customHeight="1" x14ac:dyDescent="0.25">
      <c r="D45" s="5"/>
      <c r="E45" s="8"/>
      <c r="F45" s="6"/>
      <c r="G45" s="5"/>
      <c r="H45" s="5"/>
      <c r="I45" s="5"/>
      <c r="J45" s="5"/>
      <c r="K45" s="5"/>
      <c r="L45" s="5"/>
      <c r="M45" s="5"/>
      <c r="R45" s="37"/>
      <c r="S45" s="38"/>
      <c r="T45" s="38"/>
      <c r="U45" s="38"/>
      <c r="V45" s="38"/>
      <c r="W45" s="39"/>
    </row>
    <row r="46" spans="3:25" ht="20.100000000000001" customHeight="1" x14ac:dyDescent="0.25">
      <c r="D46" s="5"/>
      <c r="E46" s="8"/>
      <c r="F46" s="6"/>
      <c r="G46" s="5"/>
      <c r="H46" s="5"/>
      <c r="I46" s="5"/>
      <c r="J46" s="5"/>
      <c r="K46" s="5"/>
      <c r="L46" s="5"/>
      <c r="M46" s="5"/>
      <c r="R46" s="37"/>
      <c r="S46" s="38"/>
      <c r="T46" s="38"/>
      <c r="U46" s="38"/>
      <c r="V46" s="38"/>
      <c r="W46" s="39"/>
    </row>
    <row r="47" spans="3:25" ht="20.100000000000001" customHeight="1" x14ac:dyDescent="0.25">
      <c r="D47" s="5"/>
      <c r="E47" s="8"/>
      <c r="F47" s="6"/>
      <c r="G47" s="5"/>
      <c r="H47" s="5"/>
      <c r="I47" s="5"/>
      <c r="J47" s="5"/>
      <c r="K47" s="5"/>
      <c r="L47" s="5"/>
      <c r="M47" s="5"/>
      <c r="R47" s="37"/>
      <c r="S47" s="38"/>
      <c r="T47" s="38"/>
      <c r="U47" s="38"/>
      <c r="V47" s="38"/>
      <c r="W47" s="39"/>
    </row>
    <row r="48" spans="3:25" ht="20.100000000000001" customHeight="1" x14ac:dyDescent="0.25">
      <c r="D48" s="5"/>
      <c r="E48" s="8"/>
      <c r="F48" s="6"/>
      <c r="G48" s="5"/>
      <c r="H48" s="5"/>
      <c r="I48" s="5"/>
      <c r="J48" s="5"/>
      <c r="K48" s="5"/>
      <c r="L48" s="5"/>
      <c r="M48" s="5"/>
      <c r="R48" s="37"/>
      <c r="S48" s="38"/>
      <c r="T48" s="38"/>
      <c r="U48" s="38"/>
      <c r="V48" s="38"/>
      <c r="W48" s="39"/>
    </row>
    <row r="49" spans="4:23" ht="20.100000000000001" customHeight="1" x14ac:dyDescent="0.25">
      <c r="D49" s="5"/>
      <c r="E49" s="8"/>
      <c r="F49" s="6"/>
      <c r="G49" s="5"/>
      <c r="H49" s="5"/>
      <c r="I49" s="5"/>
      <c r="J49" s="5"/>
      <c r="K49" s="5" t="s">
        <v>12</v>
      </c>
      <c r="L49" s="5"/>
      <c r="M49" s="5" t="s">
        <v>13</v>
      </c>
      <c r="N49">
        <v>0.36</v>
      </c>
      <c r="R49" s="37"/>
      <c r="S49" s="38"/>
      <c r="T49" s="38"/>
      <c r="U49" s="38"/>
      <c r="V49" s="38"/>
      <c r="W49" s="39"/>
    </row>
    <row r="50" spans="4:23" ht="20.100000000000001" customHeight="1" thickBot="1" x14ac:dyDescent="0.3">
      <c r="D50" s="5"/>
      <c r="E50" s="8"/>
      <c r="F50" s="6"/>
      <c r="G50" s="5"/>
      <c r="H50" s="5"/>
      <c r="I50" s="5"/>
      <c r="J50" s="5"/>
      <c r="K50" s="5" t="s">
        <v>14</v>
      </c>
      <c r="L50" s="5"/>
      <c r="M50" s="5"/>
      <c r="R50" s="44"/>
      <c r="S50" s="42"/>
      <c r="T50" s="42"/>
      <c r="U50" s="42"/>
      <c r="V50" s="42"/>
      <c r="W50" s="43"/>
    </row>
    <row r="51" spans="4:23" ht="20.100000000000001" customHeight="1" thickTop="1" thickBot="1" x14ac:dyDescent="0.3">
      <c r="D51" s="5"/>
      <c r="E51" s="8"/>
      <c r="F51" s="48">
        <v>1.875</v>
      </c>
      <c r="G51" s="12"/>
      <c r="H51" s="12"/>
      <c r="I51" s="5"/>
      <c r="J51" s="5"/>
      <c r="K51" s="5" t="s">
        <v>15</v>
      </c>
      <c r="L51" s="5"/>
      <c r="M51" s="5"/>
    </row>
    <row r="52" spans="4:23" ht="20.100000000000001" customHeight="1" thickTop="1" thickBot="1" x14ac:dyDescent="0.3">
      <c r="D52" s="5"/>
      <c r="E52" s="8"/>
      <c r="F52" s="48"/>
      <c r="G52" s="12"/>
      <c r="H52" s="12"/>
      <c r="I52" s="5"/>
      <c r="J52" s="5"/>
      <c r="K52" s="5"/>
      <c r="L52" s="5"/>
      <c r="M52" s="5"/>
    </row>
    <row r="53" spans="4:23" ht="20.100000000000001" customHeight="1" thickTop="1" thickBot="1" x14ac:dyDescent="0.3">
      <c r="D53" s="5"/>
      <c r="E53" s="8"/>
      <c r="F53" s="48"/>
      <c r="G53" s="12"/>
      <c r="H53" s="12"/>
      <c r="I53" s="5"/>
      <c r="J53" s="5"/>
      <c r="K53" s="5"/>
      <c r="L53" s="5"/>
      <c r="M53" s="5"/>
    </row>
    <row r="54" spans="4:23" ht="20.100000000000001" customHeight="1" thickTop="1" thickBot="1" x14ac:dyDescent="0.3">
      <c r="D54" s="5"/>
      <c r="E54" s="8"/>
      <c r="F54" s="48"/>
      <c r="G54" s="12"/>
      <c r="H54" s="12"/>
      <c r="I54" s="5"/>
      <c r="J54" s="5"/>
      <c r="K54" s="5"/>
      <c r="L54" s="5"/>
      <c r="M54" s="5"/>
    </row>
    <row r="55" spans="4:23" ht="20.100000000000001" customHeight="1" thickTop="1" thickBot="1" x14ac:dyDescent="0.3">
      <c r="D55" s="5"/>
      <c r="E55" s="8"/>
      <c r="F55" s="48"/>
      <c r="G55" s="12"/>
      <c r="H55" s="12"/>
      <c r="I55" s="5"/>
      <c r="J55" s="5"/>
      <c r="K55" s="5"/>
      <c r="L55" s="5"/>
      <c r="M55" s="5"/>
    </row>
    <row r="56" spans="4:23" ht="20.100000000000001" customHeight="1" thickTop="1" thickBot="1" x14ac:dyDescent="0.3">
      <c r="D56" s="5"/>
      <c r="E56" s="11"/>
      <c r="F56" s="48"/>
      <c r="G56" s="12"/>
      <c r="H56" s="12"/>
      <c r="I56" s="5"/>
      <c r="J56" s="5"/>
      <c r="K56" s="5"/>
      <c r="L56" s="5"/>
      <c r="M56" s="5"/>
    </row>
    <row r="57" spans="4:23" ht="15.75" thickTop="1" x14ac:dyDescent="0.25">
      <c r="E57" s="9"/>
      <c r="F57" s="9"/>
    </row>
    <row r="58" spans="4:23" ht="15.75" x14ac:dyDescent="0.25">
      <c r="E58" s="15"/>
      <c r="F58" s="15"/>
    </row>
    <row r="59" spans="4:23" x14ac:dyDescent="0.25">
      <c r="E59" s="10"/>
      <c r="F59" s="6"/>
    </row>
    <row r="60" spans="4:23" ht="20.100000000000001" customHeight="1" x14ac:dyDescent="0.25">
      <c r="E60" s="10"/>
      <c r="F60" s="6"/>
    </row>
    <row r="61" spans="4:23" ht="20.100000000000001" customHeight="1" x14ac:dyDescent="0.25">
      <c r="E61" s="10"/>
      <c r="F61" s="6"/>
    </row>
    <row r="62" spans="4:23" ht="20.100000000000001" customHeight="1" x14ac:dyDescent="0.25">
      <c r="E62" s="10"/>
      <c r="F62" s="6"/>
    </row>
    <row r="63" spans="4:23" ht="20.100000000000001" customHeight="1" x14ac:dyDescent="0.25">
      <c r="E63" s="10"/>
      <c r="F63" s="6"/>
    </row>
    <row r="64" spans="4:23" ht="20.100000000000001" customHeight="1" x14ac:dyDescent="0.25">
      <c r="E64" s="10"/>
      <c r="F64" s="6"/>
    </row>
    <row r="65" spans="5:6" ht="20.100000000000001" customHeight="1" x14ac:dyDescent="0.25">
      <c r="E65" s="10"/>
      <c r="F65" s="6"/>
    </row>
    <row r="66" spans="5:6" ht="20.100000000000001" customHeight="1" x14ac:dyDescent="0.25">
      <c r="E66" s="10"/>
      <c r="F66" s="6"/>
    </row>
    <row r="67" spans="5:6" ht="20.100000000000001" customHeight="1" x14ac:dyDescent="0.25">
      <c r="E67" s="10"/>
      <c r="F67" s="6"/>
    </row>
    <row r="68" spans="5:6" ht="20.100000000000001" customHeight="1" x14ac:dyDescent="0.25">
      <c r="E68" s="10"/>
      <c r="F68" s="6"/>
    </row>
    <row r="69" spans="5:6" ht="20.100000000000001" customHeight="1" x14ac:dyDescent="0.25">
      <c r="E69" s="10"/>
      <c r="F69" s="6"/>
    </row>
    <row r="70" spans="5:6" ht="20.100000000000001" customHeight="1" x14ac:dyDescent="0.25">
      <c r="E70" s="10"/>
      <c r="F70" s="6"/>
    </row>
    <row r="71" spans="5:6" ht="20.100000000000001" customHeight="1" x14ac:dyDescent="0.25">
      <c r="E71" s="10"/>
      <c r="F71" s="6"/>
    </row>
    <row r="72" spans="5:6" ht="20.100000000000001" customHeight="1" x14ac:dyDescent="0.25">
      <c r="E72" s="10"/>
      <c r="F72" s="6"/>
    </row>
    <row r="73" spans="5:6" ht="20.100000000000001" customHeight="1" x14ac:dyDescent="0.25">
      <c r="E73" s="10"/>
      <c r="F73" s="6"/>
    </row>
    <row r="74" spans="5:6" ht="20.100000000000001" customHeight="1" x14ac:dyDescent="0.25">
      <c r="E74" s="10"/>
      <c r="F74" s="6"/>
    </row>
    <row r="75" spans="5:6" ht="20.100000000000001" customHeight="1" x14ac:dyDescent="0.25">
      <c r="E75" s="13"/>
      <c r="F75" s="6"/>
    </row>
    <row r="76" spans="5:6" ht="20.100000000000001" customHeight="1" x14ac:dyDescent="0.25">
      <c r="E76" s="10"/>
      <c r="F76" s="6"/>
    </row>
    <row r="79" spans="5:6" ht="15.75" x14ac:dyDescent="0.25">
      <c r="E79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BDEA-2E62-48A3-B0D8-B4B4DD0DF008}">
  <dimension ref="A1"/>
  <sheetViews>
    <sheetView workbookViewId="0">
      <selection activeCell="O11" sqref="O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 RESSONANCIA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kkene</dc:creator>
  <cp:lastModifiedBy>Erick Seiji</cp:lastModifiedBy>
  <dcterms:created xsi:type="dcterms:W3CDTF">2020-04-15T14:45:30Z</dcterms:created>
  <dcterms:modified xsi:type="dcterms:W3CDTF">2020-04-27T17:52:52Z</dcterms:modified>
</cp:coreProperties>
</file>