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2\MatComp\"/>
    </mc:Choice>
  </mc:AlternateContent>
  <xr:revisionPtr revIDLastSave="0" documentId="8_{8C31B01F-34C9-4886-963C-C4797A1FDE54}" xr6:coauthVersionLast="44" xr6:coauthVersionMax="44" xr10:uidLastSave="{00000000-0000-0000-0000-000000000000}"/>
  <bookViews>
    <workbookView xWindow="-120" yWindow="-120" windowWidth="29040" windowHeight="15840" xr2:uid="{3D95E07D-7161-42F1-B48D-CFC8F2ADA7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7" i="1" l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36" i="1"/>
  <c r="F35" i="1"/>
  <c r="F34" i="1"/>
  <c r="F33" i="1"/>
  <c r="F32" i="1"/>
  <c r="E31" i="1"/>
  <c r="G31" i="1" s="1"/>
  <c r="J28" i="1"/>
  <c r="D32" i="1" s="1"/>
  <c r="H9" i="1"/>
  <c r="D33" i="1" l="1"/>
  <c r="E32" i="1"/>
  <c r="G32" i="1" s="1"/>
  <c r="D12" i="1"/>
  <c r="D16" i="1" s="1"/>
  <c r="F16" i="1" s="1"/>
  <c r="D34" i="1" l="1"/>
  <c r="E33" i="1"/>
  <c r="G33" i="1" s="1"/>
  <c r="D17" i="1"/>
  <c r="D18" i="1" s="1"/>
  <c r="G18" i="1" s="1"/>
  <c r="E34" i="1" l="1"/>
  <c r="G34" i="1" s="1"/>
  <c r="D35" i="1"/>
  <c r="D36" i="1" l="1"/>
  <c r="E35" i="1"/>
  <c r="G35" i="1" s="1"/>
  <c r="D37" i="1" l="1"/>
  <c r="E36" i="1"/>
  <c r="G36" i="1" s="1"/>
  <c r="D38" i="1" l="1"/>
  <c r="E37" i="1"/>
  <c r="G37" i="1" s="1"/>
  <c r="D39" i="1" l="1"/>
  <c r="E38" i="1"/>
  <c r="G38" i="1" s="1"/>
  <c r="D40" i="1" l="1"/>
  <c r="E39" i="1"/>
  <c r="G39" i="1" s="1"/>
  <c r="D41" i="1" l="1"/>
  <c r="E40" i="1"/>
  <c r="G40" i="1" s="1"/>
  <c r="D42" i="1" l="1"/>
  <c r="E41" i="1"/>
  <c r="G41" i="1" s="1"/>
  <c r="D43" i="1" l="1"/>
  <c r="E42" i="1"/>
  <c r="G42" i="1" s="1"/>
  <c r="D44" i="1" l="1"/>
  <c r="E43" i="1"/>
  <c r="G43" i="1" s="1"/>
  <c r="D45" i="1" l="1"/>
  <c r="E44" i="1"/>
  <c r="G44" i="1" s="1"/>
  <c r="D46" i="1" l="1"/>
  <c r="E45" i="1"/>
  <c r="G45" i="1" s="1"/>
  <c r="D47" i="1" l="1"/>
  <c r="E46" i="1"/>
  <c r="G46" i="1" s="1"/>
  <c r="D48" i="1" l="1"/>
  <c r="E47" i="1"/>
  <c r="G47" i="1" s="1"/>
  <c r="D49" i="1" l="1"/>
  <c r="E48" i="1"/>
  <c r="G48" i="1" s="1"/>
  <c r="D50" i="1" l="1"/>
  <c r="E49" i="1"/>
  <c r="G49" i="1" s="1"/>
  <c r="D51" i="1" l="1"/>
  <c r="E50" i="1"/>
  <c r="G50" i="1" s="1"/>
  <c r="D52" i="1" l="1"/>
  <c r="E51" i="1"/>
  <c r="G51" i="1" s="1"/>
  <c r="D53" i="1" l="1"/>
  <c r="E52" i="1"/>
  <c r="G52" i="1" s="1"/>
  <c r="D54" i="1" l="1"/>
  <c r="E53" i="1"/>
  <c r="G53" i="1" s="1"/>
  <c r="D55" i="1" l="1"/>
  <c r="E54" i="1"/>
  <c r="G54" i="1" s="1"/>
  <c r="D56" i="1" l="1"/>
  <c r="E55" i="1"/>
  <c r="G55" i="1" s="1"/>
  <c r="D57" i="1" l="1"/>
  <c r="E56" i="1"/>
  <c r="G56" i="1" s="1"/>
  <c r="D58" i="1" l="1"/>
  <c r="E57" i="1"/>
  <c r="G57" i="1" s="1"/>
  <c r="D59" i="1" l="1"/>
  <c r="E58" i="1"/>
  <c r="G58" i="1" s="1"/>
  <c r="D60" i="1" l="1"/>
  <c r="E59" i="1"/>
  <c r="G59" i="1" s="1"/>
  <c r="D61" i="1" l="1"/>
  <c r="E60" i="1"/>
  <c r="G60" i="1" s="1"/>
  <c r="D62" i="1" l="1"/>
  <c r="E61" i="1"/>
  <c r="G61" i="1" s="1"/>
  <c r="D63" i="1" l="1"/>
  <c r="E62" i="1"/>
  <c r="G62" i="1" s="1"/>
  <c r="D64" i="1" l="1"/>
  <c r="E63" i="1"/>
  <c r="G63" i="1" s="1"/>
  <c r="D65" i="1" l="1"/>
  <c r="E64" i="1"/>
  <c r="G64" i="1" s="1"/>
  <c r="D66" i="1" l="1"/>
  <c r="E65" i="1"/>
  <c r="G65" i="1" s="1"/>
  <c r="D67" i="1" l="1"/>
  <c r="E66" i="1"/>
  <c r="G66" i="1" s="1"/>
  <c r="D68" i="1" l="1"/>
  <c r="E67" i="1"/>
  <c r="G67" i="1" s="1"/>
  <c r="D69" i="1" l="1"/>
  <c r="E68" i="1"/>
  <c r="G68" i="1" s="1"/>
  <c r="D70" i="1" l="1"/>
  <c r="E69" i="1"/>
  <c r="G69" i="1" s="1"/>
  <c r="D71" i="1" l="1"/>
  <c r="E70" i="1"/>
  <c r="G70" i="1" s="1"/>
  <c r="D72" i="1" l="1"/>
  <c r="E71" i="1"/>
  <c r="G71" i="1" s="1"/>
  <c r="D73" i="1" l="1"/>
  <c r="E72" i="1"/>
  <c r="G72" i="1" s="1"/>
  <c r="D74" i="1" l="1"/>
  <c r="E73" i="1"/>
  <c r="G73" i="1" s="1"/>
  <c r="D75" i="1" l="1"/>
  <c r="E74" i="1"/>
  <c r="G74" i="1" s="1"/>
  <c r="D76" i="1" l="1"/>
  <c r="E75" i="1"/>
  <c r="G75" i="1" s="1"/>
  <c r="D77" i="1" l="1"/>
  <c r="E76" i="1"/>
  <c r="G76" i="1" s="1"/>
  <c r="D78" i="1" l="1"/>
  <c r="E77" i="1"/>
  <c r="G77" i="1" s="1"/>
  <c r="D79" i="1" l="1"/>
  <c r="E78" i="1"/>
  <c r="G78" i="1" s="1"/>
  <c r="D80" i="1" l="1"/>
  <c r="E79" i="1"/>
  <c r="G79" i="1" s="1"/>
  <c r="D81" i="1" l="1"/>
  <c r="E80" i="1"/>
  <c r="G80" i="1" s="1"/>
  <c r="D82" i="1" l="1"/>
  <c r="E81" i="1"/>
  <c r="G81" i="1" s="1"/>
  <c r="D83" i="1" l="1"/>
  <c r="E82" i="1"/>
  <c r="G82" i="1" s="1"/>
  <c r="D84" i="1" l="1"/>
  <c r="E83" i="1"/>
  <c r="G83" i="1" s="1"/>
  <c r="D85" i="1" l="1"/>
  <c r="E84" i="1"/>
  <c r="G84" i="1" s="1"/>
  <c r="D86" i="1" l="1"/>
  <c r="E85" i="1"/>
  <c r="G85" i="1" s="1"/>
  <c r="D87" i="1" l="1"/>
  <c r="E86" i="1"/>
  <c r="G86" i="1" s="1"/>
  <c r="D88" i="1" l="1"/>
  <c r="E87" i="1"/>
  <c r="G87" i="1" s="1"/>
  <c r="D89" i="1" l="1"/>
  <c r="E88" i="1"/>
  <c r="G88" i="1" s="1"/>
  <c r="D90" i="1" l="1"/>
  <c r="E89" i="1"/>
  <c r="G89" i="1" s="1"/>
  <c r="D91" i="1" l="1"/>
  <c r="E90" i="1"/>
  <c r="G90" i="1" s="1"/>
  <c r="D92" i="1" l="1"/>
  <c r="E91" i="1"/>
  <c r="G91" i="1" s="1"/>
  <c r="D93" i="1" l="1"/>
  <c r="E92" i="1"/>
  <c r="G92" i="1" s="1"/>
  <c r="D94" i="1" l="1"/>
  <c r="E93" i="1"/>
  <c r="G93" i="1" s="1"/>
  <c r="D95" i="1" l="1"/>
  <c r="E94" i="1"/>
  <c r="G94" i="1" s="1"/>
  <c r="D96" i="1" l="1"/>
  <c r="E95" i="1"/>
  <c r="G95" i="1" s="1"/>
  <c r="D97" i="1" l="1"/>
  <c r="E96" i="1"/>
  <c r="G96" i="1" s="1"/>
  <c r="D98" i="1" l="1"/>
  <c r="E97" i="1"/>
  <c r="G97" i="1" s="1"/>
  <c r="D99" i="1" l="1"/>
  <c r="E98" i="1"/>
  <c r="G98" i="1" s="1"/>
  <c r="D100" i="1" l="1"/>
  <c r="E99" i="1"/>
  <c r="G99" i="1" s="1"/>
  <c r="D101" i="1" l="1"/>
  <c r="E100" i="1"/>
  <c r="G100" i="1" s="1"/>
  <c r="D102" i="1" l="1"/>
  <c r="E101" i="1"/>
  <c r="G101" i="1" s="1"/>
  <c r="D103" i="1" l="1"/>
  <c r="E102" i="1"/>
  <c r="G102" i="1" s="1"/>
  <c r="D104" i="1" l="1"/>
  <c r="E103" i="1"/>
  <c r="G103" i="1" s="1"/>
  <c r="D105" i="1" l="1"/>
  <c r="E104" i="1"/>
  <c r="G104" i="1" s="1"/>
  <c r="D106" i="1" l="1"/>
  <c r="E105" i="1"/>
  <c r="G105" i="1" s="1"/>
  <c r="D107" i="1" l="1"/>
  <c r="E106" i="1"/>
  <c r="G106" i="1" s="1"/>
  <c r="D108" i="1" l="1"/>
  <c r="E107" i="1"/>
  <c r="G107" i="1" s="1"/>
  <c r="D109" i="1" l="1"/>
  <c r="E108" i="1"/>
  <c r="G108" i="1" s="1"/>
  <c r="D110" i="1" l="1"/>
  <c r="E109" i="1"/>
  <c r="G109" i="1" s="1"/>
  <c r="D111" i="1" l="1"/>
  <c r="E110" i="1"/>
  <c r="G110" i="1" s="1"/>
  <c r="D112" i="1" l="1"/>
  <c r="E111" i="1"/>
  <c r="G111" i="1" s="1"/>
  <c r="D113" i="1" l="1"/>
  <c r="E112" i="1"/>
  <c r="G112" i="1" s="1"/>
  <c r="D114" i="1" l="1"/>
  <c r="E113" i="1"/>
  <c r="G113" i="1" s="1"/>
  <c r="D115" i="1" l="1"/>
  <c r="E114" i="1"/>
  <c r="G114" i="1" s="1"/>
  <c r="D116" i="1" l="1"/>
  <c r="E115" i="1"/>
  <c r="G115" i="1" s="1"/>
  <c r="D117" i="1" l="1"/>
  <c r="E116" i="1"/>
  <c r="G116" i="1" s="1"/>
  <c r="D118" i="1" l="1"/>
  <c r="E117" i="1"/>
  <c r="G117" i="1" s="1"/>
  <c r="D119" i="1" l="1"/>
  <c r="E118" i="1"/>
  <c r="G118" i="1" s="1"/>
  <c r="D120" i="1" l="1"/>
  <c r="E119" i="1"/>
  <c r="G119" i="1" s="1"/>
  <c r="D121" i="1" l="1"/>
  <c r="E120" i="1"/>
  <c r="G120" i="1" s="1"/>
  <c r="D122" i="1" l="1"/>
  <c r="E121" i="1"/>
  <c r="G121" i="1" s="1"/>
  <c r="D123" i="1" l="1"/>
  <c r="E122" i="1"/>
  <c r="G122" i="1" s="1"/>
  <c r="D124" i="1" l="1"/>
  <c r="E123" i="1"/>
  <c r="G123" i="1" s="1"/>
  <c r="D125" i="1" l="1"/>
  <c r="E124" i="1"/>
  <c r="G124" i="1" s="1"/>
  <c r="D126" i="1" l="1"/>
  <c r="E125" i="1"/>
  <c r="G125" i="1" s="1"/>
  <c r="D127" i="1" l="1"/>
  <c r="E126" i="1"/>
  <c r="G126" i="1" s="1"/>
  <c r="D128" i="1" l="1"/>
  <c r="E127" i="1"/>
  <c r="G127" i="1" s="1"/>
  <c r="D129" i="1" l="1"/>
  <c r="E128" i="1"/>
  <c r="G128" i="1" s="1"/>
  <c r="D130" i="1" l="1"/>
  <c r="E129" i="1"/>
  <c r="G129" i="1" s="1"/>
  <c r="D131" i="1" l="1"/>
  <c r="E130" i="1"/>
  <c r="G130" i="1" s="1"/>
  <c r="D132" i="1" l="1"/>
  <c r="E131" i="1"/>
  <c r="G131" i="1" s="1"/>
  <c r="D133" i="1" l="1"/>
  <c r="E132" i="1"/>
  <c r="G132" i="1" s="1"/>
  <c r="E133" i="1" l="1"/>
  <c r="G133" i="1" s="1"/>
  <c r="J30" i="1" s="1"/>
  <c r="J32" i="1" s="1"/>
  <c r="M34" i="1" s="1"/>
</calcChain>
</file>

<file path=xl/sharedStrings.xml><?xml version="1.0" encoding="utf-8"?>
<sst xmlns="http://schemas.openxmlformats.org/spreadsheetml/2006/main" count="31" uniqueCount="26">
  <si>
    <t>a-)</t>
  </si>
  <si>
    <t>O método númerico a ser utilizado para calcular o trabalho W realizado pelo motor do foguete será a Primeira Regra de Simpson, por destacar um erro de truncamento menor em relação aos outros métodos</t>
  </si>
  <si>
    <t>b-)</t>
  </si>
  <si>
    <t xml:space="preserve">k = </t>
  </si>
  <si>
    <t xml:space="preserve">a = </t>
  </si>
  <si>
    <t xml:space="preserve">b = </t>
  </si>
  <si>
    <t xml:space="preserve">b-a = </t>
  </si>
  <si>
    <t xml:space="preserve">E = </t>
  </si>
  <si>
    <t xml:space="preserve">Fiv = </t>
  </si>
  <si>
    <t xml:space="preserve">n = </t>
  </si>
  <si>
    <t xml:space="preserve">n^4 = </t>
  </si>
  <si>
    <t xml:space="preserve">n^2 = </t>
  </si>
  <si>
    <t xml:space="preserve">fiv = </t>
  </si>
  <si>
    <t>c-)</t>
  </si>
  <si>
    <t>i</t>
  </si>
  <si>
    <t xml:space="preserve">h = </t>
  </si>
  <si>
    <t>xi</t>
  </si>
  <si>
    <t>f(xi)</t>
  </si>
  <si>
    <t>Mult</t>
  </si>
  <si>
    <t>F(xi)* Mult</t>
  </si>
  <si>
    <t>102 é o valor mínimo de  n para que o erro de truncamento seja no máximo 1000 J</t>
  </si>
  <si>
    <t xml:space="preserve">∑  = </t>
  </si>
  <si>
    <t xml:space="preserve">W = </t>
  </si>
  <si>
    <t>d-)</t>
  </si>
  <si>
    <t>Igor Eiki Ferreira Kubota</t>
  </si>
  <si>
    <t>19.02466-5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</si>
</sst>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4" fillId="2" borderId="2" xfId="0" applyFont="1" applyFill="1" applyBorder="1"/>
    <xf numFmtId="0" fontId="4" fillId="2" borderId="10" xfId="0" applyFont="1" applyFill="1" applyBorder="1"/>
    <xf numFmtId="0" fontId="4" fillId="2" borderId="5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3" borderId="11" xfId="0" applyFill="1" applyBorder="1" applyAlignment="1">
      <alignment horizontal="center"/>
    </xf>
    <xf numFmtId="1" fontId="0" fillId="3" borderId="13" xfId="0" applyNumberForma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6" fillId="4" borderId="11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168" fontId="0" fillId="2" borderId="0" xfId="0" applyNumberFormat="1" applyFill="1" applyBorder="1" applyAlignment="1">
      <alignment horizontal="center"/>
    </xf>
    <xf numFmtId="168" fontId="0" fillId="2" borderId="6" xfId="0" applyNumberFormat="1" applyFill="1" applyBorder="1" applyAlignment="1">
      <alignment horizontal="center"/>
    </xf>
    <xf numFmtId="168" fontId="0" fillId="2" borderId="8" xfId="0" applyNumberFormat="1" applyFill="1" applyBorder="1" applyAlignment="1">
      <alignment horizontal="center"/>
    </xf>
    <xf numFmtId="168" fontId="0" fillId="2" borderId="9" xfId="0" applyNumberForma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2" borderId="10" xfId="0" applyNumberForma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11" fontId="9" fillId="3" borderId="13" xfId="0" applyNumberFormat="1" applyFont="1" applyFill="1" applyBorder="1" applyAlignment="1">
      <alignment horizontal="center"/>
    </xf>
    <xf numFmtId="0" fontId="7" fillId="2" borderId="0" xfId="0" applyFont="1" applyFill="1" applyBorder="1"/>
    <xf numFmtId="0" fontId="3" fillId="3" borderId="11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 wrapText="1"/>
    </xf>
    <xf numFmtId="0" fontId="10" fillId="4" borderId="13" xfId="0" applyFont="1" applyFill="1" applyBorder="1" applyAlignment="1">
      <alignment vertical="center" wrapText="1"/>
    </xf>
    <xf numFmtId="0" fontId="7" fillId="4" borderId="13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right"/>
    </xf>
    <xf numFmtId="0" fontId="7" fillId="5" borderId="3" xfId="0" applyFont="1" applyFill="1" applyBorder="1" applyAlignment="1">
      <alignment horizontal="right"/>
    </xf>
    <xf numFmtId="0" fontId="7" fillId="5" borderId="4" xfId="0" applyFont="1" applyFill="1" applyBorder="1" applyAlignment="1">
      <alignment horizontal="right"/>
    </xf>
    <xf numFmtId="0" fontId="8" fillId="5" borderId="7" xfId="0" applyFont="1" applyFill="1" applyBorder="1" applyAlignment="1">
      <alignment horizontal="right" wrapText="1"/>
    </xf>
    <xf numFmtId="0" fontId="8" fillId="5" borderId="8" xfId="0" applyFont="1" applyFill="1" applyBorder="1" applyAlignment="1">
      <alignment horizontal="right" wrapText="1"/>
    </xf>
    <xf numFmtId="0" fontId="8" fillId="5" borderId="9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564573</xdr:colOff>
      <xdr:row>2</xdr:row>
      <xdr:rowOff>92654</xdr:rowOff>
    </xdr:from>
    <xdr:to>
      <xdr:col>26</xdr:col>
      <xdr:colOff>26295</xdr:colOff>
      <xdr:row>24</xdr:row>
      <xdr:rowOff>257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6E78BC-E7E1-4056-BF84-3088C38FC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6209" y="508290"/>
          <a:ext cx="7341495" cy="4289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90CE-8D6E-4DD3-BA55-BAAAA843B2F1}">
  <dimension ref="B1:AQ277"/>
  <sheetViews>
    <sheetView tabSelected="1" zoomScale="55" zoomScaleNormal="55" workbookViewId="0">
      <selection activeCell="AA35" sqref="AA35"/>
    </sheetView>
  </sheetViews>
  <sheetFormatPr defaultRowHeight="15" x14ac:dyDescent="0.25"/>
  <cols>
    <col min="3" max="3" width="9.5703125" bestFit="1" customWidth="1"/>
    <col min="4" max="4" width="13.85546875" customWidth="1"/>
    <col min="5" max="5" width="14.42578125" customWidth="1"/>
    <col min="6" max="6" width="12.140625" bestFit="1" customWidth="1"/>
    <col min="7" max="7" width="14.7109375" customWidth="1"/>
    <col min="8" max="8" width="11" bestFit="1" customWidth="1"/>
    <col min="10" max="10" width="19.5703125" bestFit="1" customWidth="1"/>
    <col min="13" max="13" width="14" bestFit="1" customWidth="1"/>
  </cols>
  <sheetData>
    <row r="1" spans="2:43" ht="15.75" thickBot="1" x14ac:dyDescent="0.3"/>
    <row r="2" spans="2:43" ht="16.5" customHeight="1" thickBot="1" x14ac:dyDescent="0.35"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</row>
    <row r="3" spans="2:43" ht="18.75" x14ac:dyDescent="0.3">
      <c r="B3" s="10" t="s">
        <v>0</v>
      </c>
      <c r="C3" s="12" t="s">
        <v>1</v>
      </c>
      <c r="D3" s="13"/>
      <c r="E3" s="13"/>
      <c r="F3" s="13"/>
      <c r="G3" s="13"/>
      <c r="H3" s="13"/>
      <c r="I3" s="13"/>
      <c r="J3" s="13"/>
      <c r="K3" s="13"/>
      <c r="L3" s="13"/>
      <c r="M3" s="1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</row>
    <row r="4" spans="2:43" x14ac:dyDescent="0.25">
      <c r="B4" s="3"/>
      <c r="C4" s="15"/>
      <c r="D4" s="16"/>
      <c r="E4" s="16"/>
      <c r="F4" s="16"/>
      <c r="G4" s="16"/>
      <c r="H4" s="16"/>
      <c r="I4" s="16"/>
      <c r="J4" s="16"/>
      <c r="K4" s="16"/>
      <c r="L4" s="16"/>
      <c r="M4" s="1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</row>
    <row r="5" spans="2:43" ht="15.75" thickBot="1" x14ac:dyDescent="0.3">
      <c r="B5" s="3"/>
      <c r="C5" s="18"/>
      <c r="D5" s="19"/>
      <c r="E5" s="19"/>
      <c r="F5" s="19"/>
      <c r="G5" s="19"/>
      <c r="H5" s="19"/>
      <c r="I5" s="19"/>
      <c r="J5" s="19"/>
      <c r="K5" s="19"/>
      <c r="L5" s="19"/>
      <c r="M5" s="20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</row>
    <row r="6" spans="2:43" x14ac:dyDescent="0.2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</row>
    <row r="7" spans="2:43" x14ac:dyDescent="0.25">
      <c r="B7" s="3"/>
      <c r="C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</row>
    <row r="8" spans="2:43" x14ac:dyDescent="0.25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</row>
    <row r="9" spans="2:43" ht="18.75" x14ac:dyDescent="0.3">
      <c r="B9" s="11" t="s">
        <v>2</v>
      </c>
      <c r="C9" s="4" t="s">
        <v>3</v>
      </c>
      <c r="D9" s="4">
        <v>184300000000</v>
      </c>
      <c r="E9" s="4"/>
      <c r="F9" s="4"/>
      <c r="G9" s="4" t="s">
        <v>12</v>
      </c>
      <c r="H9" s="4">
        <f>120*D9/D10^6</f>
        <v>3.2183015719056129E-10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</row>
    <row r="10" spans="2:43" x14ac:dyDescent="0.25">
      <c r="B10" s="3"/>
      <c r="C10" t="s">
        <v>4</v>
      </c>
      <c r="D10" s="4">
        <v>6400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</row>
    <row r="11" spans="2:43" x14ac:dyDescent="0.25">
      <c r="B11" s="3"/>
      <c r="C11" s="4" t="s">
        <v>5</v>
      </c>
      <c r="D11" s="4">
        <v>42400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</row>
    <row r="12" spans="2:43" x14ac:dyDescent="0.25">
      <c r="B12" s="3"/>
      <c r="C12" s="4" t="s">
        <v>6</v>
      </c>
      <c r="D12" s="4">
        <f>D11-D10</f>
        <v>36000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</row>
    <row r="13" spans="2:43" x14ac:dyDescent="0.25">
      <c r="B13" s="3"/>
      <c r="C13" s="4" t="s">
        <v>7</v>
      </c>
      <c r="D13" s="4">
        <v>1000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</row>
    <row r="14" spans="2:43" x14ac:dyDescent="0.25">
      <c r="B14" s="3"/>
      <c r="C14" s="4" t="s">
        <v>8</v>
      </c>
      <c r="D14" s="4">
        <v>8.2388519999999995E-7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</row>
    <row r="15" spans="2:43" x14ac:dyDescent="0.25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</row>
    <row r="16" spans="2:43" x14ac:dyDescent="0.25">
      <c r="B16" s="3"/>
      <c r="C16" s="4" t="s">
        <v>10</v>
      </c>
      <c r="D16" s="4">
        <f>(ABS(-((D12)^5*H9)/(1000*180)))</f>
        <v>108110216.25995636</v>
      </c>
      <c r="E16" s="4"/>
      <c r="F16" s="4">
        <f>D16^(1/4)</f>
        <v>101.96865339643676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</row>
    <row r="17" spans="2:43" ht="15.75" thickBot="1" x14ac:dyDescent="0.3">
      <c r="B17" s="3"/>
      <c r="C17" s="4" t="s">
        <v>11</v>
      </c>
      <c r="D17" s="4">
        <f>SQRT(D16)</f>
        <v>10397.606275482658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spans="2:43" ht="15.75" thickBot="1" x14ac:dyDescent="0.3">
      <c r="B18" s="3"/>
      <c r="C18" s="4" t="s">
        <v>9</v>
      </c>
      <c r="D18" s="4">
        <f>SQRT(D17)</f>
        <v>101.96865339643678</v>
      </c>
      <c r="E18" s="4"/>
      <c r="F18" s="23" t="s">
        <v>9</v>
      </c>
      <c r="G18" s="24">
        <f>D18</f>
        <v>101.96865339643678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2:43" x14ac:dyDescent="0.2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spans="2:43" ht="15.75" thickBot="1" x14ac:dyDescent="0.3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</row>
    <row r="21" spans="2:43" ht="16.5" thickBot="1" x14ac:dyDescent="0.3">
      <c r="B21" s="3"/>
      <c r="C21" s="41" t="s">
        <v>20</v>
      </c>
      <c r="D21" s="42"/>
      <c r="E21" s="42"/>
      <c r="F21" s="42"/>
      <c r="G21" s="42"/>
      <c r="H21" s="42"/>
      <c r="I21" s="42"/>
      <c r="J21" s="4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</row>
    <row r="22" spans="2:43" x14ac:dyDescent="0.2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</row>
    <row r="23" spans="2:43" x14ac:dyDescent="0.2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</row>
    <row r="24" spans="2:43" x14ac:dyDescent="0.2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</row>
    <row r="25" spans="2:43" ht="18.75" x14ac:dyDescent="0.3">
      <c r="B25" s="11" t="s">
        <v>13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</row>
    <row r="26" spans="2:43" ht="15.75" thickBot="1" x14ac:dyDescent="0.3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</row>
    <row r="27" spans="2:43" ht="19.5" thickBot="1" x14ac:dyDescent="0.35">
      <c r="B27" s="3"/>
      <c r="C27" s="4"/>
      <c r="D27" s="25" t="s">
        <v>4</v>
      </c>
      <c r="E27" s="47">
        <v>6400</v>
      </c>
      <c r="F27" s="4"/>
      <c r="G27" s="4"/>
      <c r="H27" s="4"/>
      <c r="I27" s="25" t="s">
        <v>9</v>
      </c>
      <c r="J27" s="45">
        <v>102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</row>
    <row r="28" spans="2:43" ht="16.5" thickBot="1" x14ac:dyDescent="0.3">
      <c r="B28" s="3"/>
      <c r="C28" s="4"/>
      <c r="D28" s="26" t="s">
        <v>5</v>
      </c>
      <c r="E28" s="46">
        <v>42400</v>
      </c>
      <c r="F28" s="4"/>
      <c r="G28" s="4"/>
      <c r="H28" s="4"/>
      <c r="I28" s="26" t="s">
        <v>15</v>
      </c>
      <c r="J28" s="46">
        <f>(E28-E27)/J27</f>
        <v>352.94117647058823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</row>
    <row r="29" spans="2:43" ht="15.75" thickBot="1" x14ac:dyDescent="0.3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</row>
    <row r="30" spans="2:43" ht="24" thickBot="1" x14ac:dyDescent="0.3">
      <c r="B30" s="3"/>
      <c r="C30" s="35" t="s">
        <v>14</v>
      </c>
      <c r="D30" s="34" t="s">
        <v>16</v>
      </c>
      <c r="E30" s="35" t="s">
        <v>17</v>
      </c>
      <c r="F30" s="35" t="s">
        <v>18</v>
      </c>
      <c r="G30" s="35" t="s">
        <v>19</v>
      </c>
      <c r="H30" s="4"/>
      <c r="I30" s="27" t="s">
        <v>21</v>
      </c>
      <c r="J30" s="44">
        <f>SUM(G30:G133)</f>
        <v>207929.31860842343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</row>
    <row r="31" spans="2:43" ht="19.5" thickBot="1" x14ac:dyDescent="0.35">
      <c r="B31" s="3"/>
      <c r="C31" s="36">
        <v>0</v>
      </c>
      <c r="D31" s="30">
        <v>6400</v>
      </c>
      <c r="E31" s="30">
        <f>$D$9/D31^2</f>
        <v>4499.51171875</v>
      </c>
      <c r="F31" s="30">
        <v>1</v>
      </c>
      <c r="G31" s="31">
        <f>E31*F31</f>
        <v>4499.51171875</v>
      </c>
      <c r="H31" s="4"/>
      <c r="I31" s="4"/>
      <c r="J31" s="4"/>
      <c r="K31" s="4"/>
      <c r="L31" s="40" t="s">
        <v>23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</row>
    <row r="32" spans="2:43" ht="21.75" thickBot="1" x14ac:dyDescent="0.4">
      <c r="B32" s="3"/>
      <c r="C32" s="36">
        <v>1</v>
      </c>
      <c r="D32" s="30">
        <f>D31+$J$28</f>
        <v>6752.9411764705883</v>
      </c>
      <c r="E32" s="30">
        <f>$D$9/D32^2</f>
        <v>4041.4703954157508</v>
      </c>
      <c r="F32" s="30">
        <f>IF(MOD(C32,2) = 0,2,4)</f>
        <v>4</v>
      </c>
      <c r="G32" s="31">
        <f>E32*F32</f>
        <v>16165.881581663003</v>
      </c>
      <c r="H32" s="4"/>
      <c r="I32" s="28" t="s">
        <v>22</v>
      </c>
      <c r="J32" s="29">
        <f>J28/3 *J30</f>
        <v>24462272.777461581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</row>
    <row r="33" spans="2:27" ht="15.75" thickBot="1" x14ac:dyDescent="0.3">
      <c r="B33" s="3"/>
      <c r="C33" s="36">
        <v>2</v>
      </c>
      <c r="D33" s="30">
        <f>D32+$J$28</f>
        <v>7105.8823529411766</v>
      </c>
      <c r="E33" s="30">
        <f t="shared" ref="E33:E96" si="0">$D$9/D33^2</f>
        <v>3649.9701219244771</v>
      </c>
      <c r="F33" s="30">
        <f>IF(MOD(C33,2) = 0,2,4)</f>
        <v>2</v>
      </c>
      <c r="G33" s="31">
        <f>E33*F33</f>
        <v>7299.9402438489542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</row>
    <row r="34" spans="2:27" ht="21.75" thickBot="1" x14ac:dyDescent="0.4">
      <c r="B34" s="3"/>
      <c r="C34" s="36">
        <v>3</v>
      </c>
      <c r="D34" s="30">
        <f>D33+$J$28</f>
        <v>7458.8235294117649</v>
      </c>
      <c r="E34" s="30">
        <f t="shared" si="0"/>
        <v>3312.7195513936849</v>
      </c>
      <c r="F34" s="30">
        <f>IF(MOD(C34,2) = 0,2,4)</f>
        <v>4</v>
      </c>
      <c r="G34" s="31">
        <f>E34*F34</f>
        <v>13250.87820557474</v>
      </c>
      <c r="H34" s="4"/>
      <c r="K34" s="4"/>
      <c r="L34" s="38" t="s">
        <v>22</v>
      </c>
      <c r="M34" s="39">
        <f>$J$32</f>
        <v>24462272.777461581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</row>
    <row r="35" spans="2:27" ht="18.75" x14ac:dyDescent="0.3">
      <c r="B35" s="3"/>
      <c r="C35" s="36">
        <v>4</v>
      </c>
      <c r="D35" s="30">
        <f t="shared" ref="D35:D98" si="1">D34+$J$28</f>
        <v>7811.7647058823532</v>
      </c>
      <c r="E35" s="30">
        <f t="shared" si="0"/>
        <v>3020.1396701262879</v>
      </c>
      <c r="F35" s="30">
        <f>IF(MOD(C35,2) = 0,2,4)</f>
        <v>2</v>
      </c>
      <c r="G35" s="31">
        <f t="shared" ref="G35:G98" si="2">E35*F35</f>
        <v>6040.2793402525758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8" t="s">
        <v>24</v>
      </c>
      <c r="W35" s="49"/>
      <c r="X35" s="49"/>
      <c r="Y35" s="50"/>
      <c r="Z35" s="4"/>
      <c r="AA35" s="5"/>
    </row>
    <row r="36" spans="2:27" ht="15" customHeight="1" thickBot="1" x14ac:dyDescent="0.4">
      <c r="B36" s="3"/>
      <c r="C36" s="36">
        <v>5</v>
      </c>
      <c r="D36" s="30">
        <f t="shared" si="1"/>
        <v>8164.7058823529414</v>
      </c>
      <c r="E36" s="30">
        <f t="shared" si="0"/>
        <v>2764.6760208954479</v>
      </c>
      <c r="F36" s="30">
        <f>IF(MOD(C36,2) = 0,2,4)</f>
        <v>4</v>
      </c>
      <c r="G36" s="31">
        <f t="shared" si="2"/>
        <v>11058.704083581792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51" t="s">
        <v>25</v>
      </c>
      <c r="W36" s="52"/>
      <c r="X36" s="52"/>
      <c r="Y36" s="53"/>
      <c r="Z36" s="4"/>
      <c r="AA36" s="5"/>
    </row>
    <row r="37" spans="2:27" ht="15.75" thickBot="1" x14ac:dyDescent="0.3">
      <c r="B37" s="6"/>
      <c r="C37" s="36">
        <v>6</v>
      </c>
      <c r="D37" s="30">
        <f t="shared" si="1"/>
        <v>8517.6470588235297</v>
      </c>
      <c r="E37" s="30">
        <f t="shared" si="0"/>
        <v>2540.3061185555994</v>
      </c>
      <c r="F37" s="30">
        <f t="shared" ref="F37:F100" si="3">IF(MOD(C37,2) = 0,2,4)</f>
        <v>2</v>
      </c>
      <c r="G37" s="31">
        <f t="shared" si="2"/>
        <v>5080.6122371111987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</row>
    <row r="38" spans="2:27" x14ac:dyDescent="0.25">
      <c r="C38" s="36">
        <v>7</v>
      </c>
      <c r="D38" s="30">
        <f t="shared" si="1"/>
        <v>8870.5882352941171</v>
      </c>
      <c r="E38" s="30">
        <f t="shared" si="0"/>
        <v>2342.1812226920615</v>
      </c>
      <c r="F38" s="30">
        <f t="shared" si="3"/>
        <v>4</v>
      </c>
      <c r="G38" s="31">
        <f t="shared" si="2"/>
        <v>9368.724890768246</v>
      </c>
    </row>
    <row r="39" spans="2:27" x14ac:dyDescent="0.25">
      <c r="C39" s="36">
        <v>8</v>
      </c>
      <c r="D39" s="30">
        <f t="shared" si="1"/>
        <v>9223.5294117647045</v>
      </c>
      <c r="E39" s="30">
        <f t="shared" si="0"/>
        <v>2166.3621602977933</v>
      </c>
      <c r="F39" s="30">
        <f t="shared" si="3"/>
        <v>2</v>
      </c>
      <c r="G39" s="31">
        <f t="shared" si="2"/>
        <v>4332.7243205955865</v>
      </c>
    </row>
    <row r="40" spans="2:27" x14ac:dyDescent="0.25">
      <c r="C40" s="36">
        <v>9</v>
      </c>
      <c r="D40" s="30">
        <f t="shared" si="1"/>
        <v>9576.4705882352919</v>
      </c>
      <c r="E40" s="30">
        <f t="shared" si="0"/>
        <v>2009.6220019438704</v>
      </c>
      <c r="F40" s="30">
        <f t="shared" si="3"/>
        <v>4</v>
      </c>
      <c r="G40" s="31">
        <f t="shared" si="2"/>
        <v>8038.4880077754815</v>
      </c>
    </row>
    <row r="41" spans="2:27" x14ac:dyDescent="0.25">
      <c r="C41" s="36">
        <v>10</v>
      </c>
      <c r="D41" s="30">
        <f t="shared" si="1"/>
        <v>9929.4117647058792</v>
      </c>
      <c r="E41" s="30">
        <f t="shared" si="0"/>
        <v>1869.296932908067</v>
      </c>
      <c r="F41" s="30">
        <f t="shared" si="3"/>
        <v>2</v>
      </c>
      <c r="G41" s="31">
        <f t="shared" si="2"/>
        <v>3738.593865816134</v>
      </c>
    </row>
    <row r="42" spans="2:27" x14ac:dyDescent="0.25">
      <c r="C42" s="36">
        <v>11</v>
      </c>
      <c r="D42" s="30">
        <f t="shared" si="1"/>
        <v>10282.352941176467</v>
      </c>
      <c r="E42" s="30">
        <f t="shared" si="0"/>
        <v>1743.1723211620747</v>
      </c>
      <c r="F42" s="30">
        <f t="shared" si="3"/>
        <v>4</v>
      </c>
      <c r="G42" s="31">
        <f t="shared" si="2"/>
        <v>6972.6892846482988</v>
      </c>
    </row>
    <row r="43" spans="2:27" x14ac:dyDescent="0.25">
      <c r="C43" s="36">
        <v>12</v>
      </c>
      <c r="D43" s="30">
        <f t="shared" si="1"/>
        <v>10635.294117647054</v>
      </c>
      <c r="E43" s="30">
        <f t="shared" si="0"/>
        <v>1629.3947989270905</v>
      </c>
      <c r="F43" s="30">
        <f t="shared" si="3"/>
        <v>2</v>
      </c>
      <c r="G43" s="31">
        <f t="shared" si="2"/>
        <v>3258.789597854181</v>
      </c>
    </row>
    <row r="44" spans="2:27" x14ac:dyDescent="0.25">
      <c r="C44" s="36">
        <v>13</v>
      </c>
      <c r="D44" s="30">
        <f t="shared" si="1"/>
        <v>10988.235294117641</v>
      </c>
      <c r="E44" s="30">
        <f t="shared" si="0"/>
        <v>1526.4037846934066</v>
      </c>
      <c r="F44" s="30">
        <f t="shared" si="3"/>
        <v>4</v>
      </c>
      <c r="G44" s="31">
        <f t="shared" si="2"/>
        <v>6105.6151387736263</v>
      </c>
    </row>
    <row r="45" spans="2:27" x14ac:dyDescent="0.25">
      <c r="C45" s="36">
        <v>14</v>
      </c>
      <c r="D45" s="30">
        <f t="shared" si="1"/>
        <v>11341.176470588229</v>
      </c>
      <c r="E45" s="30">
        <f t="shared" si="0"/>
        <v>1432.8776837520031</v>
      </c>
      <c r="F45" s="30">
        <f t="shared" si="3"/>
        <v>2</v>
      </c>
      <c r="G45" s="31">
        <f t="shared" si="2"/>
        <v>2865.7553675040062</v>
      </c>
    </row>
    <row r="46" spans="2:27" x14ac:dyDescent="0.25">
      <c r="C46" s="36">
        <v>15</v>
      </c>
      <c r="D46" s="30">
        <f t="shared" si="1"/>
        <v>11694.117647058816</v>
      </c>
      <c r="E46" s="30">
        <f t="shared" si="0"/>
        <v>1347.6912784554427</v>
      </c>
      <c r="F46" s="30">
        <f t="shared" si="3"/>
        <v>4</v>
      </c>
      <c r="G46" s="31">
        <f t="shared" si="2"/>
        <v>5390.7651138217707</v>
      </c>
    </row>
    <row r="47" spans="2:27" x14ac:dyDescent="0.25">
      <c r="C47" s="36">
        <v>16</v>
      </c>
      <c r="D47" s="30">
        <f t="shared" si="1"/>
        <v>12047.058823529404</v>
      </c>
      <c r="E47" s="30">
        <f t="shared" si="0"/>
        <v>1269.8817253112811</v>
      </c>
      <c r="F47" s="30">
        <f t="shared" si="3"/>
        <v>2</v>
      </c>
      <c r="G47" s="31">
        <f t="shared" si="2"/>
        <v>2539.7634506225622</v>
      </c>
    </row>
    <row r="48" spans="2:27" x14ac:dyDescent="0.25">
      <c r="C48" s="36">
        <v>17</v>
      </c>
      <c r="D48" s="30">
        <f t="shared" si="1"/>
        <v>12399.999999999991</v>
      </c>
      <c r="E48" s="30">
        <f t="shared" si="0"/>
        <v>1198.6212278876189</v>
      </c>
      <c r="F48" s="30">
        <f t="shared" si="3"/>
        <v>4</v>
      </c>
      <c r="G48" s="31">
        <f t="shared" si="2"/>
        <v>4794.4849115504758</v>
      </c>
    </row>
    <row r="49" spans="3:7" x14ac:dyDescent="0.25">
      <c r="C49" s="36">
        <v>18</v>
      </c>
      <c r="D49" s="30">
        <f t="shared" si="1"/>
        <v>12752.941176470578</v>
      </c>
      <c r="E49" s="30">
        <f t="shared" si="0"/>
        <v>1133.194928582129</v>
      </c>
      <c r="F49" s="30">
        <f t="shared" si="3"/>
        <v>2</v>
      </c>
      <c r="G49" s="31">
        <f t="shared" si="2"/>
        <v>2266.389857164258</v>
      </c>
    </row>
    <row r="50" spans="3:7" x14ac:dyDescent="0.25">
      <c r="C50" s="36">
        <v>19</v>
      </c>
      <c r="D50" s="30">
        <f t="shared" si="1"/>
        <v>13105.882352941166</v>
      </c>
      <c r="E50" s="30">
        <f t="shared" si="0"/>
        <v>1072.9829105009221</v>
      </c>
      <c r="F50" s="30">
        <f t="shared" si="3"/>
        <v>4</v>
      </c>
      <c r="G50" s="31">
        <f t="shared" si="2"/>
        <v>4291.9316420036885</v>
      </c>
    </row>
    <row r="51" spans="3:7" x14ac:dyDescent="0.25">
      <c r="C51" s="36">
        <v>20</v>
      </c>
      <c r="D51" s="30">
        <f t="shared" si="1"/>
        <v>13458.823529411753</v>
      </c>
      <c r="E51" s="30">
        <f t="shared" si="0"/>
        <v>1017.4454588243941</v>
      </c>
      <c r="F51" s="30">
        <f t="shared" si="3"/>
        <v>2</v>
      </c>
      <c r="G51" s="31">
        <f t="shared" si="2"/>
        <v>2034.8909176487882</v>
      </c>
    </row>
    <row r="52" spans="3:7" x14ac:dyDescent="0.25">
      <c r="C52" s="36">
        <v>21</v>
      </c>
      <c r="D52" s="30">
        <f t="shared" si="1"/>
        <v>13811.76470588234</v>
      </c>
      <c r="E52" s="30">
        <f t="shared" si="0"/>
        <v>966.11092408197078</v>
      </c>
      <c r="F52" s="30">
        <f t="shared" si="3"/>
        <v>4</v>
      </c>
      <c r="G52" s="31">
        <f t="shared" si="2"/>
        <v>3864.4436963278831</v>
      </c>
    </row>
    <row r="53" spans="3:7" x14ac:dyDescent="0.25">
      <c r="C53" s="36">
        <v>22</v>
      </c>
      <c r="D53" s="30">
        <f t="shared" si="1"/>
        <v>14164.705882352928</v>
      </c>
      <c r="E53" s="30">
        <f t="shared" si="0"/>
        <v>918.56567532367364</v>
      </c>
      <c r="F53" s="30">
        <f t="shared" si="3"/>
        <v>2</v>
      </c>
      <c r="G53" s="31">
        <f t="shared" si="2"/>
        <v>1837.1313506473473</v>
      </c>
    </row>
    <row r="54" spans="3:7" x14ac:dyDescent="0.25">
      <c r="C54" s="36">
        <v>23</v>
      </c>
      <c r="D54" s="30">
        <f t="shared" si="1"/>
        <v>14517.647058823515</v>
      </c>
      <c r="E54" s="30">
        <f t="shared" si="0"/>
        <v>874.44574179973847</v>
      </c>
      <c r="F54" s="30">
        <f t="shared" si="3"/>
        <v>4</v>
      </c>
      <c r="G54" s="31">
        <f t="shared" si="2"/>
        <v>3497.7829671989539</v>
      </c>
    </row>
    <row r="55" spans="3:7" x14ac:dyDescent="0.25">
      <c r="C55" s="36">
        <v>24</v>
      </c>
      <c r="D55" s="30">
        <f t="shared" si="1"/>
        <v>14870.588235294103</v>
      </c>
      <c r="E55" s="30">
        <f t="shared" si="0"/>
        <v>833.42982645008988</v>
      </c>
      <c r="F55" s="30">
        <f t="shared" si="3"/>
        <v>2</v>
      </c>
      <c r="G55" s="31">
        <f t="shared" si="2"/>
        <v>1666.8596529001798</v>
      </c>
    </row>
    <row r="56" spans="3:7" x14ac:dyDescent="0.25">
      <c r="C56" s="36">
        <v>25</v>
      </c>
      <c r="D56" s="30">
        <f t="shared" si="1"/>
        <v>15223.52941176469</v>
      </c>
      <c r="E56" s="30">
        <f t="shared" si="0"/>
        <v>795.23343979704373</v>
      </c>
      <c r="F56" s="30">
        <f t="shared" si="3"/>
        <v>4</v>
      </c>
      <c r="G56" s="31">
        <f t="shared" si="2"/>
        <v>3180.9337591881749</v>
      </c>
    </row>
    <row r="57" spans="3:7" x14ac:dyDescent="0.25">
      <c r="C57" s="36">
        <v>26</v>
      </c>
      <c r="D57" s="30">
        <f t="shared" si="1"/>
        <v>15576.470588235277</v>
      </c>
      <c r="E57" s="30">
        <f t="shared" si="0"/>
        <v>759.60395350535487</v>
      </c>
      <c r="F57" s="30">
        <f t="shared" si="3"/>
        <v>2</v>
      </c>
      <c r="G57" s="31">
        <f t="shared" si="2"/>
        <v>1519.2079070107097</v>
      </c>
    </row>
    <row r="58" spans="3:7" x14ac:dyDescent="0.25">
      <c r="C58" s="36">
        <v>27</v>
      </c>
      <c r="D58" s="30">
        <f t="shared" si="1"/>
        <v>15929.411764705865</v>
      </c>
      <c r="E58" s="30">
        <f t="shared" si="0"/>
        <v>726.31641244608295</v>
      </c>
      <c r="F58" s="30">
        <f t="shared" si="3"/>
        <v>4</v>
      </c>
      <c r="G58" s="31">
        <f t="shared" si="2"/>
        <v>2905.2656497843318</v>
      </c>
    </row>
    <row r="59" spans="3:7" x14ac:dyDescent="0.25">
      <c r="C59" s="36">
        <v>28</v>
      </c>
      <c r="D59" s="30">
        <f t="shared" si="1"/>
        <v>16282.352941176452</v>
      </c>
      <c r="E59" s="30">
        <f t="shared" si="0"/>
        <v>695.16997519128768</v>
      </c>
      <c r="F59" s="30">
        <f t="shared" si="3"/>
        <v>2</v>
      </c>
      <c r="G59" s="31">
        <f t="shared" si="2"/>
        <v>1390.3399503825754</v>
      </c>
    </row>
    <row r="60" spans="3:7" x14ac:dyDescent="0.25">
      <c r="C60" s="36">
        <v>29</v>
      </c>
      <c r="D60" s="30">
        <f t="shared" si="1"/>
        <v>16635.294117647041</v>
      </c>
      <c r="E60" s="30">
        <f t="shared" si="0"/>
        <v>665.98487743298608</v>
      </c>
      <c r="F60" s="30">
        <f t="shared" si="3"/>
        <v>4</v>
      </c>
      <c r="G60" s="31">
        <f t="shared" si="2"/>
        <v>2663.9395097319443</v>
      </c>
    </row>
    <row r="61" spans="3:7" x14ac:dyDescent="0.25">
      <c r="C61" s="36">
        <v>30</v>
      </c>
      <c r="D61" s="30">
        <f t="shared" si="1"/>
        <v>16988.235294117629</v>
      </c>
      <c r="E61" s="30">
        <f t="shared" si="0"/>
        <v>638.5998323370768</v>
      </c>
      <c r="F61" s="30">
        <f t="shared" si="3"/>
        <v>2</v>
      </c>
      <c r="G61" s="31">
        <f t="shared" si="2"/>
        <v>1277.1996646741536</v>
      </c>
    </row>
    <row r="62" spans="3:7" x14ac:dyDescent="0.25">
      <c r="C62" s="36">
        <v>31</v>
      </c>
      <c r="D62" s="30">
        <f t="shared" si="1"/>
        <v>17341.176470588216</v>
      </c>
      <c r="E62" s="30">
        <f t="shared" si="0"/>
        <v>612.86979742953065</v>
      </c>
      <c r="F62" s="30">
        <f t="shared" si="3"/>
        <v>4</v>
      </c>
      <c r="G62" s="31">
        <f t="shared" si="2"/>
        <v>2451.4791897181226</v>
      </c>
    </row>
    <row r="63" spans="3:7" x14ac:dyDescent="0.25">
      <c r="C63" s="36">
        <v>32</v>
      </c>
      <c r="D63" s="30">
        <f t="shared" si="1"/>
        <v>17694.117647058803</v>
      </c>
      <c r="E63" s="30">
        <f t="shared" si="0"/>
        <v>588.66405012166274</v>
      </c>
      <c r="F63" s="30">
        <f t="shared" si="3"/>
        <v>2</v>
      </c>
      <c r="G63" s="31">
        <f t="shared" si="2"/>
        <v>1177.3281002433255</v>
      </c>
    </row>
    <row r="64" spans="3:7" x14ac:dyDescent="0.25">
      <c r="C64" s="36">
        <v>33</v>
      </c>
      <c r="D64" s="30">
        <f t="shared" si="1"/>
        <v>18047.058823529391</v>
      </c>
      <c r="E64" s="30">
        <f t="shared" si="0"/>
        <v>565.86452406895387</v>
      </c>
      <c r="F64" s="30">
        <f t="shared" si="3"/>
        <v>4</v>
      </c>
      <c r="G64" s="31">
        <f t="shared" si="2"/>
        <v>2263.4580962758155</v>
      </c>
    </row>
    <row r="65" spans="3:7" x14ac:dyDescent="0.25">
      <c r="C65" s="36">
        <v>34</v>
      </c>
      <c r="D65" s="30">
        <f t="shared" si="1"/>
        <v>18399.999999999978</v>
      </c>
      <c r="E65" s="30">
        <f t="shared" si="0"/>
        <v>544.36436672967989</v>
      </c>
      <c r="F65" s="30">
        <f t="shared" si="3"/>
        <v>2</v>
      </c>
      <c r="G65" s="31">
        <f t="shared" si="2"/>
        <v>1088.7287334593598</v>
      </c>
    </row>
    <row r="66" spans="3:7" x14ac:dyDescent="0.25">
      <c r="C66" s="36">
        <v>35</v>
      </c>
      <c r="D66" s="30">
        <f t="shared" si="1"/>
        <v>18752.941176470566</v>
      </c>
      <c r="E66" s="30">
        <f t="shared" si="0"/>
        <v>524.06668513827856</v>
      </c>
      <c r="F66" s="30">
        <f t="shared" si="3"/>
        <v>4</v>
      </c>
      <c r="G66" s="31">
        <f t="shared" si="2"/>
        <v>2096.2667405531142</v>
      </c>
    </row>
    <row r="67" spans="3:7" x14ac:dyDescent="0.25">
      <c r="C67" s="36">
        <v>36</v>
      </c>
      <c r="D67" s="30">
        <f t="shared" si="1"/>
        <v>19105.882352941153</v>
      </c>
      <c r="E67" s="30">
        <f t="shared" si="0"/>
        <v>504.88345234050939</v>
      </c>
      <c r="F67" s="30">
        <f t="shared" si="3"/>
        <v>2</v>
      </c>
      <c r="G67" s="31">
        <f t="shared" si="2"/>
        <v>1009.7669046810188</v>
      </c>
    </row>
    <row r="68" spans="3:7" x14ac:dyDescent="0.25">
      <c r="C68" s="36">
        <v>37</v>
      </c>
      <c r="D68" s="30">
        <f t="shared" si="1"/>
        <v>19458.82352941174</v>
      </c>
      <c r="E68" s="30">
        <f t="shared" si="0"/>
        <v>486.7345513934938</v>
      </c>
      <c r="F68" s="30">
        <f t="shared" si="3"/>
        <v>4</v>
      </c>
      <c r="G68" s="31">
        <f t="shared" si="2"/>
        <v>1946.9382055739752</v>
      </c>
    </row>
    <row r="69" spans="3:7" x14ac:dyDescent="0.25">
      <c r="C69" s="36">
        <v>38</v>
      </c>
      <c r="D69" s="30">
        <f t="shared" si="1"/>
        <v>19811.764705882328</v>
      </c>
      <c r="E69" s="30">
        <f t="shared" si="0"/>
        <v>469.54693750317489</v>
      </c>
      <c r="F69" s="30">
        <f t="shared" si="3"/>
        <v>2</v>
      </c>
      <c r="G69" s="31">
        <f t="shared" si="2"/>
        <v>939.09387500634978</v>
      </c>
    </row>
    <row r="70" spans="3:7" x14ac:dyDescent="0.25">
      <c r="C70" s="36">
        <v>39</v>
      </c>
      <c r="D70" s="30">
        <f t="shared" si="1"/>
        <v>20164.705882352915</v>
      </c>
      <c r="E70" s="30">
        <f t="shared" si="0"/>
        <v>453.25390190469432</v>
      </c>
      <c r="F70" s="30">
        <f t="shared" si="3"/>
        <v>4</v>
      </c>
      <c r="G70" s="31">
        <f t="shared" si="2"/>
        <v>1813.0156076187773</v>
      </c>
    </row>
    <row r="71" spans="3:7" x14ac:dyDescent="0.25">
      <c r="C71" s="36">
        <v>40</v>
      </c>
      <c r="D71" s="30">
        <f t="shared" si="1"/>
        <v>20517.647058823502</v>
      </c>
      <c r="E71" s="30">
        <f t="shared" si="0"/>
        <v>437.79442360702075</v>
      </c>
      <c r="F71" s="30">
        <f t="shared" si="3"/>
        <v>2</v>
      </c>
      <c r="G71" s="31">
        <f t="shared" si="2"/>
        <v>875.58884721404149</v>
      </c>
    </row>
    <row r="72" spans="3:7" x14ac:dyDescent="0.25">
      <c r="C72" s="36">
        <v>41</v>
      </c>
      <c r="D72" s="30">
        <f t="shared" si="1"/>
        <v>20870.58823529409</v>
      </c>
      <c r="E72" s="30">
        <f t="shared" si="0"/>
        <v>423.11259721722752</v>
      </c>
      <c r="F72" s="30">
        <f t="shared" si="3"/>
        <v>4</v>
      </c>
      <c r="G72" s="31">
        <f t="shared" si="2"/>
        <v>1692.4503888689101</v>
      </c>
    </row>
    <row r="73" spans="3:7" x14ac:dyDescent="0.25">
      <c r="C73" s="36">
        <v>42</v>
      </c>
      <c r="D73" s="30">
        <f t="shared" si="1"/>
        <v>21223.529411764677</v>
      </c>
      <c r="E73" s="30">
        <f t="shared" si="0"/>
        <v>409.15712680862049</v>
      </c>
      <c r="F73" s="30">
        <f t="shared" si="3"/>
        <v>2</v>
      </c>
      <c r="G73" s="31">
        <f t="shared" si="2"/>
        <v>818.31425361724098</v>
      </c>
    </row>
    <row r="74" spans="3:7" x14ac:dyDescent="0.25">
      <c r="C74" s="36">
        <v>43</v>
      </c>
      <c r="D74" s="30">
        <f t="shared" si="1"/>
        <v>21576.470588235265</v>
      </c>
      <c r="E74" s="30">
        <f t="shared" si="0"/>
        <v>395.88087726204162</v>
      </c>
      <c r="F74" s="30">
        <f t="shared" si="3"/>
        <v>4</v>
      </c>
      <c r="G74" s="31">
        <f t="shared" si="2"/>
        <v>1583.5235090481665</v>
      </c>
    </row>
    <row r="75" spans="3:7" x14ac:dyDescent="0.25">
      <c r="C75" s="36">
        <v>44</v>
      </c>
      <c r="D75" s="30">
        <f t="shared" si="1"/>
        <v>21929.411764705852</v>
      </c>
      <c r="E75" s="30">
        <f t="shared" si="0"/>
        <v>383.24047574094305</v>
      </c>
      <c r="F75" s="30">
        <f t="shared" si="3"/>
        <v>2</v>
      </c>
      <c r="G75" s="31">
        <f t="shared" si="2"/>
        <v>766.48095148188611</v>
      </c>
    </row>
    <row r="76" spans="3:7" x14ac:dyDescent="0.25">
      <c r="C76" s="36">
        <v>45</v>
      </c>
      <c r="D76" s="30">
        <f t="shared" si="1"/>
        <v>22282.352941176439</v>
      </c>
      <c r="E76" s="30">
        <f t="shared" si="0"/>
        <v>371.19595699864846</v>
      </c>
      <c r="F76" s="30">
        <f t="shared" si="3"/>
        <v>4</v>
      </c>
      <c r="G76" s="31">
        <f t="shared" si="2"/>
        <v>1484.7838279945938</v>
      </c>
    </row>
    <row r="77" spans="3:7" x14ac:dyDescent="0.25">
      <c r="C77" s="36">
        <v>46</v>
      </c>
      <c r="D77" s="30">
        <f t="shared" si="1"/>
        <v>22635.294117647027</v>
      </c>
      <c r="E77" s="30">
        <f t="shared" si="0"/>
        <v>359.71044709350423</v>
      </c>
      <c r="F77" s="30">
        <f t="shared" si="3"/>
        <v>2</v>
      </c>
      <c r="G77" s="31">
        <f t="shared" si="2"/>
        <v>719.42089418700846</v>
      </c>
    </row>
    <row r="78" spans="3:7" x14ac:dyDescent="0.25">
      <c r="C78" s="36">
        <v>47</v>
      </c>
      <c r="D78" s="30">
        <f t="shared" si="1"/>
        <v>22988.235294117614</v>
      </c>
      <c r="E78" s="30">
        <f t="shared" si="0"/>
        <v>348.74988083128011</v>
      </c>
      <c r="F78" s="30">
        <f t="shared" si="3"/>
        <v>4</v>
      </c>
      <c r="G78" s="31">
        <f t="shared" si="2"/>
        <v>1394.9995233251204</v>
      </c>
    </row>
    <row r="79" spans="3:7" x14ac:dyDescent="0.25">
      <c r="C79" s="36">
        <v>48</v>
      </c>
      <c r="D79" s="30">
        <f t="shared" si="1"/>
        <v>23341.176470588201</v>
      </c>
      <c r="E79" s="30">
        <f t="shared" si="0"/>
        <v>338.28274888625225</v>
      </c>
      <c r="F79" s="30">
        <f t="shared" si="3"/>
        <v>2</v>
      </c>
      <c r="G79" s="31">
        <f t="shared" si="2"/>
        <v>676.5654977725045</v>
      </c>
    </row>
    <row r="80" spans="3:7" x14ac:dyDescent="0.25">
      <c r="C80" s="36">
        <v>49</v>
      </c>
      <c r="D80" s="30">
        <f t="shared" si="1"/>
        <v>23694.117647058789</v>
      </c>
      <c r="E80" s="30">
        <f t="shared" si="0"/>
        <v>328.27987109104293</v>
      </c>
      <c r="F80" s="30">
        <f t="shared" si="3"/>
        <v>4</v>
      </c>
      <c r="G80" s="31">
        <f t="shared" si="2"/>
        <v>1313.1194843641717</v>
      </c>
    </row>
    <row r="81" spans="3:7" x14ac:dyDescent="0.25">
      <c r="C81" s="36">
        <v>50</v>
      </c>
      <c r="D81" s="30">
        <f t="shared" si="1"/>
        <v>24047.058823529376</v>
      </c>
      <c r="E81" s="30">
        <f t="shared" si="0"/>
        <v>318.71419284546334</v>
      </c>
      <c r="F81" s="30">
        <f t="shared" si="3"/>
        <v>2</v>
      </c>
      <c r="G81" s="31">
        <f t="shared" si="2"/>
        <v>637.42838569092669</v>
      </c>
    </row>
    <row r="82" spans="3:7" x14ac:dyDescent="0.25">
      <c r="C82" s="36">
        <v>51</v>
      </c>
      <c r="D82" s="30">
        <f t="shared" si="1"/>
        <v>24399.999999999964</v>
      </c>
      <c r="E82" s="30">
        <f t="shared" si="0"/>
        <v>309.56060198871364</v>
      </c>
      <c r="F82" s="30">
        <f t="shared" si="3"/>
        <v>4</v>
      </c>
      <c r="G82" s="31">
        <f t="shared" si="2"/>
        <v>1238.2424079548546</v>
      </c>
    </row>
    <row r="83" spans="3:7" x14ac:dyDescent="0.25">
      <c r="C83" s="36">
        <v>52</v>
      </c>
      <c r="D83" s="30">
        <f t="shared" si="1"/>
        <v>24752.941176470551</v>
      </c>
      <c r="E83" s="30">
        <f t="shared" si="0"/>
        <v>300.79576381760705</v>
      </c>
      <c r="F83" s="30">
        <f t="shared" si="3"/>
        <v>2</v>
      </c>
      <c r="G83" s="31">
        <f t="shared" si="2"/>
        <v>601.59152763521411</v>
      </c>
    </row>
    <row r="84" spans="3:7" x14ac:dyDescent="0.25">
      <c r="C84" s="36">
        <v>53</v>
      </c>
      <c r="D84" s="30">
        <f t="shared" si="1"/>
        <v>25105.882352941138</v>
      </c>
      <c r="E84" s="30">
        <f t="shared" si="0"/>
        <v>292.39797222458975</v>
      </c>
      <c r="F84" s="30">
        <f t="shared" si="3"/>
        <v>4</v>
      </c>
      <c r="G84" s="31">
        <f t="shared" si="2"/>
        <v>1169.591888898359</v>
      </c>
    </row>
    <row r="85" spans="3:7" x14ac:dyDescent="0.25">
      <c r="C85" s="36">
        <v>54</v>
      </c>
      <c r="D85" s="30">
        <f t="shared" si="1"/>
        <v>25458.823529411726</v>
      </c>
      <c r="E85" s="30">
        <f t="shared" si="0"/>
        <v>284.34701518035081</v>
      </c>
      <c r="F85" s="30">
        <f t="shared" si="3"/>
        <v>2</v>
      </c>
      <c r="G85" s="31">
        <f t="shared" si="2"/>
        <v>568.69403036070162</v>
      </c>
    </row>
    <row r="86" spans="3:7" x14ac:dyDescent="0.25">
      <c r="C86" s="36">
        <v>55</v>
      </c>
      <c r="D86" s="30">
        <f t="shared" si="1"/>
        <v>25811.764705882313</v>
      </c>
      <c r="E86" s="30">
        <f t="shared" si="0"/>
        <v>276.62405300276214</v>
      </c>
      <c r="F86" s="30">
        <f t="shared" si="3"/>
        <v>4</v>
      </c>
      <c r="G86" s="31">
        <f t="shared" si="2"/>
        <v>1106.4962120110486</v>
      </c>
    </row>
    <row r="87" spans="3:7" x14ac:dyDescent="0.25">
      <c r="C87" s="36">
        <v>56</v>
      </c>
      <c r="D87" s="30">
        <f t="shared" si="1"/>
        <v>26164.705882352901</v>
      </c>
      <c r="E87" s="30">
        <f t="shared" si="0"/>
        <v>269.21150804176887</v>
      </c>
      <c r="F87" s="30">
        <f t="shared" si="3"/>
        <v>2</v>
      </c>
      <c r="G87" s="31">
        <f t="shared" si="2"/>
        <v>538.42301608353773</v>
      </c>
    </row>
    <row r="88" spans="3:7" x14ac:dyDescent="0.25">
      <c r="C88" s="36">
        <v>57</v>
      </c>
      <c r="D88" s="30">
        <f t="shared" si="1"/>
        <v>26517.647058823488</v>
      </c>
      <c r="E88" s="30">
        <f t="shared" si="0"/>
        <v>262.09296457289065</v>
      </c>
      <c r="F88" s="30">
        <f t="shared" si="3"/>
        <v>4</v>
      </c>
      <c r="G88" s="31">
        <f t="shared" si="2"/>
        <v>1048.3718582915626</v>
      </c>
    </row>
    <row r="89" spans="3:7" x14ac:dyDescent="0.25">
      <c r="C89" s="36">
        <v>58</v>
      </c>
      <c r="D89" s="30">
        <f t="shared" si="1"/>
        <v>26870.588235294075</v>
      </c>
      <c r="E89" s="30">
        <f t="shared" si="0"/>
        <v>255.25307783377019</v>
      </c>
      <c r="F89" s="30">
        <f t="shared" si="3"/>
        <v>2</v>
      </c>
      <c r="G89" s="31">
        <f t="shared" si="2"/>
        <v>510.50615566754038</v>
      </c>
    </row>
    <row r="90" spans="3:7" x14ac:dyDescent="0.25">
      <c r="C90" s="36">
        <v>59</v>
      </c>
      <c r="D90" s="30">
        <f t="shared" si="1"/>
        <v>27223.529411764663</v>
      </c>
      <c r="E90" s="30">
        <f t="shared" si="0"/>
        <v>248.67749126171316</v>
      </c>
      <c r="F90" s="30">
        <f t="shared" si="3"/>
        <v>4</v>
      </c>
      <c r="G90" s="31">
        <f t="shared" si="2"/>
        <v>994.70996504685263</v>
      </c>
    </row>
    <row r="91" spans="3:7" x14ac:dyDescent="0.25">
      <c r="C91" s="36">
        <v>60</v>
      </c>
      <c r="D91" s="30">
        <f t="shared" si="1"/>
        <v>27576.47058823525</v>
      </c>
      <c r="E91" s="30">
        <f t="shared" si="0"/>
        <v>242.35276109797513</v>
      </c>
      <c r="F91" s="30">
        <f t="shared" si="3"/>
        <v>2</v>
      </c>
      <c r="G91" s="31">
        <f t="shared" si="2"/>
        <v>484.70552219595027</v>
      </c>
    </row>
    <row r="92" spans="3:7" x14ac:dyDescent="0.25">
      <c r="C92" s="36">
        <v>61</v>
      </c>
      <c r="D92" s="30">
        <f t="shared" si="1"/>
        <v>27929.411764705837</v>
      </c>
      <c r="E92" s="30">
        <f t="shared" si="0"/>
        <v>236.26628761881992</v>
      </c>
      <c r="F92" s="30">
        <f t="shared" si="3"/>
        <v>4</v>
      </c>
      <c r="G92" s="31">
        <f t="shared" si="2"/>
        <v>945.06515047527967</v>
      </c>
    </row>
    <row r="93" spans="3:7" x14ac:dyDescent="0.25">
      <c r="C93" s="36">
        <v>62</v>
      </c>
      <c r="D93" s="30">
        <f t="shared" si="1"/>
        <v>28282.352941176425</v>
      </c>
      <c r="E93" s="30">
        <f t="shared" si="0"/>
        <v>230.40625233595773</v>
      </c>
      <c r="F93" s="30">
        <f t="shared" si="3"/>
        <v>2</v>
      </c>
      <c r="G93" s="31">
        <f t="shared" si="2"/>
        <v>460.81250467191546</v>
      </c>
    </row>
    <row r="94" spans="3:7" x14ac:dyDescent="0.25">
      <c r="C94" s="36">
        <v>63</v>
      </c>
      <c r="D94" s="30">
        <f t="shared" si="1"/>
        <v>28635.294117647012</v>
      </c>
      <c r="E94" s="30">
        <f t="shared" si="0"/>
        <v>224.76156058143775</v>
      </c>
      <c r="F94" s="30">
        <f t="shared" si="3"/>
        <v>4</v>
      </c>
      <c r="G94" s="31">
        <f t="shared" si="2"/>
        <v>899.046242325751</v>
      </c>
    </row>
    <row r="95" spans="3:7" x14ac:dyDescent="0.25">
      <c r="C95" s="36">
        <v>64</v>
      </c>
      <c r="D95" s="30">
        <f t="shared" si="1"/>
        <v>28988.2352941176</v>
      </c>
      <c r="E95" s="30">
        <f t="shared" si="0"/>
        <v>219.32178895576897</v>
      </c>
      <c r="F95" s="30">
        <f t="shared" si="3"/>
        <v>2</v>
      </c>
      <c r="G95" s="31">
        <f t="shared" si="2"/>
        <v>438.64357791153793</v>
      </c>
    </row>
    <row r="96" spans="3:7" x14ac:dyDescent="0.25">
      <c r="C96" s="36">
        <v>65</v>
      </c>
      <c r="D96" s="30">
        <f t="shared" si="1"/>
        <v>29341.176470588187</v>
      </c>
      <c r="E96" s="30">
        <f t="shared" si="0"/>
        <v>214.07713717412639</v>
      </c>
      <c r="F96" s="30">
        <f t="shared" si="3"/>
        <v>4</v>
      </c>
      <c r="G96" s="31">
        <f t="shared" si="2"/>
        <v>856.30854869650557</v>
      </c>
    </row>
    <row r="97" spans="3:7" x14ac:dyDescent="0.25">
      <c r="C97" s="36">
        <v>66</v>
      </c>
      <c r="D97" s="30">
        <f t="shared" si="1"/>
        <v>29694.117647058774</v>
      </c>
      <c r="E97" s="30">
        <f t="shared" ref="E97:E160" si="4">$D$9/D97^2</f>
        <v>209.01838389495776</v>
      </c>
      <c r="F97" s="30">
        <f t="shared" si="3"/>
        <v>2</v>
      </c>
      <c r="G97" s="31">
        <f t="shared" si="2"/>
        <v>418.03676778991553</v>
      </c>
    </row>
    <row r="98" spans="3:7" x14ac:dyDescent="0.25">
      <c r="C98" s="36">
        <v>67</v>
      </c>
      <c r="D98" s="30">
        <f t="shared" si="1"/>
        <v>30047.058823529362</v>
      </c>
      <c r="E98" s="30">
        <f t="shared" si="4"/>
        <v>204.13684615898845</v>
      </c>
      <c r="F98" s="30">
        <f t="shared" si="3"/>
        <v>4</v>
      </c>
      <c r="G98" s="31">
        <f t="shared" si="2"/>
        <v>816.54738463595379</v>
      </c>
    </row>
    <row r="99" spans="3:7" x14ac:dyDescent="0.25">
      <c r="C99" s="36">
        <v>68</v>
      </c>
      <c r="D99" s="30">
        <f t="shared" ref="D99:D162" si="5">D98+$J$28</f>
        <v>30399.999999999949</v>
      </c>
      <c r="E99" s="30">
        <f t="shared" si="4"/>
        <v>199.42434210526383</v>
      </c>
      <c r="F99" s="30">
        <f t="shared" si="3"/>
        <v>2</v>
      </c>
      <c r="G99" s="31">
        <f t="shared" ref="G99:G162" si="6">E99*F99</f>
        <v>398.84868421052767</v>
      </c>
    </row>
    <row r="100" spans="3:7" x14ac:dyDescent="0.25">
      <c r="C100" s="36">
        <v>69</v>
      </c>
      <c r="D100" s="30">
        <f t="shared" si="5"/>
        <v>30752.941176470536</v>
      </c>
      <c r="E100" s="30">
        <f t="shared" si="4"/>
        <v>194.8731566651004</v>
      </c>
      <c r="F100" s="30">
        <f t="shared" si="3"/>
        <v>4</v>
      </c>
      <c r="G100" s="31">
        <f t="shared" si="6"/>
        <v>779.49262666040158</v>
      </c>
    </row>
    <row r="101" spans="3:7" x14ac:dyDescent="0.25">
      <c r="C101" s="36">
        <v>70</v>
      </c>
      <c r="D101" s="30">
        <f t="shared" si="5"/>
        <v>31105.882352941124</v>
      </c>
      <c r="E101" s="30">
        <f t="shared" si="4"/>
        <v>190.47600996518887</v>
      </c>
      <c r="F101" s="30">
        <f t="shared" ref="F101:F164" si="7">IF(MOD(C101,2) = 0,2,4)</f>
        <v>2</v>
      </c>
      <c r="G101" s="31">
        <f t="shared" si="6"/>
        <v>380.95201993037773</v>
      </c>
    </row>
    <row r="102" spans="3:7" x14ac:dyDescent="0.25">
      <c r="C102" s="36">
        <v>71</v>
      </c>
      <c r="D102" s="30">
        <f t="shared" si="5"/>
        <v>31458.823529411711</v>
      </c>
      <c r="E102" s="30">
        <f t="shared" si="4"/>
        <v>186.22602819807298</v>
      </c>
      <c r="F102" s="30">
        <f t="shared" si="7"/>
        <v>4</v>
      </c>
      <c r="G102" s="31">
        <f t="shared" si="6"/>
        <v>744.90411279229193</v>
      </c>
    </row>
    <row r="103" spans="3:7" x14ac:dyDescent="0.25">
      <c r="C103" s="36">
        <v>72</v>
      </c>
      <c r="D103" s="30">
        <f t="shared" si="5"/>
        <v>31811.764705882299</v>
      </c>
      <c r="E103" s="30">
        <f t="shared" si="4"/>
        <v>182.11671674223655</v>
      </c>
      <c r="F103" s="30">
        <f t="shared" si="7"/>
        <v>2</v>
      </c>
      <c r="G103" s="31">
        <f t="shared" si="6"/>
        <v>364.2334334844731</v>
      </c>
    </row>
    <row r="104" spans="3:7" x14ac:dyDescent="0.25">
      <c r="C104" s="36">
        <v>73</v>
      </c>
      <c r="D104" s="30">
        <f t="shared" si="5"/>
        <v>32164.705882352886</v>
      </c>
      <c r="E104" s="30">
        <f t="shared" si="4"/>
        <v>178.1419353354149</v>
      </c>
      <c r="F104" s="30">
        <f t="shared" si="7"/>
        <v>4</v>
      </c>
      <c r="G104" s="31">
        <f t="shared" si="6"/>
        <v>712.5677413416596</v>
      </c>
    </row>
    <row r="105" spans="3:7" x14ac:dyDescent="0.25">
      <c r="C105" s="36">
        <v>74</v>
      </c>
      <c r="D105" s="30">
        <f t="shared" si="5"/>
        <v>32517.647058823473</v>
      </c>
      <c r="E105" s="30">
        <f t="shared" si="4"/>
        <v>174.29587512382753</v>
      </c>
      <c r="F105" s="30">
        <f t="shared" si="7"/>
        <v>2</v>
      </c>
      <c r="G105" s="31">
        <f t="shared" si="6"/>
        <v>348.59175024765506</v>
      </c>
    </row>
    <row r="106" spans="3:7" x14ac:dyDescent="0.25">
      <c r="C106" s="36">
        <v>75</v>
      </c>
      <c r="D106" s="30">
        <f t="shared" si="5"/>
        <v>32870.588235294061</v>
      </c>
      <c r="E106" s="30">
        <f t="shared" si="4"/>
        <v>170.57303742706719</v>
      </c>
      <c r="F106" s="30">
        <f t="shared" si="7"/>
        <v>4</v>
      </c>
      <c r="G106" s="31">
        <f t="shared" si="6"/>
        <v>682.29214970826877</v>
      </c>
    </row>
    <row r="107" spans="3:7" x14ac:dyDescent="0.25">
      <c r="C107" s="36">
        <v>76</v>
      </c>
      <c r="D107" s="30">
        <f t="shared" si="5"/>
        <v>33223.529411764648</v>
      </c>
      <c r="E107" s="30">
        <f t="shared" si="4"/>
        <v>166.96821407362287</v>
      </c>
      <c r="F107" s="30">
        <f t="shared" si="7"/>
        <v>2</v>
      </c>
      <c r="G107" s="31">
        <f t="shared" si="6"/>
        <v>333.93642814724575</v>
      </c>
    </row>
    <row r="108" spans="3:7" x14ac:dyDescent="0.25">
      <c r="C108" s="36">
        <v>77</v>
      </c>
      <c r="D108" s="30">
        <f t="shared" si="5"/>
        <v>33576.470588235235</v>
      </c>
      <c r="E108" s="30">
        <f t="shared" si="4"/>
        <v>163.47646917565933</v>
      </c>
      <c r="F108" s="30">
        <f t="shared" si="7"/>
        <v>4</v>
      </c>
      <c r="G108" s="31">
        <f t="shared" si="6"/>
        <v>653.90587670263733</v>
      </c>
    </row>
    <row r="109" spans="3:7" x14ac:dyDescent="0.25">
      <c r="C109" s="36">
        <v>78</v>
      </c>
      <c r="D109" s="30">
        <f t="shared" si="5"/>
        <v>33929.411764705823</v>
      </c>
      <c r="E109" s="30">
        <f t="shared" si="4"/>
        <v>160.09312222391134</v>
      </c>
      <c r="F109" s="30">
        <f t="shared" si="7"/>
        <v>2</v>
      </c>
      <c r="G109" s="31">
        <f t="shared" si="6"/>
        <v>320.18624444782267</v>
      </c>
    </row>
    <row r="110" spans="3:7" x14ac:dyDescent="0.25">
      <c r="C110" s="36">
        <v>79</v>
      </c>
      <c r="D110" s="30">
        <f t="shared" si="5"/>
        <v>34282.35294117641</v>
      </c>
      <c r="E110" s="30">
        <f t="shared" si="4"/>
        <v>156.81373239453262</v>
      </c>
      <c r="F110" s="30">
        <f t="shared" si="7"/>
        <v>4</v>
      </c>
      <c r="G110" s="31">
        <f t="shared" si="6"/>
        <v>627.25492957813049</v>
      </c>
    </row>
    <row r="111" spans="3:7" x14ac:dyDescent="0.25">
      <c r="C111" s="36">
        <v>80</v>
      </c>
      <c r="D111" s="30">
        <f t="shared" si="5"/>
        <v>34635.294117646998</v>
      </c>
      <c r="E111" s="30">
        <f t="shared" si="4"/>
        <v>153.6340839696071</v>
      </c>
      <c r="F111" s="30">
        <f t="shared" si="7"/>
        <v>2</v>
      </c>
      <c r="G111" s="31">
        <f t="shared" si="6"/>
        <v>307.26816793921421</v>
      </c>
    </row>
    <row r="112" spans="3:7" x14ac:dyDescent="0.25">
      <c r="C112" s="36">
        <v>81</v>
      </c>
      <c r="D112" s="30">
        <f t="shared" si="5"/>
        <v>34988.235294117585</v>
      </c>
      <c r="E112" s="30">
        <f t="shared" si="4"/>
        <v>150.55017278190908</v>
      </c>
      <c r="F112" s="30">
        <f t="shared" si="7"/>
        <v>4</v>
      </c>
      <c r="G112" s="31">
        <f t="shared" si="6"/>
        <v>602.20069112763633</v>
      </c>
    </row>
    <row r="113" spans="3:7" x14ac:dyDescent="0.25">
      <c r="C113" s="36">
        <v>82</v>
      </c>
      <c r="D113" s="30">
        <f t="shared" si="5"/>
        <v>35341.176470588172</v>
      </c>
      <c r="E113" s="30">
        <f t="shared" si="4"/>
        <v>147.55819360249413</v>
      </c>
      <c r="F113" s="30">
        <f t="shared" si="7"/>
        <v>2</v>
      </c>
      <c r="G113" s="31">
        <f t="shared" si="6"/>
        <v>295.11638720498826</v>
      </c>
    </row>
    <row r="114" spans="3:7" x14ac:dyDescent="0.25">
      <c r="C114" s="36">
        <v>83</v>
      </c>
      <c r="D114" s="30">
        <f t="shared" si="5"/>
        <v>35694.11764705876</v>
      </c>
      <c r="E114" s="30">
        <f t="shared" si="4"/>
        <v>144.65452839691199</v>
      </c>
      <c r="F114" s="30">
        <f t="shared" si="7"/>
        <v>4</v>
      </c>
      <c r="G114" s="31">
        <f t="shared" si="6"/>
        <v>578.61811358764794</v>
      </c>
    </row>
    <row r="115" spans="3:7" x14ac:dyDescent="0.25">
      <c r="C115" s="36">
        <v>84</v>
      </c>
      <c r="D115" s="30">
        <f t="shared" si="5"/>
        <v>36047.058823529347</v>
      </c>
      <c r="E115" s="30">
        <f t="shared" si="4"/>
        <v>141.83573538234003</v>
      </c>
      <c r="F115" s="30">
        <f t="shared" si="7"/>
        <v>2</v>
      </c>
      <c r="G115" s="31">
        <f t="shared" si="6"/>
        <v>283.67147076468007</v>
      </c>
    </row>
    <row r="116" spans="3:7" x14ac:dyDescent="0.25">
      <c r="C116" s="36">
        <v>85</v>
      </c>
      <c r="D116" s="30">
        <f t="shared" si="5"/>
        <v>36399.999999999935</v>
      </c>
      <c r="E116" s="30">
        <f t="shared" si="4"/>
        <v>139.09853882381404</v>
      </c>
      <c r="F116" s="30">
        <f t="shared" si="7"/>
        <v>4</v>
      </c>
      <c r="G116" s="31">
        <f t="shared" si="6"/>
        <v>556.39415529525616</v>
      </c>
    </row>
    <row r="117" spans="3:7" x14ac:dyDescent="0.25">
      <c r="C117" s="36">
        <v>86</v>
      </c>
      <c r="D117" s="30">
        <f t="shared" si="5"/>
        <v>36752.941176470522</v>
      </c>
      <c r="E117" s="30">
        <f t="shared" si="4"/>
        <v>136.43981951305133</v>
      </c>
      <c r="F117" s="30">
        <f t="shared" si="7"/>
        <v>2</v>
      </c>
      <c r="G117" s="31">
        <f t="shared" si="6"/>
        <v>272.87963902610267</v>
      </c>
    </row>
    <row r="118" spans="3:7" x14ac:dyDescent="0.25">
      <c r="C118" s="36">
        <v>87</v>
      </c>
      <c r="D118" s="30">
        <f t="shared" si="5"/>
        <v>37105.882352941109</v>
      </c>
      <c r="E118" s="30">
        <f t="shared" si="4"/>
        <v>133.85660587817392</v>
      </c>
      <c r="F118" s="30">
        <f t="shared" si="7"/>
        <v>4</v>
      </c>
      <c r="G118" s="31">
        <f t="shared" si="6"/>
        <v>535.42642351269569</v>
      </c>
    </row>
    <row r="119" spans="3:7" x14ac:dyDescent="0.25">
      <c r="C119" s="36">
        <v>88</v>
      </c>
      <c r="D119" s="30">
        <f t="shared" si="5"/>
        <v>37458.823529411697</v>
      </c>
      <c r="E119" s="30">
        <f t="shared" si="4"/>
        <v>131.34606567700359</v>
      </c>
      <c r="F119" s="30">
        <f t="shared" si="7"/>
        <v>2</v>
      </c>
      <c r="G119" s="31">
        <f t="shared" si="6"/>
        <v>262.69213135400719</v>
      </c>
    </row>
    <row r="120" spans="3:7" x14ac:dyDescent="0.25">
      <c r="C120" s="36">
        <v>89</v>
      </c>
      <c r="D120" s="30">
        <f t="shared" si="5"/>
        <v>37811.764705882284</v>
      </c>
      <c r="E120" s="30">
        <f t="shared" si="4"/>
        <v>128.90549823055605</v>
      </c>
      <c r="F120" s="30">
        <f t="shared" si="7"/>
        <v>4</v>
      </c>
      <c r="G120" s="31">
        <f t="shared" si="6"/>
        <v>515.62199292222419</v>
      </c>
    </row>
    <row r="121" spans="3:7" x14ac:dyDescent="0.25">
      <c r="C121" s="36">
        <v>90</v>
      </c>
      <c r="D121" s="30">
        <f t="shared" si="5"/>
        <v>38164.705882352871</v>
      </c>
      <c r="E121" s="30">
        <f t="shared" si="4"/>
        <v>126.53232715695607</v>
      </c>
      <c r="F121" s="30">
        <f t="shared" si="7"/>
        <v>2</v>
      </c>
      <c r="G121" s="31">
        <f t="shared" si="6"/>
        <v>253.06465431391214</v>
      </c>
    </row>
    <row r="122" spans="3:7" x14ac:dyDescent="0.25">
      <c r="C122" s="36">
        <v>91</v>
      </c>
      <c r="D122" s="30">
        <f t="shared" si="5"/>
        <v>38517.647058823459</v>
      </c>
      <c r="E122" s="30">
        <f t="shared" si="4"/>
        <v>124.22409356925959</v>
      </c>
      <c r="F122" s="30">
        <f t="shared" si="7"/>
        <v>4</v>
      </c>
      <c r="G122" s="31">
        <f t="shared" si="6"/>
        <v>496.89637427703838</v>
      </c>
    </row>
    <row r="123" spans="3:7" x14ac:dyDescent="0.25">
      <c r="C123" s="36">
        <v>92</v>
      </c>
      <c r="D123" s="30">
        <f t="shared" si="5"/>
        <v>38870.588235294046</v>
      </c>
      <c r="E123" s="30">
        <f t="shared" si="4"/>
        <v>121.97844970363946</v>
      </c>
      <c r="F123" s="30">
        <f t="shared" si="7"/>
        <v>2</v>
      </c>
      <c r="G123" s="31">
        <f t="shared" si="6"/>
        <v>243.95689940727891</v>
      </c>
    </row>
    <row r="124" spans="3:7" x14ac:dyDescent="0.25">
      <c r="C124" s="36">
        <v>93</v>
      </c>
      <c r="D124" s="30">
        <f t="shared" si="5"/>
        <v>39223.529411764634</v>
      </c>
      <c r="E124" s="30">
        <f t="shared" si="4"/>
        <v>119.79315294709549</v>
      </c>
      <c r="F124" s="30">
        <f t="shared" si="7"/>
        <v>4</v>
      </c>
      <c r="G124" s="31">
        <f t="shared" si="6"/>
        <v>479.17261178838197</v>
      </c>
    </row>
    <row r="125" spans="3:7" x14ac:dyDescent="0.25">
      <c r="C125" s="36">
        <v>94</v>
      </c>
      <c r="D125" s="30">
        <f t="shared" si="5"/>
        <v>39576.470588235221</v>
      </c>
      <c r="E125" s="30">
        <f t="shared" si="4"/>
        <v>117.66606023631387</v>
      </c>
      <c r="F125" s="30">
        <f t="shared" si="7"/>
        <v>2</v>
      </c>
      <c r="G125" s="31">
        <f t="shared" si="6"/>
        <v>235.33212047262774</v>
      </c>
    </row>
    <row r="126" spans="3:7" x14ac:dyDescent="0.25">
      <c r="C126" s="36">
        <v>95</v>
      </c>
      <c r="D126" s="30">
        <f t="shared" si="5"/>
        <v>39929.411764705808</v>
      </c>
      <c r="E126" s="30">
        <f t="shared" si="4"/>
        <v>115.59512280154735</v>
      </c>
      <c r="F126" s="30">
        <f t="shared" si="7"/>
        <v>4</v>
      </c>
      <c r="G126" s="31">
        <f t="shared" si="6"/>
        <v>462.38049120618939</v>
      </c>
    </row>
    <row r="127" spans="3:7" x14ac:dyDescent="0.25">
      <c r="C127" s="36">
        <v>96</v>
      </c>
      <c r="D127" s="30">
        <f t="shared" si="5"/>
        <v>40282.352941176396</v>
      </c>
      <c r="E127" s="30">
        <f t="shared" si="4"/>
        <v>113.57838123143985</v>
      </c>
      <c r="F127" s="30">
        <f t="shared" si="7"/>
        <v>2</v>
      </c>
      <c r="G127" s="31">
        <f t="shared" si="6"/>
        <v>227.1567624628797</v>
      </c>
    </row>
    <row r="128" spans="3:7" x14ac:dyDescent="0.25">
      <c r="C128" s="36">
        <v>97</v>
      </c>
      <c r="D128" s="30">
        <f t="shared" si="5"/>
        <v>40635.294117646983</v>
      </c>
      <c r="E128" s="30">
        <f t="shared" si="4"/>
        <v>111.61396083659245</v>
      </c>
      <c r="F128" s="30">
        <f t="shared" si="7"/>
        <v>4</v>
      </c>
      <c r="G128" s="31">
        <f t="shared" si="6"/>
        <v>446.45584334636982</v>
      </c>
    </row>
    <row r="129" spans="2:10" x14ac:dyDescent="0.25">
      <c r="C129" s="36">
        <v>98</v>
      </c>
      <c r="D129" s="30">
        <f t="shared" si="5"/>
        <v>40988.23529411757</v>
      </c>
      <c r="E129" s="30">
        <f t="shared" si="4"/>
        <v>109.70006729138066</v>
      </c>
      <c r="F129" s="30">
        <f t="shared" si="7"/>
        <v>2</v>
      </c>
      <c r="G129" s="31">
        <f t="shared" si="6"/>
        <v>219.40013458276132</v>
      </c>
    </row>
    <row r="130" spans="2:10" x14ac:dyDescent="0.25">
      <c r="C130" s="36">
        <v>99</v>
      </c>
      <c r="D130" s="30">
        <f t="shared" si="5"/>
        <v>41341.176470588158</v>
      </c>
      <c r="E130" s="30">
        <f t="shared" si="4"/>
        <v>107.83498253510108</v>
      </c>
      <c r="F130" s="30">
        <f t="shared" si="7"/>
        <v>4</v>
      </c>
      <c r="G130" s="31">
        <f t="shared" si="6"/>
        <v>431.33993014040431</v>
      </c>
    </row>
    <row r="131" spans="2:10" x14ac:dyDescent="0.25">
      <c r="C131" s="36">
        <v>100</v>
      </c>
      <c r="D131" s="30">
        <f t="shared" si="5"/>
        <v>41694.117647058745</v>
      </c>
      <c r="E131" s="30">
        <f t="shared" si="4"/>
        <v>106.01706091496047</v>
      </c>
      <c r="F131" s="30">
        <f t="shared" si="7"/>
        <v>2</v>
      </c>
      <c r="G131" s="31">
        <f t="shared" si="6"/>
        <v>212.03412182992093</v>
      </c>
    </row>
    <row r="132" spans="2:10" x14ac:dyDescent="0.25">
      <c r="C132" s="36">
        <v>101</v>
      </c>
      <c r="D132" s="30">
        <f t="shared" si="5"/>
        <v>42047.058823529333</v>
      </c>
      <c r="E132" s="30">
        <f t="shared" si="4"/>
        <v>104.24472555473585</v>
      </c>
      <c r="F132" s="30">
        <f t="shared" si="7"/>
        <v>4</v>
      </c>
      <c r="G132" s="31">
        <f t="shared" si="6"/>
        <v>416.9789022189434</v>
      </c>
    </row>
    <row r="133" spans="2:10" ht="15.75" thickBot="1" x14ac:dyDescent="0.3">
      <c r="C133" s="37">
        <v>102</v>
      </c>
      <c r="D133" s="32">
        <f t="shared" si="5"/>
        <v>42399.99999999992</v>
      </c>
      <c r="E133" s="32">
        <f t="shared" si="4"/>
        <v>102.51646493414064</v>
      </c>
      <c r="F133" s="32">
        <f t="shared" si="7"/>
        <v>2</v>
      </c>
      <c r="G133" s="33">
        <f t="shared" si="6"/>
        <v>205.03292986828129</v>
      </c>
    </row>
    <row r="134" spans="2:10" x14ac:dyDescent="0.25">
      <c r="B134" s="21"/>
      <c r="C134" s="22"/>
      <c r="D134" s="22"/>
      <c r="E134" s="22"/>
      <c r="F134" s="22"/>
      <c r="G134" s="22"/>
      <c r="H134" s="21"/>
      <c r="I134" s="21"/>
      <c r="J134" s="21"/>
    </row>
    <row r="135" spans="2:10" x14ac:dyDescent="0.25">
      <c r="B135" s="21"/>
      <c r="C135" s="22"/>
      <c r="D135" s="22"/>
      <c r="E135" s="22"/>
      <c r="F135" s="22"/>
      <c r="G135" s="22"/>
      <c r="H135" s="21"/>
      <c r="I135" s="21"/>
      <c r="J135" s="21"/>
    </row>
    <row r="136" spans="2:10" x14ac:dyDescent="0.25">
      <c r="B136" s="21"/>
      <c r="C136" s="22"/>
      <c r="D136" s="22"/>
      <c r="E136" s="22"/>
      <c r="F136" s="22"/>
      <c r="G136" s="22"/>
      <c r="H136" s="21"/>
      <c r="I136" s="21"/>
      <c r="J136" s="21"/>
    </row>
    <row r="137" spans="2:10" x14ac:dyDescent="0.25">
      <c r="B137" s="21"/>
      <c r="C137" s="22"/>
      <c r="D137" s="22"/>
      <c r="E137" s="22"/>
      <c r="F137" s="22"/>
      <c r="G137" s="22"/>
      <c r="H137" s="21"/>
      <c r="I137" s="21"/>
      <c r="J137" s="21"/>
    </row>
    <row r="138" spans="2:10" x14ac:dyDescent="0.25">
      <c r="B138" s="21"/>
      <c r="C138" s="22"/>
      <c r="D138" s="22"/>
      <c r="E138" s="22"/>
      <c r="F138" s="22"/>
      <c r="G138" s="22"/>
      <c r="H138" s="21"/>
      <c r="I138" s="21"/>
      <c r="J138" s="21"/>
    </row>
    <row r="139" spans="2:10" x14ac:dyDescent="0.25">
      <c r="B139" s="21"/>
      <c r="C139" s="22"/>
      <c r="D139" s="22"/>
      <c r="E139" s="22"/>
      <c r="F139" s="22"/>
      <c r="G139" s="22"/>
      <c r="H139" s="21"/>
      <c r="I139" s="21"/>
      <c r="J139" s="21"/>
    </row>
    <row r="140" spans="2:10" x14ac:dyDescent="0.25">
      <c r="B140" s="21"/>
      <c r="C140" s="22"/>
      <c r="D140" s="22"/>
      <c r="E140" s="22"/>
      <c r="F140" s="22"/>
      <c r="G140" s="22"/>
      <c r="H140" s="21"/>
      <c r="I140" s="21"/>
      <c r="J140" s="21"/>
    </row>
    <row r="141" spans="2:10" x14ac:dyDescent="0.25">
      <c r="B141" s="21"/>
      <c r="C141" s="22"/>
      <c r="D141" s="22"/>
      <c r="E141" s="22"/>
      <c r="F141" s="22"/>
      <c r="G141" s="22"/>
      <c r="H141" s="21"/>
      <c r="I141" s="21"/>
      <c r="J141" s="21"/>
    </row>
    <row r="142" spans="2:10" x14ac:dyDescent="0.25">
      <c r="B142" s="21"/>
      <c r="C142" s="22"/>
      <c r="D142" s="22"/>
      <c r="E142" s="22"/>
      <c r="F142" s="22"/>
      <c r="G142" s="22"/>
      <c r="H142" s="21"/>
      <c r="I142" s="21"/>
      <c r="J142" s="21"/>
    </row>
    <row r="143" spans="2:10" x14ac:dyDescent="0.25">
      <c r="B143" s="21"/>
      <c r="C143" s="22"/>
      <c r="D143" s="22"/>
      <c r="E143" s="22"/>
      <c r="F143" s="22"/>
      <c r="G143" s="22"/>
      <c r="H143" s="21"/>
      <c r="I143" s="21"/>
      <c r="J143" s="21"/>
    </row>
    <row r="144" spans="2:10" x14ac:dyDescent="0.25">
      <c r="B144" s="21"/>
      <c r="C144" s="22"/>
      <c r="D144" s="22"/>
      <c r="E144" s="22"/>
      <c r="F144" s="22"/>
      <c r="G144" s="22"/>
      <c r="H144" s="21"/>
      <c r="I144" s="21"/>
      <c r="J144" s="21"/>
    </row>
    <row r="145" spans="2:10" x14ac:dyDescent="0.25">
      <c r="B145" s="21"/>
      <c r="C145" s="22"/>
      <c r="D145" s="22"/>
      <c r="E145" s="22"/>
      <c r="F145" s="22"/>
      <c r="G145" s="22"/>
      <c r="H145" s="21"/>
      <c r="I145" s="21"/>
      <c r="J145" s="21"/>
    </row>
    <row r="146" spans="2:10" x14ac:dyDescent="0.25">
      <c r="B146" s="21"/>
      <c r="C146" s="22"/>
      <c r="D146" s="22"/>
      <c r="E146" s="22"/>
      <c r="F146" s="22"/>
      <c r="G146" s="22"/>
      <c r="H146" s="21"/>
      <c r="I146" s="21"/>
      <c r="J146" s="21"/>
    </row>
    <row r="147" spans="2:10" x14ac:dyDescent="0.25">
      <c r="B147" s="21"/>
      <c r="C147" s="22"/>
      <c r="D147" s="22"/>
      <c r="E147" s="22"/>
      <c r="F147" s="22"/>
      <c r="G147" s="22"/>
      <c r="H147" s="21"/>
      <c r="I147" s="21"/>
      <c r="J147" s="21"/>
    </row>
    <row r="148" spans="2:10" x14ac:dyDescent="0.25">
      <c r="B148" s="21"/>
      <c r="C148" s="22"/>
      <c r="D148" s="22"/>
      <c r="E148" s="22"/>
      <c r="F148" s="22"/>
      <c r="G148" s="22"/>
      <c r="H148" s="21"/>
      <c r="I148" s="21"/>
      <c r="J148" s="21"/>
    </row>
    <row r="149" spans="2:10" x14ac:dyDescent="0.25">
      <c r="B149" s="21"/>
      <c r="C149" s="22"/>
      <c r="D149" s="22"/>
      <c r="E149" s="22"/>
      <c r="F149" s="22"/>
      <c r="G149" s="22"/>
      <c r="H149" s="21"/>
      <c r="I149" s="21"/>
      <c r="J149" s="21"/>
    </row>
    <row r="150" spans="2:10" x14ac:dyDescent="0.25">
      <c r="B150" s="21"/>
      <c r="C150" s="22"/>
      <c r="D150" s="22"/>
      <c r="E150" s="22"/>
      <c r="F150" s="22"/>
      <c r="G150" s="22"/>
      <c r="H150" s="21"/>
      <c r="I150" s="21"/>
      <c r="J150" s="21"/>
    </row>
    <row r="151" spans="2:10" x14ac:dyDescent="0.25">
      <c r="B151" s="21"/>
      <c r="C151" s="22"/>
      <c r="D151" s="22"/>
      <c r="E151" s="22"/>
      <c r="F151" s="22"/>
      <c r="G151" s="22"/>
      <c r="H151" s="21"/>
      <c r="I151" s="21"/>
      <c r="J151" s="21"/>
    </row>
    <row r="152" spans="2:10" x14ac:dyDescent="0.25">
      <c r="B152" s="21"/>
      <c r="C152" s="22"/>
      <c r="D152" s="22"/>
      <c r="E152" s="22"/>
      <c r="F152" s="22"/>
      <c r="G152" s="22"/>
      <c r="H152" s="21"/>
      <c r="I152" s="21"/>
      <c r="J152" s="21"/>
    </row>
    <row r="153" spans="2:10" x14ac:dyDescent="0.25">
      <c r="B153" s="21"/>
      <c r="C153" s="22"/>
      <c r="D153" s="22"/>
      <c r="E153" s="22"/>
      <c r="F153" s="22"/>
      <c r="G153" s="22"/>
      <c r="H153" s="21"/>
      <c r="I153" s="21"/>
      <c r="J153" s="21"/>
    </row>
    <row r="154" spans="2:10" x14ac:dyDescent="0.25">
      <c r="B154" s="21"/>
      <c r="C154" s="22"/>
      <c r="D154" s="22"/>
      <c r="E154" s="22"/>
      <c r="F154" s="22"/>
      <c r="G154" s="22"/>
      <c r="H154" s="21"/>
      <c r="I154" s="21"/>
      <c r="J154" s="21"/>
    </row>
    <row r="155" spans="2:10" x14ac:dyDescent="0.25">
      <c r="B155" s="21"/>
      <c r="C155" s="22"/>
      <c r="D155" s="22"/>
      <c r="E155" s="22"/>
      <c r="F155" s="22"/>
      <c r="G155" s="22"/>
      <c r="H155" s="21"/>
      <c r="I155" s="21"/>
      <c r="J155" s="21"/>
    </row>
    <row r="156" spans="2:10" x14ac:dyDescent="0.25">
      <c r="B156" s="21"/>
      <c r="C156" s="22"/>
      <c r="D156" s="22"/>
      <c r="E156" s="22"/>
      <c r="F156" s="22"/>
      <c r="G156" s="22"/>
      <c r="H156" s="21"/>
      <c r="I156" s="21"/>
      <c r="J156" s="21"/>
    </row>
    <row r="157" spans="2:10" x14ac:dyDescent="0.25">
      <c r="B157" s="21"/>
      <c r="C157" s="22"/>
      <c r="D157" s="22"/>
      <c r="E157" s="22"/>
      <c r="F157" s="22"/>
      <c r="G157" s="22"/>
      <c r="H157" s="21"/>
      <c r="I157" s="21"/>
      <c r="J157" s="21"/>
    </row>
    <row r="158" spans="2:10" x14ac:dyDescent="0.25">
      <c r="B158" s="21"/>
      <c r="C158" s="22"/>
      <c r="D158" s="22"/>
      <c r="E158" s="22"/>
      <c r="F158" s="22"/>
      <c r="G158" s="22"/>
      <c r="H158" s="21"/>
      <c r="I158" s="21"/>
      <c r="J158" s="21"/>
    </row>
    <row r="159" spans="2:10" x14ac:dyDescent="0.25">
      <c r="B159" s="21"/>
      <c r="C159" s="22"/>
      <c r="D159" s="22"/>
      <c r="E159" s="22"/>
      <c r="F159" s="22"/>
      <c r="G159" s="22"/>
      <c r="H159" s="21"/>
      <c r="I159" s="21"/>
      <c r="J159" s="21"/>
    </row>
    <row r="160" spans="2:10" x14ac:dyDescent="0.25">
      <c r="B160" s="21"/>
      <c r="C160" s="22"/>
      <c r="D160" s="22"/>
      <c r="E160" s="22"/>
      <c r="F160" s="22"/>
      <c r="G160" s="22"/>
      <c r="H160" s="21"/>
      <c r="I160" s="21"/>
      <c r="J160" s="21"/>
    </row>
    <row r="161" spans="2:10" x14ac:dyDescent="0.25">
      <c r="B161" s="21"/>
      <c r="C161" s="22"/>
      <c r="D161" s="22"/>
      <c r="E161" s="22"/>
      <c r="F161" s="22"/>
      <c r="G161" s="22"/>
      <c r="H161" s="21"/>
      <c r="I161" s="21"/>
      <c r="J161" s="21"/>
    </row>
    <row r="162" spans="2:10" x14ac:dyDescent="0.25">
      <c r="B162" s="21"/>
      <c r="C162" s="22"/>
      <c r="D162" s="22"/>
      <c r="E162" s="22"/>
      <c r="F162" s="22"/>
      <c r="G162" s="22"/>
      <c r="H162" s="21"/>
      <c r="I162" s="21"/>
      <c r="J162" s="21"/>
    </row>
    <row r="163" spans="2:10" x14ac:dyDescent="0.25">
      <c r="B163" s="21"/>
      <c r="C163" s="22"/>
      <c r="D163" s="22"/>
      <c r="E163" s="22"/>
      <c r="F163" s="22"/>
      <c r="G163" s="22"/>
      <c r="H163" s="21"/>
      <c r="I163" s="21"/>
      <c r="J163" s="21"/>
    </row>
    <row r="164" spans="2:10" x14ac:dyDescent="0.25">
      <c r="B164" s="21"/>
      <c r="C164" s="22"/>
      <c r="D164" s="22"/>
      <c r="E164" s="22"/>
      <c r="F164" s="22"/>
      <c r="G164" s="22"/>
      <c r="H164" s="21"/>
      <c r="I164" s="21"/>
      <c r="J164" s="21"/>
    </row>
    <row r="165" spans="2:10" x14ac:dyDescent="0.25">
      <c r="B165" s="21"/>
      <c r="C165" s="22"/>
      <c r="D165" s="22"/>
      <c r="E165" s="22"/>
      <c r="F165" s="22"/>
      <c r="G165" s="22"/>
      <c r="H165" s="21"/>
      <c r="I165" s="21"/>
      <c r="J165" s="21"/>
    </row>
    <row r="166" spans="2:10" x14ac:dyDescent="0.25">
      <c r="B166" s="21"/>
      <c r="C166" s="22"/>
      <c r="D166" s="22"/>
      <c r="E166" s="22"/>
      <c r="F166" s="22"/>
      <c r="G166" s="22"/>
      <c r="H166" s="21"/>
      <c r="I166" s="21"/>
      <c r="J166" s="21"/>
    </row>
    <row r="167" spans="2:10" x14ac:dyDescent="0.25">
      <c r="B167" s="21"/>
      <c r="C167" s="22"/>
      <c r="D167" s="22"/>
      <c r="E167" s="22"/>
      <c r="F167" s="22"/>
      <c r="G167" s="22"/>
      <c r="H167" s="21"/>
      <c r="I167" s="21"/>
      <c r="J167" s="21"/>
    </row>
    <row r="168" spans="2:10" x14ac:dyDescent="0.25">
      <c r="B168" s="21"/>
      <c r="C168" s="22"/>
      <c r="D168" s="22"/>
      <c r="E168" s="22"/>
      <c r="F168" s="22"/>
      <c r="G168" s="22"/>
      <c r="H168" s="21"/>
      <c r="I168" s="21"/>
      <c r="J168" s="21"/>
    </row>
    <row r="169" spans="2:10" x14ac:dyDescent="0.25">
      <c r="B169" s="21"/>
      <c r="C169" s="22"/>
      <c r="D169" s="22"/>
      <c r="E169" s="22"/>
      <c r="F169" s="22"/>
      <c r="G169" s="22"/>
      <c r="H169" s="21"/>
      <c r="I169" s="21"/>
      <c r="J169" s="21"/>
    </row>
    <row r="170" spans="2:10" x14ac:dyDescent="0.25">
      <c r="B170" s="21"/>
      <c r="C170" s="22"/>
      <c r="D170" s="22"/>
      <c r="E170" s="22"/>
      <c r="F170" s="22"/>
      <c r="G170" s="22"/>
      <c r="H170" s="21"/>
      <c r="I170" s="21"/>
      <c r="J170" s="21"/>
    </row>
    <row r="171" spans="2:10" x14ac:dyDescent="0.25">
      <c r="B171" s="21"/>
      <c r="C171" s="22"/>
      <c r="D171" s="22"/>
      <c r="E171" s="22"/>
      <c r="F171" s="22"/>
      <c r="G171" s="22"/>
      <c r="H171" s="21"/>
      <c r="I171" s="21"/>
      <c r="J171" s="21"/>
    </row>
    <row r="172" spans="2:10" x14ac:dyDescent="0.25">
      <c r="B172" s="21"/>
      <c r="C172" s="22"/>
      <c r="D172" s="22"/>
      <c r="E172" s="22"/>
      <c r="F172" s="22"/>
      <c r="G172" s="22"/>
      <c r="H172" s="21"/>
      <c r="I172" s="21"/>
      <c r="J172" s="21"/>
    </row>
    <row r="173" spans="2:10" x14ac:dyDescent="0.25">
      <c r="B173" s="21"/>
      <c r="C173" s="22"/>
      <c r="D173" s="22"/>
      <c r="E173" s="22"/>
      <c r="F173" s="22"/>
      <c r="G173" s="22"/>
      <c r="H173" s="21"/>
      <c r="I173" s="21"/>
      <c r="J173" s="21"/>
    </row>
    <row r="174" spans="2:10" x14ac:dyDescent="0.25">
      <c r="B174" s="21"/>
      <c r="C174" s="22"/>
      <c r="D174" s="22"/>
      <c r="E174" s="22"/>
      <c r="F174" s="22"/>
      <c r="G174" s="22"/>
      <c r="H174" s="21"/>
      <c r="I174" s="21"/>
      <c r="J174" s="21"/>
    </row>
    <row r="175" spans="2:10" x14ac:dyDescent="0.25">
      <c r="B175" s="21"/>
      <c r="C175" s="22"/>
      <c r="D175" s="22"/>
      <c r="E175" s="22"/>
      <c r="F175" s="22"/>
      <c r="G175" s="22"/>
      <c r="H175" s="21"/>
      <c r="I175" s="21"/>
      <c r="J175" s="21"/>
    </row>
    <row r="176" spans="2:10" x14ac:dyDescent="0.25">
      <c r="B176" s="21"/>
      <c r="C176" s="22"/>
      <c r="D176" s="22"/>
      <c r="E176" s="22"/>
      <c r="F176" s="22"/>
      <c r="G176" s="22"/>
      <c r="H176" s="21"/>
      <c r="I176" s="21"/>
      <c r="J176" s="21"/>
    </row>
    <row r="177" spans="2:10" x14ac:dyDescent="0.25">
      <c r="B177" s="21"/>
      <c r="C177" s="22"/>
      <c r="D177" s="22"/>
      <c r="E177" s="22"/>
      <c r="F177" s="22"/>
      <c r="G177" s="22"/>
      <c r="H177" s="21"/>
      <c r="I177" s="21"/>
      <c r="J177" s="21"/>
    </row>
    <row r="178" spans="2:10" x14ac:dyDescent="0.25">
      <c r="B178" s="21"/>
      <c r="C178" s="22"/>
      <c r="D178" s="22"/>
      <c r="E178" s="22"/>
      <c r="F178" s="22"/>
      <c r="G178" s="22"/>
      <c r="H178" s="21"/>
      <c r="I178" s="21"/>
      <c r="J178" s="21"/>
    </row>
    <row r="179" spans="2:10" x14ac:dyDescent="0.25">
      <c r="B179" s="21"/>
      <c r="C179" s="22"/>
      <c r="D179" s="22"/>
      <c r="E179" s="22"/>
      <c r="F179" s="22"/>
      <c r="G179" s="22"/>
      <c r="H179" s="21"/>
      <c r="I179" s="21"/>
      <c r="J179" s="21"/>
    </row>
    <row r="180" spans="2:10" x14ac:dyDescent="0.25">
      <c r="B180" s="21"/>
      <c r="C180" s="22"/>
      <c r="D180" s="22"/>
      <c r="E180" s="22"/>
      <c r="F180" s="22"/>
      <c r="G180" s="22"/>
      <c r="H180" s="21"/>
      <c r="I180" s="21"/>
      <c r="J180" s="21"/>
    </row>
    <row r="181" spans="2:10" x14ac:dyDescent="0.25">
      <c r="B181" s="21"/>
      <c r="C181" s="22"/>
      <c r="D181" s="22"/>
      <c r="E181" s="22"/>
      <c r="F181" s="22"/>
      <c r="G181" s="22"/>
      <c r="H181" s="21"/>
      <c r="I181" s="21"/>
      <c r="J181" s="21"/>
    </row>
    <row r="182" spans="2:10" x14ac:dyDescent="0.25">
      <c r="B182" s="21"/>
      <c r="C182" s="22"/>
      <c r="D182" s="22"/>
      <c r="E182" s="22"/>
      <c r="F182" s="22"/>
      <c r="G182" s="22"/>
      <c r="H182" s="21"/>
      <c r="I182" s="21"/>
      <c r="J182" s="21"/>
    </row>
    <row r="183" spans="2:10" x14ac:dyDescent="0.25">
      <c r="B183" s="21"/>
      <c r="C183" s="22"/>
      <c r="D183" s="22"/>
      <c r="E183" s="22"/>
      <c r="F183" s="22"/>
      <c r="G183" s="22"/>
      <c r="H183" s="21"/>
      <c r="I183" s="21"/>
      <c r="J183" s="21"/>
    </row>
    <row r="184" spans="2:10" x14ac:dyDescent="0.25">
      <c r="B184" s="21"/>
      <c r="C184" s="22"/>
      <c r="D184" s="22"/>
      <c r="E184" s="22"/>
      <c r="F184" s="22"/>
      <c r="G184" s="22"/>
      <c r="H184" s="21"/>
      <c r="I184" s="21"/>
      <c r="J184" s="21"/>
    </row>
    <row r="185" spans="2:10" x14ac:dyDescent="0.25">
      <c r="B185" s="21"/>
      <c r="C185" s="22"/>
      <c r="D185" s="22"/>
      <c r="E185" s="22"/>
      <c r="F185" s="22"/>
      <c r="G185" s="22"/>
      <c r="H185" s="21"/>
      <c r="I185" s="21"/>
      <c r="J185" s="21"/>
    </row>
    <row r="186" spans="2:10" x14ac:dyDescent="0.25">
      <c r="B186" s="21"/>
      <c r="C186" s="22"/>
      <c r="D186" s="22"/>
      <c r="E186" s="22"/>
      <c r="F186" s="22"/>
      <c r="G186" s="22"/>
      <c r="H186" s="21"/>
      <c r="I186" s="21"/>
      <c r="J186" s="21"/>
    </row>
    <row r="187" spans="2:10" x14ac:dyDescent="0.25">
      <c r="B187" s="21"/>
      <c r="C187" s="22"/>
      <c r="D187" s="22"/>
      <c r="E187" s="22"/>
      <c r="F187" s="22"/>
      <c r="G187" s="22"/>
      <c r="H187" s="21"/>
      <c r="I187" s="21"/>
      <c r="J187" s="21"/>
    </row>
    <row r="188" spans="2:10" x14ac:dyDescent="0.25">
      <c r="B188" s="21"/>
      <c r="C188" s="22"/>
      <c r="D188" s="22"/>
      <c r="E188" s="22"/>
      <c r="F188" s="22"/>
      <c r="G188" s="22"/>
      <c r="H188" s="21"/>
      <c r="I188" s="21"/>
      <c r="J188" s="21"/>
    </row>
    <row r="189" spans="2:10" x14ac:dyDescent="0.25">
      <c r="B189" s="21"/>
      <c r="C189" s="22"/>
      <c r="D189" s="22"/>
      <c r="E189" s="22"/>
      <c r="F189" s="22"/>
      <c r="G189" s="22"/>
      <c r="H189" s="21"/>
      <c r="I189" s="21"/>
      <c r="J189" s="21"/>
    </row>
    <row r="190" spans="2:10" x14ac:dyDescent="0.25">
      <c r="B190" s="21"/>
      <c r="C190" s="22"/>
      <c r="D190" s="22"/>
      <c r="E190" s="22"/>
      <c r="F190" s="22"/>
      <c r="G190" s="22"/>
      <c r="H190" s="21"/>
      <c r="I190" s="21"/>
      <c r="J190" s="21"/>
    </row>
    <row r="191" spans="2:10" x14ac:dyDescent="0.25">
      <c r="B191" s="21"/>
      <c r="C191" s="22"/>
      <c r="D191" s="22"/>
      <c r="E191" s="22"/>
      <c r="F191" s="22"/>
      <c r="G191" s="22"/>
      <c r="H191" s="21"/>
      <c r="I191" s="21"/>
      <c r="J191" s="21"/>
    </row>
    <row r="192" spans="2:10" x14ac:dyDescent="0.25">
      <c r="B192" s="21"/>
      <c r="C192" s="22"/>
      <c r="D192" s="22"/>
      <c r="E192" s="22"/>
      <c r="F192" s="22"/>
      <c r="G192" s="22"/>
      <c r="H192" s="21"/>
      <c r="I192" s="21"/>
      <c r="J192" s="21"/>
    </row>
    <row r="193" spans="2:10" x14ac:dyDescent="0.25">
      <c r="B193" s="21"/>
      <c r="C193" s="22"/>
      <c r="D193" s="22"/>
      <c r="E193" s="22"/>
      <c r="F193" s="22"/>
      <c r="G193" s="22"/>
      <c r="H193" s="21"/>
      <c r="I193" s="21"/>
      <c r="J193" s="21"/>
    </row>
    <row r="194" spans="2:10" x14ac:dyDescent="0.25">
      <c r="B194" s="21"/>
      <c r="C194" s="22"/>
      <c r="D194" s="22"/>
      <c r="E194" s="22"/>
      <c r="F194" s="22"/>
      <c r="G194" s="22"/>
      <c r="H194" s="21"/>
      <c r="I194" s="21"/>
      <c r="J194" s="21"/>
    </row>
    <row r="195" spans="2:10" x14ac:dyDescent="0.25">
      <c r="B195" s="21"/>
      <c r="C195" s="22"/>
      <c r="D195" s="22"/>
      <c r="E195" s="22"/>
      <c r="F195" s="22"/>
      <c r="G195" s="22"/>
      <c r="H195" s="21"/>
      <c r="I195" s="21"/>
      <c r="J195" s="21"/>
    </row>
    <row r="196" spans="2:10" x14ac:dyDescent="0.25">
      <c r="B196" s="21"/>
      <c r="C196" s="22"/>
      <c r="D196" s="22"/>
      <c r="E196" s="22"/>
      <c r="F196" s="22"/>
      <c r="G196" s="22"/>
      <c r="H196" s="21"/>
      <c r="I196" s="21"/>
      <c r="J196" s="21"/>
    </row>
    <row r="197" spans="2:10" x14ac:dyDescent="0.25">
      <c r="B197" s="21"/>
      <c r="C197" s="22"/>
      <c r="D197" s="22"/>
      <c r="E197" s="22"/>
      <c r="F197" s="22"/>
      <c r="G197" s="22"/>
      <c r="H197" s="21"/>
      <c r="I197" s="21"/>
      <c r="J197" s="21"/>
    </row>
    <row r="198" spans="2:10" x14ac:dyDescent="0.25">
      <c r="B198" s="21"/>
      <c r="C198" s="22"/>
      <c r="D198" s="22"/>
      <c r="E198" s="22"/>
      <c r="F198" s="22"/>
      <c r="G198" s="22"/>
      <c r="H198" s="21"/>
      <c r="I198" s="21"/>
      <c r="J198" s="21"/>
    </row>
    <row r="199" spans="2:10" x14ac:dyDescent="0.25">
      <c r="B199" s="21"/>
      <c r="C199" s="22"/>
      <c r="D199" s="22"/>
      <c r="E199" s="22"/>
      <c r="F199" s="22"/>
      <c r="G199" s="22"/>
      <c r="H199" s="21"/>
      <c r="I199" s="21"/>
      <c r="J199" s="21"/>
    </row>
    <row r="200" spans="2:10" x14ac:dyDescent="0.25">
      <c r="B200" s="21"/>
      <c r="C200" s="22"/>
      <c r="D200" s="22"/>
      <c r="E200" s="22"/>
      <c r="F200" s="22"/>
      <c r="G200" s="22"/>
      <c r="H200" s="21"/>
      <c r="I200" s="21"/>
      <c r="J200" s="21"/>
    </row>
    <row r="201" spans="2:10" x14ac:dyDescent="0.25">
      <c r="B201" s="21"/>
      <c r="C201" s="22"/>
      <c r="D201" s="22"/>
      <c r="E201" s="22"/>
      <c r="F201" s="22"/>
      <c r="G201" s="22"/>
      <c r="H201" s="21"/>
      <c r="I201" s="21"/>
      <c r="J201" s="21"/>
    </row>
    <row r="202" spans="2:10" x14ac:dyDescent="0.25">
      <c r="B202" s="21"/>
      <c r="C202" s="22"/>
      <c r="D202" s="22"/>
      <c r="E202" s="22"/>
      <c r="F202" s="22"/>
      <c r="G202" s="22"/>
      <c r="H202" s="21"/>
      <c r="I202" s="21"/>
      <c r="J202" s="21"/>
    </row>
    <row r="203" spans="2:10" x14ac:dyDescent="0.25">
      <c r="B203" s="21"/>
      <c r="C203" s="22"/>
      <c r="D203" s="22"/>
      <c r="E203" s="22"/>
      <c r="F203" s="22"/>
      <c r="G203" s="22"/>
      <c r="H203" s="21"/>
      <c r="I203" s="21"/>
      <c r="J203" s="21"/>
    </row>
    <row r="204" spans="2:10" x14ac:dyDescent="0.25">
      <c r="B204" s="21"/>
      <c r="C204" s="22"/>
      <c r="D204" s="22"/>
      <c r="E204" s="22"/>
      <c r="F204" s="22"/>
      <c r="G204" s="22"/>
      <c r="H204" s="21"/>
      <c r="I204" s="21"/>
      <c r="J204" s="21"/>
    </row>
    <row r="205" spans="2:10" x14ac:dyDescent="0.25">
      <c r="B205" s="21"/>
      <c r="C205" s="22"/>
      <c r="D205" s="22"/>
      <c r="E205" s="22"/>
      <c r="F205" s="22"/>
      <c r="G205" s="22"/>
      <c r="H205" s="21"/>
      <c r="I205" s="21"/>
      <c r="J205" s="21"/>
    </row>
    <row r="206" spans="2:10" x14ac:dyDescent="0.25">
      <c r="B206" s="21"/>
      <c r="C206" s="22"/>
      <c r="D206" s="22"/>
      <c r="E206" s="22"/>
      <c r="F206" s="22"/>
      <c r="G206" s="22"/>
      <c r="H206" s="21"/>
      <c r="I206" s="21"/>
      <c r="J206" s="21"/>
    </row>
    <row r="207" spans="2:10" x14ac:dyDescent="0.25">
      <c r="B207" s="21"/>
      <c r="C207" s="22"/>
      <c r="D207" s="22"/>
      <c r="E207" s="22"/>
      <c r="F207" s="22"/>
      <c r="G207" s="22"/>
      <c r="H207" s="21"/>
      <c r="I207" s="21"/>
      <c r="J207" s="21"/>
    </row>
    <row r="208" spans="2:10" x14ac:dyDescent="0.25">
      <c r="B208" s="21"/>
      <c r="C208" s="22"/>
      <c r="D208" s="22"/>
      <c r="E208" s="22"/>
      <c r="F208" s="22"/>
      <c r="G208" s="22"/>
      <c r="H208" s="21"/>
      <c r="I208" s="21"/>
      <c r="J208" s="21"/>
    </row>
    <row r="209" spans="2:10" x14ac:dyDescent="0.25">
      <c r="B209" s="21"/>
      <c r="C209" s="22"/>
      <c r="D209" s="22"/>
      <c r="E209" s="22"/>
      <c r="F209" s="22"/>
      <c r="G209" s="22"/>
      <c r="H209" s="21"/>
      <c r="I209" s="21"/>
      <c r="J209" s="21"/>
    </row>
    <row r="210" spans="2:10" x14ac:dyDescent="0.25">
      <c r="B210" s="21"/>
      <c r="C210" s="22"/>
      <c r="D210" s="22"/>
      <c r="E210" s="22"/>
      <c r="F210" s="22"/>
      <c r="G210" s="22"/>
      <c r="H210" s="21"/>
      <c r="I210" s="21"/>
      <c r="J210" s="21"/>
    </row>
    <row r="211" spans="2:10" x14ac:dyDescent="0.25">
      <c r="B211" s="21"/>
      <c r="C211" s="22"/>
      <c r="D211" s="22"/>
      <c r="E211" s="22"/>
      <c r="F211" s="22"/>
      <c r="G211" s="22"/>
      <c r="H211" s="21"/>
      <c r="I211" s="21"/>
      <c r="J211" s="21"/>
    </row>
    <row r="212" spans="2:10" x14ac:dyDescent="0.25">
      <c r="B212" s="21"/>
      <c r="C212" s="22"/>
      <c r="D212" s="22"/>
      <c r="E212" s="22"/>
      <c r="F212" s="22"/>
      <c r="G212" s="22"/>
      <c r="H212" s="21"/>
      <c r="I212" s="21"/>
      <c r="J212" s="21"/>
    </row>
    <row r="213" spans="2:10" x14ac:dyDescent="0.25">
      <c r="B213" s="21"/>
      <c r="C213" s="22"/>
      <c r="D213" s="22"/>
      <c r="E213" s="22"/>
      <c r="F213" s="22"/>
      <c r="G213" s="22"/>
      <c r="H213" s="21"/>
      <c r="I213" s="21"/>
      <c r="J213" s="21"/>
    </row>
    <row r="214" spans="2:10" x14ac:dyDescent="0.25">
      <c r="B214" s="21"/>
      <c r="C214" s="22"/>
      <c r="D214" s="22"/>
      <c r="E214" s="22"/>
      <c r="F214" s="22"/>
      <c r="G214" s="22"/>
      <c r="H214" s="21"/>
      <c r="I214" s="21"/>
      <c r="J214" s="21"/>
    </row>
    <row r="215" spans="2:10" x14ac:dyDescent="0.25">
      <c r="B215" s="21"/>
      <c r="C215" s="22"/>
      <c r="D215" s="22"/>
      <c r="E215" s="22"/>
      <c r="F215" s="22"/>
      <c r="G215" s="22"/>
      <c r="H215" s="21"/>
      <c r="I215" s="21"/>
      <c r="J215" s="21"/>
    </row>
    <row r="216" spans="2:10" x14ac:dyDescent="0.25">
      <c r="B216" s="21"/>
      <c r="C216" s="22"/>
      <c r="D216" s="22"/>
      <c r="E216" s="22"/>
      <c r="F216" s="22"/>
      <c r="G216" s="22"/>
      <c r="H216" s="21"/>
      <c r="I216" s="21"/>
      <c r="J216" s="21"/>
    </row>
    <row r="217" spans="2:10" x14ac:dyDescent="0.25">
      <c r="B217" s="21"/>
      <c r="C217" s="22"/>
      <c r="D217" s="22"/>
      <c r="E217" s="22"/>
      <c r="F217" s="22"/>
      <c r="G217" s="22"/>
      <c r="H217" s="21"/>
      <c r="I217" s="21"/>
      <c r="J217" s="21"/>
    </row>
    <row r="218" spans="2:10" x14ac:dyDescent="0.25">
      <c r="B218" s="21"/>
      <c r="C218" s="22"/>
      <c r="D218" s="22"/>
      <c r="E218" s="22"/>
      <c r="F218" s="22"/>
      <c r="G218" s="22"/>
      <c r="H218" s="21"/>
      <c r="I218" s="21"/>
      <c r="J218" s="21"/>
    </row>
    <row r="219" spans="2:10" x14ac:dyDescent="0.25">
      <c r="B219" s="21"/>
      <c r="C219" s="22"/>
      <c r="D219" s="22"/>
      <c r="E219" s="22"/>
      <c r="F219" s="22"/>
      <c r="G219" s="22"/>
      <c r="H219" s="21"/>
      <c r="I219" s="21"/>
      <c r="J219" s="21"/>
    </row>
    <row r="220" spans="2:10" x14ac:dyDescent="0.25">
      <c r="B220" s="21"/>
      <c r="C220" s="22"/>
      <c r="D220" s="22"/>
      <c r="E220" s="22"/>
      <c r="F220" s="22"/>
      <c r="G220" s="22"/>
      <c r="H220" s="21"/>
      <c r="I220" s="21"/>
      <c r="J220" s="21"/>
    </row>
    <row r="221" spans="2:10" x14ac:dyDescent="0.25">
      <c r="B221" s="21"/>
      <c r="C221" s="22"/>
      <c r="D221" s="22"/>
      <c r="E221" s="22"/>
      <c r="F221" s="22"/>
      <c r="G221" s="22"/>
      <c r="H221" s="21"/>
      <c r="I221" s="21"/>
      <c r="J221" s="21"/>
    </row>
    <row r="222" spans="2:10" x14ac:dyDescent="0.25">
      <c r="B222" s="21"/>
      <c r="C222" s="22"/>
      <c r="D222" s="22"/>
      <c r="E222" s="22"/>
      <c r="F222" s="22"/>
      <c r="G222" s="22"/>
      <c r="H222" s="21"/>
      <c r="I222" s="21"/>
      <c r="J222" s="21"/>
    </row>
    <row r="223" spans="2:10" x14ac:dyDescent="0.25">
      <c r="B223" s="21"/>
      <c r="C223" s="22"/>
      <c r="D223" s="22"/>
      <c r="E223" s="22"/>
      <c r="F223" s="22"/>
      <c r="G223" s="22"/>
      <c r="H223" s="21"/>
      <c r="I223" s="21"/>
      <c r="J223" s="21"/>
    </row>
    <row r="224" spans="2:10" x14ac:dyDescent="0.25">
      <c r="B224" s="21"/>
      <c r="C224" s="22"/>
      <c r="D224" s="22"/>
      <c r="E224" s="22"/>
      <c r="F224" s="22"/>
      <c r="G224" s="22"/>
      <c r="H224" s="21"/>
      <c r="I224" s="21"/>
      <c r="J224" s="21"/>
    </row>
    <row r="225" spans="2:10" x14ac:dyDescent="0.25">
      <c r="B225" s="21"/>
      <c r="C225" s="22"/>
      <c r="D225" s="22"/>
      <c r="E225" s="22"/>
      <c r="F225" s="22"/>
      <c r="G225" s="22"/>
      <c r="H225" s="21"/>
      <c r="I225" s="21"/>
      <c r="J225" s="21"/>
    </row>
    <row r="226" spans="2:10" x14ac:dyDescent="0.25">
      <c r="B226" s="21"/>
      <c r="C226" s="22"/>
      <c r="D226" s="22"/>
      <c r="E226" s="22"/>
      <c r="F226" s="22"/>
      <c r="G226" s="22"/>
      <c r="H226" s="21"/>
      <c r="I226" s="21"/>
      <c r="J226" s="21"/>
    </row>
    <row r="227" spans="2:10" x14ac:dyDescent="0.25">
      <c r="B227" s="21"/>
      <c r="C227" s="22"/>
      <c r="D227" s="22"/>
      <c r="E227" s="22"/>
      <c r="F227" s="22"/>
      <c r="G227" s="22"/>
      <c r="H227" s="21"/>
      <c r="I227" s="21"/>
      <c r="J227" s="21"/>
    </row>
    <row r="228" spans="2:10" x14ac:dyDescent="0.25">
      <c r="B228" s="21"/>
      <c r="C228" s="22"/>
      <c r="D228" s="22"/>
      <c r="E228" s="22"/>
      <c r="F228" s="22"/>
      <c r="G228" s="22"/>
      <c r="H228" s="21"/>
      <c r="I228" s="21"/>
      <c r="J228" s="21"/>
    </row>
    <row r="229" spans="2:10" x14ac:dyDescent="0.25">
      <c r="B229" s="21"/>
      <c r="C229" s="22"/>
      <c r="D229" s="22"/>
      <c r="E229" s="22"/>
      <c r="F229" s="22"/>
      <c r="G229" s="22"/>
      <c r="H229" s="21"/>
      <c r="I229" s="21"/>
      <c r="J229" s="21"/>
    </row>
    <row r="230" spans="2:10" x14ac:dyDescent="0.25">
      <c r="B230" s="21"/>
      <c r="C230" s="22"/>
      <c r="D230" s="22"/>
      <c r="E230" s="22"/>
      <c r="F230" s="22"/>
      <c r="G230" s="22"/>
      <c r="H230" s="21"/>
      <c r="I230" s="21"/>
      <c r="J230" s="21"/>
    </row>
    <row r="231" spans="2:10" x14ac:dyDescent="0.25">
      <c r="B231" s="21"/>
      <c r="C231" s="22"/>
      <c r="D231" s="22"/>
      <c r="E231" s="22"/>
      <c r="F231" s="22"/>
      <c r="G231" s="22"/>
      <c r="H231" s="21"/>
      <c r="I231" s="21"/>
      <c r="J231" s="21"/>
    </row>
    <row r="232" spans="2:10" x14ac:dyDescent="0.25">
      <c r="B232" s="21"/>
      <c r="C232" s="22"/>
      <c r="D232" s="22"/>
      <c r="E232" s="22"/>
      <c r="F232" s="22"/>
      <c r="G232" s="22"/>
      <c r="H232" s="21"/>
      <c r="I232" s="21"/>
      <c r="J232" s="21"/>
    </row>
    <row r="233" spans="2:10" x14ac:dyDescent="0.25">
      <c r="B233" s="21"/>
      <c r="C233" s="22"/>
      <c r="D233" s="22"/>
      <c r="E233" s="22"/>
      <c r="F233" s="22"/>
      <c r="G233" s="22"/>
      <c r="H233" s="21"/>
      <c r="I233" s="21"/>
      <c r="J233" s="21"/>
    </row>
    <row r="234" spans="2:10" x14ac:dyDescent="0.25">
      <c r="B234" s="21"/>
      <c r="C234" s="22"/>
      <c r="D234" s="22"/>
      <c r="E234" s="22"/>
      <c r="F234" s="22"/>
      <c r="G234" s="22"/>
      <c r="H234" s="21"/>
      <c r="I234" s="21"/>
      <c r="J234" s="21"/>
    </row>
    <row r="235" spans="2:10" x14ac:dyDescent="0.25">
      <c r="B235" s="21"/>
      <c r="C235" s="22"/>
      <c r="D235" s="22"/>
      <c r="E235" s="22"/>
      <c r="F235" s="22"/>
      <c r="G235" s="22"/>
      <c r="H235" s="21"/>
      <c r="I235" s="21"/>
      <c r="J235" s="21"/>
    </row>
    <row r="236" spans="2:10" x14ac:dyDescent="0.25">
      <c r="B236" s="21"/>
      <c r="C236" s="22"/>
      <c r="D236" s="22"/>
      <c r="E236" s="22"/>
      <c r="F236" s="22"/>
      <c r="G236" s="22"/>
      <c r="H236" s="21"/>
      <c r="I236" s="21"/>
      <c r="J236" s="21"/>
    </row>
    <row r="237" spans="2:10" x14ac:dyDescent="0.25">
      <c r="B237" s="21"/>
      <c r="C237" s="22"/>
      <c r="D237" s="22"/>
      <c r="E237" s="22"/>
      <c r="F237" s="22"/>
      <c r="G237" s="22"/>
      <c r="H237" s="21"/>
      <c r="I237" s="21"/>
      <c r="J237" s="21"/>
    </row>
    <row r="238" spans="2:10" x14ac:dyDescent="0.25">
      <c r="B238" s="21"/>
      <c r="C238" s="22"/>
      <c r="D238" s="22"/>
      <c r="E238" s="22"/>
      <c r="F238" s="22"/>
      <c r="G238" s="22"/>
      <c r="H238" s="21"/>
      <c r="I238" s="21"/>
      <c r="J238" s="21"/>
    </row>
    <row r="239" spans="2:10" x14ac:dyDescent="0.25">
      <c r="B239" s="21"/>
      <c r="C239" s="22"/>
      <c r="D239" s="22"/>
      <c r="E239" s="22"/>
      <c r="F239" s="22"/>
      <c r="G239" s="22"/>
      <c r="H239" s="21"/>
      <c r="I239" s="21"/>
      <c r="J239" s="21"/>
    </row>
    <row r="240" spans="2:10" x14ac:dyDescent="0.25">
      <c r="B240" s="21"/>
      <c r="C240" s="22"/>
      <c r="D240" s="22"/>
      <c r="E240" s="22"/>
      <c r="F240" s="22"/>
      <c r="G240" s="22"/>
      <c r="H240" s="21"/>
      <c r="I240" s="21"/>
      <c r="J240" s="21"/>
    </row>
    <row r="241" spans="2:10" x14ac:dyDescent="0.25">
      <c r="B241" s="21"/>
      <c r="C241" s="22"/>
      <c r="D241" s="22"/>
      <c r="E241" s="22"/>
      <c r="F241" s="22"/>
      <c r="G241" s="22"/>
      <c r="H241" s="21"/>
      <c r="I241" s="21"/>
      <c r="J241" s="21"/>
    </row>
    <row r="242" spans="2:10" x14ac:dyDescent="0.25">
      <c r="B242" s="21"/>
      <c r="C242" s="22"/>
      <c r="D242" s="22"/>
      <c r="E242" s="22"/>
      <c r="F242" s="22"/>
      <c r="G242" s="22"/>
      <c r="H242" s="21"/>
      <c r="I242" s="21"/>
      <c r="J242" s="21"/>
    </row>
    <row r="243" spans="2:10" x14ac:dyDescent="0.25">
      <c r="B243" s="21"/>
      <c r="C243" s="22"/>
      <c r="D243" s="22"/>
      <c r="E243" s="22"/>
      <c r="F243" s="22"/>
      <c r="G243" s="22"/>
      <c r="H243" s="21"/>
      <c r="I243" s="21"/>
      <c r="J243" s="21"/>
    </row>
    <row r="244" spans="2:10" x14ac:dyDescent="0.25">
      <c r="B244" s="21"/>
      <c r="C244" s="22"/>
      <c r="D244" s="22"/>
      <c r="E244" s="22"/>
      <c r="F244" s="22"/>
      <c r="G244" s="22"/>
      <c r="H244" s="21"/>
      <c r="I244" s="21"/>
      <c r="J244" s="21"/>
    </row>
    <row r="245" spans="2:10" x14ac:dyDescent="0.25">
      <c r="B245" s="21"/>
      <c r="C245" s="22"/>
      <c r="D245" s="22"/>
      <c r="E245" s="22"/>
      <c r="F245" s="22"/>
      <c r="G245" s="22"/>
      <c r="H245" s="21"/>
      <c r="I245" s="21"/>
      <c r="J245" s="21"/>
    </row>
    <row r="246" spans="2:10" x14ac:dyDescent="0.25">
      <c r="B246" s="21"/>
      <c r="C246" s="22"/>
      <c r="D246" s="22"/>
      <c r="E246" s="22"/>
      <c r="F246" s="22"/>
      <c r="G246" s="22"/>
      <c r="H246" s="21"/>
      <c r="I246" s="21"/>
      <c r="J246" s="21"/>
    </row>
    <row r="247" spans="2:10" x14ac:dyDescent="0.25">
      <c r="B247" s="21"/>
      <c r="C247" s="22"/>
      <c r="D247" s="22"/>
      <c r="E247" s="22"/>
      <c r="F247" s="22"/>
      <c r="G247" s="22"/>
      <c r="H247" s="21"/>
      <c r="I247" s="21"/>
      <c r="J247" s="21"/>
    </row>
    <row r="248" spans="2:10" x14ac:dyDescent="0.25">
      <c r="B248" s="21"/>
      <c r="C248" s="22"/>
      <c r="D248" s="22"/>
      <c r="E248" s="22"/>
      <c r="F248" s="22"/>
      <c r="G248" s="22"/>
      <c r="H248" s="21"/>
      <c r="I248" s="21"/>
      <c r="J248" s="21"/>
    </row>
    <row r="249" spans="2:10" x14ac:dyDescent="0.25">
      <c r="B249" s="21"/>
      <c r="C249" s="22"/>
      <c r="D249" s="22"/>
      <c r="E249" s="22"/>
      <c r="F249" s="22"/>
      <c r="G249" s="22"/>
      <c r="H249" s="21"/>
      <c r="I249" s="21"/>
      <c r="J249" s="21"/>
    </row>
    <row r="250" spans="2:10" x14ac:dyDescent="0.25">
      <c r="B250" s="21"/>
      <c r="C250" s="22"/>
      <c r="D250" s="22"/>
      <c r="E250" s="22"/>
      <c r="F250" s="22"/>
      <c r="G250" s="22"/>
      <c r="H250" s="21"/>
      <c r="I250" s="21"/>
      <c r="J250" s="21"/>
    </row>
    <row r="251" spans="2:10" x14ac:dyDescent="0.25">
      <c r="B251" s="21"/>
      <c r="C251" s="22"/>
      <c r="D251" s="22"/>
      <c r="E251" s="22"/>
      <c r="F251" s="22"/>
      <c r="G251" s="22"/>
      <c r="H251" s="21"/>
      <c r="I251" s="21"/>
      <c r="J251" s="21"/>
    </row>
    <row r="252" spans="2:10" x14ac:dyDescent="0.25">
      <c r="B252" s="21"/>
      <c r="C252" s="22"/>
      <c r="D252" s="22"/>
      <c r="E252" s="22"/>
      <c r="F252" s="22"/>
      <c r="G252" s="22"/>
      <c r="H252" s="21"/>
      <c r="I252" s="21"/>
      <c r="J252" s="21"/>
    </row>
    <row r="253" spans="2:10" x14ac:dyDescent="0.25">
      <c r="B253" s="21"/>
      <c r="C253" s="22"/>
      <c r="D253" s="22"/>
      <c r="E253" s="22"/>
      <c r="F253" s="22"/>
      <c r="G253" s="22"/>
      <c r="H253" s="21"/>
      <c r="I253" s="21"/>
      <c r="J253" s="21"/>
    </row>
    <row r="254" spans="2:10" x14ac:dyDescent="0.25">
      <c r="B254" s="21"/>
      <c r="C254" s="22"/>
      <c r="D254" s="22"/>
      <c r="E254" s="22"/>
      <c r="F254" s="22"/>
      <c r="G254" s="22"/>
      <c r="H254" s="21"/>
      <c r="I254" s="21"/>
      <c r="J254" s="21"/>
    </row>
    <row r="255" spans="2:10" x14ac:dyDescent="0.25">
      <c r="B255" s="21"/>
      <c r="C255" s="22"/>
      <c r="D255" s="22"/>
      <c r="E255" s="22"/>
      <c r="F255" s="22"/>
      <c r="G255" s="22"/>
      <c r="H255" s="21"/>
      <c r="I255" s="21"/>
      <c r="J255" s="21"/>
    </row>
    <row r="256" spans="2:10" x14ac:dyDescent="0.25">
      <c r="B256" s="21"/>
      <c r="C256" s="22"/>
      <c r="D256" s="22"/>
      <c r="E256" s="22"/>
      <c r="F256" s="22"/>
      <c r="G256" s="22"/>
      <c r="H256" s="21"/>
      <c r="I256" s="21"/>
      <c r="J256" s="21"/>
    </row>
    <row r="257" spans="2:10" x14ac:dyDescent="0.25">
      <c r="B257" s="21"/>
      <c r="C257" s="22"/>
      <c r="D257" s="22"/>
      <c r="E257" s="22"/>
      <c r="F257" s="22"/>
      <c r="G257" s="22"/>
      <c r="H257" s="21"/>
      <c r="I257" s="21"/>
      <c r="J257" s="21"/>
    </row>
    <row r="258" spans="2:10" x14ac:dyDescent="0.25">
      <c r="B258" s="21"/>
      <c r="C258" s="22"/>
      <c r="D258" s="22"/>
      <c r="E258" s="22"/>
      <c r="F258" s="22"/>
      <c r="G258" s="22"/>
      <c r="H258" s="21"/>
      <c r="I258" s="21"/>
      <c r="J258" s="21"/>
    </row>
    <row r="259" spans="2:10" x14ac:dyDescent="0.25">
      <c r="B259" s="21"/>
      <c r="C259" s="22"/>
      <c r="D259" s="22"/>
      <c r="E259" s="22"/>
      <c r="F259" s="22"/>
      <c r="G259" s="22"/>
      <c r="H259" s="21"/>
      <c r="I259" s="21"/>
      <c r="J259" s="21"/>
    </row>
    <row r="260" spans="2:10" x14ac:dyDescent="0.25">
      <c r="B260" s="21"/>
      <c r="C260" s="22"/>
      <c r="D260" s="22"/>
      <c r="E260" s="22"/>
      <c r="F260" s="22"/>
      <c r="G260" s="22"/>
      <c r="H260" s="21"/>
      <c r="I260" s="21"/>
      <c r="J260" s="21"/>
    </row>
    <row r="261" spans="2:10" x14ac:dyDescent="0.25">
      <c r="B261" s="21"/>
      <c r="C261" s="22"/>
      <c r="D261" s="22"/>
      <c r="E261" s="22"/>
      <c r="F261" s="22"/>
      <c r="G261" s="22"/>
      <c r="H261" s="21"/>
      <c r="I261" s="21"/>
      <c r="J261" s="21"/>
    </row>
    <row r="262" spans="2:10" x14ac:dyDescent="0.25">
      <c r="B262" s="21"/>
      <c r="C262" s="22"/>
      <c r="D262" s="22"/>
      <c r="E262" s="22"/>
      <c r="F262" s="22"/>
      <c r="G262" s="22"/>
      <c r="H262" s="21"/>
      <c r="I262" s="21"/>
      <c r="J262" s="21"/>
    </row>
    <row r="263" spans="2:10" x14ac:dyDescent="0.25">
      <c r="B263" s="21"/>
      <c r="C263" s="22"/>
      <c r="D263" s="22"/>
      <c r="E263" s="22"/>
      <c r="F263" s="22"/>
      <c r="G263" s="22"/>
      <c r="H263" s="21"/>
      <c r="I263" s="21"/>
      <c r="J263" s="21"/>
    </row>
    <row r="264" spans="2:10" x14ac:dyDescent="0.25">
      <c r="B264" s="21"/>
      <c r="C264" s="22"/>
      <c r="D264" s="22"/>
      <c r="E264" s="22"/>
      <c r="F264" s="22"/>
      <c r="G264" s="22"/>
      <c r="H264" s="21"/>
      <c r="I264" s="21"/>
      <c r="J264" s="21"/>
    </row>
    <row r="265" spans="2:10" x14ac:dyDescent="0.25">
      <c r="B265" s="21"/>
      <c r="C265" s="22"/>
      <c r="D265" s="22"/>
      <c r="E265" s="22"/>
      <c r="F265" s="22"/>
      <c r="G265" s="22"/>
      <c r="H265" s="21"/>
      <c r="I265" s="21"/>
      <c r="J265" s="21"/>
    </row>
    <row r="266" spans="2:10" x14ac:dyDescent="0.25">
      <c r="B266" s="21"/>
      <c r="C266" s="22"/>
      <c r="D266" s="22"/>
      <c r="E266" s="22"/>
      <c r="F266" s="22"/>
      <c r="G266" s="22"/>
      <c r="H266" s="21"/>
      <c r="I266" s="21"/>
      <c r="J266" s="21"/>
    </row>
    <row r="267" spans="2:10" x14ac:dyDescent="0.25">
      <c r="B267" s="21"/>
      <c r="C267" s="22"/>
      <c r="D267" s="22"/>
      <c r="E267" s="22"/>
      <c r="F267" s="22"/>
      <c r="G267" s="22"/>
      <c r="H267" s="21"/>
      <c r="I267" s="21"/>
      <c r="J267" s="21"/>
    </row>
    <row r="268" spans="2:10" x14ac:dyDescent="0.25">
      <c r="B268" s="21"/>
      <c r="C268" s="22"/>
      <c r="D268" s="22"/>
      <c r="E268" s="22"/>
      <c r="F268" s="22"/>
      <c r="G268" s="22"/>
      <c r="H268" s="21"/>
      <c r="I268" s="21"/>
      <c r="J268" s="21"/>
    </row>
    <row r="269" spans="2:10" x14ac:dyDescent="0.25">
      <c r="B269" s="21"/>
      <c r="C269" s="22"/>
      <c r="D269" s="22"/>
      <c r="E269" s="22"/>
      <c r="F269" s="22"/>
      <c r="G269" s="22"/>
      <c r="H269" s="21"/>
      <c r="I269" s="21"/>
      <c r="J269" s="21"/>
    </row>
    <row r="270" spans="2:10" x14ac:dyDescent="0.25">
      <c r="B270" s="21"/>
      <c r="C270" s="22"/>
      <c r="D270" s="22"/>
      <c r="E270" s="22"/>
      <c r="F270" s="22"/>
      <c r="G270" s="22"/>
      <c r="H270" s="21"/>
      <c r="I270" s="21"/>
      <c r="J270" s="21"/>
    </row>
    <row r="271" spans="2:10" x14ac:dyDescent="0.25">
      <c r="B271" s="21"/>
      <c r="C271" s="22"/>
      <c r="D271" s="22"/>
      <c r="E271" s="22"/>
      <c r="F271" s="22"/>
      <c r="G271" s="22"/>
      <c r="H271" s="21"/>
      <c r="I271" s="21"/>
      <c r="J271" s="21"/>
    </row>
    <row r="272" spans="2:10" x14ac:dyDescent="0.25">
      <c r="B272" s="21"/>
      <c r="C272" s="22"/>
      <c r="D272" s="22"/>
      <c r="E272" s="22"/>
      <c r="F272" s="22"/>
      <c r="G272" s="22"/>
      <c r="H272" s="21"/>
      <c r="I272" s="21"/>
      <c r="J272" s="21"/>
    </row>
    <row r="273" spans="2:10" x14ac:dyDescent="0.25">
      <c r="B273" s="21"/>
      <c r="C273" s="22"/>
      <c r="D273" s="22"/>
      <c r="E273" s="22"/>
      <c r="F273" s="22"/>
      <c r="G273" s="22"/>
      <c r="H273" s="21"/>
      <c r="I273" s="21"/>
      <c r="J273" s="21"/>
    </row>
    <row r="274" spans="2:10" x14ac:dyDescent="0.25">
      <c r="B274" s="21"/>
      <c r="C274" s="22"/>
      <c r="D274" s="22"/>
      <c r="E274" s="22"/>
      <c r="F274" s="22"/>
      <c r="G274" s="22"/>
      <c r="H274" s="21"/>
      <c r="I274" s="21"/>
      <c r="J274" s="21"/>
    </row>
    <row r="275" spans="2:10" x14ac:dyDescent="0.25">
      <c r="B275" s="21"/>
      <c r="C275" s="22"/>
      <c r="D275" s="22"/>
      <c r="E275" s="22"/>
      <c r="F275" s="22"/>
      <c r="G275" s="22"/>
      <c r="H275" s="21"/>
      <c r="I275" s="21"/>
      <c r="J275" s="21"/>
    </row>
    <row r="276" spans="2:10" x14ac:dyDescent="0.25">
      <c r="B276" s="21"/>
      <c r="C276" s="22"/>
      <c r="D276" s="21"/>
      <c r="E276" s="21"/>
      <c r="F276" s="21"/>
      <c r="G276" s="21"/>
      <c r="H276" s="21"/>
      <c r="I276" s="21"/>
      <c r="J276" s="21"/>
    </row>
    <row r="277" spans="2:10" x14ac:dyDescent="0.25">
      <c r="B277" s="21"/>
      <c r="C277" s="21"/>
      <c r="D277" s="21"/>
      <c r="E277" s="21"/>
      <c r="F277" s="21"/>
      <c r="G277" s="21"/>
      <c r="H277" s="21"/>
      <c r="I277" s="21"/>
      <c r="J277" s="21"/>
    </row>
  </sheetData>
  <mergeCells count="4">
    <mergeCell ref="V35:Y35"/>
    <mergeCell ref="V36:Y36"/>
    <mergeCell ref="C3:M5"/>
    <mergeCell ref="C21:J2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Seiji</dc:creator>
  <cp:lastModifiedBy>Erick Seiji</cp:lastModifiedBy>
  <dcterms:created xsi:type="dcterms:W3CDTF">2020-05-28T20:28:09Z</dcterms:created>
  <dcterms:modified xsi:type="dcterms:W3CDTF">2020-05-28T22:14:21Z</dcterms:modified>
</cp:coreProperties>
</file>