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13_ncr:1_{E238E06A-3DB6-4F5A-8FA3-1405D8DFA00E}" xr6:coauthVersionLast="44" xr6:coauthVersionMax="44" xr10:uidLastSave="{00000000-0000-0000-0000-000000000000}"/>
  <bookViews>
    <workbookView xWindow="-120" yWindow="-120" windowWidth="29040" windowHeight="15840" xr2:uid="{65DF0263-7525-4CE3-919C-360EAD0A315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F24" i="1" s="1"/>
  <c r="D22" i="1"/>
  <c r="D23" i="1"/>
  <c r="D21" i="1"/>
  <c r="F21" i="1" s="1"/>
  <c r="R15" i="2" a="1"/>
  <c r="R16" i="2" s="1"/>
  <c r="L15" i="2" a="1"/>
  <c r="L15" i="2" s="1"/>
  <c r="R13" i="2"/>
  <c r="R12" i="2"/>
  <c r="R11" i="2"/>
  <c r="N12" i="2"/>
  <c r="N13" i="2"/>
  <c r="M13" i="2"/>
  <c r="N11" i="2"/>
  <c r="M12" i="2"/>
  <c r="L13" i="2"/>
  <c r="M11" i="2"/>
  <c r="L12" i="2"/>
  <c r="S29" i="2"/>
  <c r="R29" i="2"/>
  <c r="Q29" i="2"/>
  <c r="S26" i="2"/>
  <c r="S27" i="2"/>
  <c r="S28" i="2"/>
  <c r="R26" i="2"/>
  <c r="R27" i="2"/>
  <c r="R28" i="2"/>
  <c r="Q26" i="2"/>
  <c r="Q27" i="2"/>
  <c r="Q28" i="2"/>
  <c r="P29" i="2"/>
  <c r="O29" i="2"/>
  <c r="N29" i="2"/>
  <c r="M29" i="2"/>
  <c r="L29" i="2"/>
  <c r="S25" i="2"/>
  <c r="R25" i="2"/>
  <c r="Q25" i="2"/>
  <c r="P26" i="2"/>
  <c r="P27" i="2"/>
  <c r="P28" i="2"/>
  <c r="P25" i="2"/>
  <c r="O26" i="2"/>
  <c r="O27" i="2"/>
  <c r="O28" i="2"/>
  <c r="O25" i="2"/>
  <c r="N26" i="2"/>
  <c r="N27" i="2"/>
  <c r="N28" i="2"/>
  <c r="N25" i="2"/>
  <c r="N20" i="1" a="1"/>
  <c r="N20" i="1" s="1"/>
  <c r="O7" i="1" a="1"/>
  <c r="O7" i="1" s="1"/>
  <c r="N16" i="1"/>
  <c r="N17" i="1"/>
  <c r="J17" i="1"/>
  <c r="I17" i="1"/>
  <c r="J16" i="1"/>
  <c r="F17" i="1"/>
  <c r="F18" i="1"/>
  <c r="F19" i="1"/>
  <c r="F20" i="1"/>
  <c r="F22" i="1"/>
  <c r="F23" i="1"/>
  <c r="F16" i="1"/>
  <c r="E17" i="1"/>
  <c r="E18" i="1"/>
  <c r="E19" i="1"/>
  <c r="E20" i="1"/>
  <c r="E21" i="1"/>
  <c r="E22" i="1"/>
  <c r="E23" i="1"/>
  <c r="E24" i="1"/>
  <c r="E16" i="1"/>
  <c r="R15" i="2" l="1"/>
  <c r="R17" i="2"/>
  <c r="M17" i="2"/>
  <c r="L17" i="2"/>
  <c r="N16" i="2"/>
  <c r="N15" i="2"/>
  <c r="M15" i="2"/>
  <c r="M16" i="2"/>
  <c r="L16" i="2"/>
  <c r="N17" i="2"/>
  <c r="N21" i="1"/>
  <c r="P7" i="1"/>
  <c r="P8" i="1"/>
  <c r="O8" i="1"/>
  <c r="C25" i="1"/>
  <c r="E25" i="1"/>
  <c r="D25" i="1"/>
  <c r="F25" i="1"/>
</calcChain>
</file>

<file path=xl/sharedStrings.xml><?xml version="1.0" encoding="utf-8"?>
<sst xmlns="http://schemas.openxmlformats.org/spreadsheetml/2006/main" count="38" uniqueCount="23">
  <si>
    <t>X</t>
  </si>
  <si>
    <t>Y</t>
  </si>
  <si>
    <t>x</t>
  </si>
  <si>
    <t>y</t>
  </si>
  <si>
    <t>y2</t>
  </si>
  <si>
    <t>yx</t>
  </si>
  <si>
    <t>b0</t>
  </si>
  <si>
    <t>b1</t>
  </si>
  <si>
    <t>*</t>
  </si>
  <si>
    <t xml:space="preserve"> =</t>
  </si>
  <si>
    <t>Y = -289,02 + 2646,95X</t>
  </si>
  <si>
    <t>V</t>
  </si>
  <si>
    <t>D</t>
  </si>
  <si>
    <t>V2</t>
  </si>
  <si>
    <t>v3</t>
  </si>
  <si>
    <t>v4</t>
  </si>
  <si>
    <t>v2*d</t>
  </si>
  <si>
    <t>v3*d</t>
  </si>
  <si>
    <t>v*d</t>
  </si>
  <si>
    <t>b2</t>
  </si>
  <si>
    <r>
      <t>A</t>
    </r>
    <r>
      <rPr>
        <vertAlign val="superscript"/>
        <sz val="11"/>
        <color theme="1"/>
        <rFont val="Calibri"/>
        <family val="2"/>
        <scheme val="minor"/>
      </rPr>
      <t xml:space="preserve">-1 </t>
    </r>
  </si>
  <si>
    <r>
      <t xml:space="preserve">Y=0,01928 </t>
    </r>
    <r>
      <rPr>
        <b/>
        <i/>
        <sz val="16"/>
        <color theme="1"/>
        <rFont val="Calibri"/>
        <family val="2"/>
        <scheme val="minor"/>
      </rPr>
      <t>x</t>
    </r>
    <r>
      <rPr>
        <b/>
        <i/>
        <vertAlign val="superscript"/>
        <sz val="16"/>
        <color theme="1"/>
        <rFont val="Calibri"/>
        <family val="2"/>
        <scheme val="minor"/>
      </rPr>
      <t>2</t>
    </r>
    <r>
      <rPr>
        <i/>
        <sz val="16"/>
        <color theme="1"/>
        <rFont val="Calibri"/>
        <family val="2"/>
        <scheme val="minor"/>
      </rPr>
      <t xml:space="preserve"> -6,2903 </t>
    </r>
    <r>
      <rPr>
        <b/>
        <i/>
        <sz val="16"/>
        <color theme="1"/>
        <rFont val="Calibri"/>
        <family val="2"/>
        <scheme val="minor"/>
      </rPr>
      <t>x</t>
    </r>
    <r>
      <rPr>
        <i/>
        <sz val="16"/>
        <color theme="1"/>
        <rFont val="Calibri"/>
        <family val="2"/>
        <scheme val="minor"/>
      </rPr>
      <t xml:space="preserve"> + 512,121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</si>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</sst>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vertAlign val="superscript"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right"/>
    </xf>
    <xf numFmtId="0" fontId="0" fillId="2" borderId="9" xfId="0" applyFill="1" applyBorder="1" applyAlignment="1">
      <alignment horizontal="left"/>
    </xf>
    <xf numFmtId="0" fontId="0" fillId="4" borderId="22" xfId="0" applyFill="1" applyBorder="1"/>
    <xf numFmtId="0" fontId="0" fillId="4" borderId="23" xfId="0" applyFill="1" applyBorder="1"/>
    <xf numFmtId="0" fontId="0" fillId="2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9486111111111112"/>
          <c:w val="0.8617454068241470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Planilha1!$D$15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600942448886062E-2"/>
                  <c:y val="3.83949609949899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</a:t>
                    </a:r>
                    <a:r>
                      <a:rPr lang="en-US" sz="1100" baseline="0"/>
                      <a:t>= -289,02x + 2647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Planilha1!$C$16:$C$20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Planilha1!$D$16:$D$20</c:f>
              <c:numCache>
                <c:formatCode>General</c:formatCode>
                <c:ptCount val="5"/>
                <c:pt idx="0">
                  <c:v>2500</c:v>
                </c:pt>
                <c:pt idx="1">
                  <c:v>2400</c:v>
                </c:pt>
                <c:pt idx="2">
                  <c:v>2000</c:v>
                </c:pt>
                <c:pt idx="3">
                  <c:v>1800</c:v>
                </c:pt>
                <c:pt idx="4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8-43FB-9998-CCAE13031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1680"/>
        <c:axId val="546432008"/>
      </c:scatterChart>
      <c:valAx>
        <c:axId val="5464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432008"/>
        <c:crosses val="autoZero"/>
        <c:crossBetween val="midCat"/>
      </c:valAx>
      <c:valAx>
        <c:axId val="54643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43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Planilha2!$T$4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6579571303587052"/>
                  <c:y val="-0.22014355348438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1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Planilha2!$S$5:$S$8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</c:numCache>
            </c:numRef>
          </c:xVal>
          <c:yVal>
            <c:numRef>
              <c:f>Planilha2!$T$5:$T$8</c:f>
              <c:numCache>
                <c:formatCode>General</c:formatCode>
                <c:ptCount val="4"/>
                <c:pt idx="0">
                  <c:v>79</c:v>
                </c:pt>
                <c:pt idx="1">
                  <c:v>28</c:v>
                </c:pt>
                <c:pt idx="2">
                  <c:v>7.9</c:v>
                </c:pt>
                <c:pt idx="3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9-444D-8055-F8F9A1170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01840"/>
        <c:axId val="536900528"/>
      </c:scatterChart>
      <c:valAx>
        <c:axId val="5369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900528"/>
        <c:crosses val="autoZero"/>
        <c:crossBetween val="midCat"/>
      </c:valAx>
      <c:valAx>
        <c:axId val="5369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9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51288</xdr:colOff>
      <xdr:row>1</xdr:row>
      <xdr:rowOff>80907</xdr:rowOff>
    </xdr:from>
    <xdr:to>
      <xdr:col>10</xdr:col>
      <xdr:colOff>302159</xdr:colOff>
      <xdr:row>7</xdr:row>
      <xdr:rowOff>144702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7452528-E0C4-4441-AC75-BFFFDFE6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423" y="278734"/>
          <a:ext cx="5995178" cy="1235370"/>
        </a:xfrm>
        <a:prstGeom prst="rect">
          <a:avLst/>
        </a:prstGeom>
      </xdr:spPr>
    </xdr:pic>
    <xdr:clientData/>
  </xdr:twoCellAnchor>
  <xdr:twoCellAnchor>
    <xdr:from>
      <xdr:col>6</xdr:col>
      <xdr:colOff>38099</xdr:colOff>
      <xdr:row>23</xdr:row>
      <xdr:rowOff>5442</xdr:rowOff>
    </xdr:from>
    <xdr:to>
      <xdr:col>11</xdr:col>
      <xdr:colOff>529003</xdr:colOff>
      <xdr:row>33</xdr:row>
      <xdr:rowOff>96924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6AAA67-CDB0-4748-9AFB-31568FA8D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1</xdr:row>
      <xdr:rowOff>53675</xdr:rowOff>
    </xdr:from>
    <xdr:to>
      <xdr:col>10</xdr:col>
      <xdr:colOff>363676</xdr:colOff>
      <xdr:row>10</xdr:row>
      <xdr:rowOff>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E692ED5-4C4E-4B89-9319-390FEA66D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253700"/>
          <a:ext cx="5754827" cy="1661324"/>
        </a:xfrm>
        <a:prstGeom prst="rect">
          <a:avLst/>
        </a:prstGeom>
      </xdr:spPr>
    </xdr:pic>
    <xdr:clientData/>
  </xdr:twoCellAnchor>
  <xdr:twoCellAnchor>
    <xdr:from>
      <xdr:col>1</xdr:col>
      <xdr:colOff>71437</xdr:colOff>
      <xdr:row>9</xdr:row>
      <xdr:rowOff>166687</xdr:rowOff>
    </xdr:from>
    <xdr:to>
      <xdr:col>8</xdr:col>
      <xdr:colOff>376237</xdr:colOff>
      <xdr:row>24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18A1FF-8FBE-477C-A523-EA405BF24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2EEC-7149-42CC-AC1E-5EECAB9E40F5}">
  <dimension ref="B1:R35"/>
  <sheetViews>
    <sheetView tabSelected="1" zoomScaleNormal="100" workbookViewId="0">
      <selection activeCell="O7" sqref="O7"/>
    </sheetView>
  </sheetViews>
  <sheetFormatPr defaultRowHeight="15" x14ac:dyDescent="0.25"/>
  <cols>
    <col min="6" max="6" width="13.140625" bestFit="1" customWidth="1"/>
    <col min="14" max="14" width="13.140625" bestFit="1" customWidth="1"/>
    <col min="15" max="15" width="9.28515625" bestFit="1" customWidth="1"/>
    <col min="16" max="16" width="12.85546875" bestFit="1" customWidth="1"/>
  </cols>
  <sheetData>
    <row r="1" spans="2:18" ht="15.75" thickBot="1" x14ac:dyDescent="0.3"/>
    <row r="2" spans="2:1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</row>
    <row r="4" spans="2:18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/>
    </row>
    <row r="5" spans="2:18" x14ac:dyDescent="0.25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/>
    </row>
    <row r="6" spans="2:18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2"/>
      <c r="P6" s="12"/>
      <c r="Q6" s="1"/>
      <c r="R6" s="6"/>
    </row>
    <row r="7" spans="2:18" ht="17.25" x14ac:dyDescent="0.2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2" t="s">
        <v>22</v>
      </c>
      <c r="O7" s="18">
        <f t="array" ref="O7:P8">MINVERSE(I16:J17)</f>
        <v>0.73780487804878081</v>
      </c>
      <c r="P7" s="19">
        <v>-0.25609756097560987</v>
      </c>
      <c r="Q7" s="1"/>
      <c r="R7" s="6"/>
    </row>
    <row r="8" spans="2:18" x14ac:dyDescent="0.25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8">
        <v>-0.25609756097560987</v>
      </c>
      <c r="P8" s="19">
        <v>0.12195121951219516</v>
      </c>
      <c r="Q8" s="1"/>
      <c r="R8" s="6"/>
    </row>
    <row r="9" spans="2:18" x14ac:dyDescent="0.2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1"/>
      <c r="R9" s="6"/>
    </row>
    <row r="10" spans="2:18" x14ac:dyDescent="0.25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</row>
    <row r="11" spans="2:18" x14ac:dyDescent="0.25">
      <c r="B11" s="14" t="s">
        <v>0</v>
      </c>
      <c r="C11" s="13">
        <v>0.5</v>
      </c>
      <c r="D11" s="13">
        <v>1</v>
      </c>
      <c r="E11" s="13">
        <v>2</v>
      </c>
      <c r="F11" s="13">
        <v>3</v>
      </c>
      <c r="G11" s="13">
        <v>4</v>
      </c>
      <c r="H11" s="13">
        <v>5</v>
      </c>
      <c r="I11" s="13">
        <v>6</v>
      </c>
      <c r="J11" s="13">
        <v>7</v>
      </c>
      <c r="K11" s="13">
        <v>8</v>
      </c>
      <c r="L11" s="1"/>
      <c r="M11" s="1"/>
      <c r="N11" s="1"/>
      <c r="O11" s="1"/>
      <c r="P11" s="1"/>
      <c r="Q11" s="1"/>
      <c r="R11" s="6"/>
    </row>
    <row r="12" spans="2:18" x14ac:dyDescent="0.25">
      <c r="B12" s="14" t="s">
        <v>1</v>
      </c>
      <c r="C12" s="13">
        <v>2500</v>
      </c>
      <c r="D12" s="13">
        <v>2400</v>
      </c>
      <c r="E12" s="13">
        <v>2000</v>
      </c>
      <c r="F12" s="13">
        <v>1800</v>
      </c>
      <c r="G12" s="13">
        <v>1500</v>
      </c>
      <c r="H12" s="13"/>
      <c r="I12" s="13"/>
      <c r="J12" s="13"/>
      <c r="K12" s="13"/>
      <c r="L12" s="1"/>
      <c r="M12" s="1"/>
      <c r="N12" s="1"/>
      <c r="O12" s="1"/>
      <c r="P12" s="1"/>
      <c r="Q12" s="1"/>
      <c r="R12" s="6"/>
    </row>
    <row r="13" spans="2:18" x14ac:dyDescent="0.25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</row>
    <row r="14" spans="2:18" x14ac:dyDescent="0.2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</row>
    <row r="15" spans="2:18" x14ac:dyDescent="0.25">
      <c r="B15" s="5"/>
      <c r="C15" s="15" t="s">
        <v>2</v>
      </c>
      <c r="D15" s="16" t="s">
        <v>3</v>
      </c>
      <c r="E15" s="16" t="s">
        <v>4</v>
      </c>
      <c r="F15" s="17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</row>
    <row r="16" spans="2:18" x14ac:dyDescent="0.25">
      <c r="B16" s="5"/>
      <c r="C16" s="18">
        <v>0.5</v>
      </c>
      <c r="D16" s="12">
        <v>2500</v>
      </c>
      <c r="E16" s="12">
        <f>C16^2</f>
        <v>0.25</v>
      </c>
      <c r="F16" s="19">
        <f>C16*D16</f>
        <v>1250</v>
      </c>
      <c r="G16" s="1"/>
      <c r="H16" s="1"/>
      <c r="I16" s="18">
        <v>5</v>
      </c>
      <c r="J16" s="19">
        <f>C25</f>
        <v>10.5</v>
      </c>
      <c r="K16" s="12" t="s">
        <v>8</v>
      </c>
      <c r="L16" s="33" t="s">
        <v>6</v>
      </c>
      <c r="M16" s="12" t="s">
        <v>9</v>
      </c>
      <c r="N16" s="33">
        <f>D25</f>
        <v>10200</v>
      </c>
      <c r="O16" s="1"/>
      <c r="P16" s="1"/>
      <c r="Q16" s="1"/>
      <c r="R16" s="6"/>
    </row>
    <row r="17" spans="2:18" x14ac:dyDescent="0.25">
      <c r="B17" s="5"/>
      <c r="C17" s="18">
        <v>1</v>
      </c>
      <c r="D17" s="12">
        <v>2400</v>
      </c>
      <c r="E17" s="12">
        <f t="shared" ref="E17:E24" si="0">C17^2</f>
        <v>1</v>
      </c>
      <c r="F17" s="19">
        <f t="shared" ref="F17:F24" si="1">C17*D17</f>
        <v>2400</v>
      </c>
      <c r="G17" s="1"/>
      <c r="H17" s="1"/>
      <c r="I17" s="18">
        <f>J16</f>
        <v>10.5</v>
      </c>
      <c r="J17" s="19">
        <f>E25</f>
        <v>30.25</v>
      </c>
      <c r="K17" s="12"/>
      <c r="L17" s="33" t="s">
        <v>7</v>
      </c>
      <c r="M17" s="12"/>
      <c r="N17" s="33">
        <f>F25</f>
        <v>19050</v>
      </c>
      <c r="O17" s="1"/>
      <c r="P17" s="1"/>
      <c r="Q17" s="1"/>
      <c r="R17" s="6"/>
    </row>
    <row r="18" spans="2:18" x14ac:dyDescent="0.25">
      <c r="B18" s="5"/>
      <c r="C18" s="18">
        <v>2</v>
      </c>
      <c r="D18" s="12">
        <v>2000</v>
      </c>
      <c r="E18" s="12">
        <f t="shared" si="0"/>
        <v>4</v>
      </c>
      <c r="F18" s="19">
        <f t="shared" si="1"/>
        <v>4000</v>
      </c>
      <c r="G18" s="1"/>
      <c r="H18" s="1"/>
      <c r="I18" s="12"/>
      <c r="J18" s="12"/>
      <c r="K18" s="12"/>
      <c r="L18" s="12"/>
      <c r="M18" s="12"/>
      <c r="N18" s="12"/>
      <c r="O18" s="1"/>
      <c r="P18" s="1"/>
      <c r="Q18" s="1"/>
      <c r="R18" s="6"/>
    </row>
    <row r="19" spans="2:18" ht="15.75" thickBot="1" x14ac:dyDescent="0.3">
      <c r="B19" s="5"/>
      <c r="C19" s="18">
        <v>3</v>
      </c>
      <c r="D19" s="12">
        <v>1800</v>
      </c>
      <c r="E19" s="12">
        <f t="shared" si="0"/>
        <v>9</v>
      </c>
      <c r="F19" s="19">
        <f t="shared" si="1"/>
        <v>5400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/>
    </row>
    <row r="20" spans="2:18" x14ac:dyDescent="0.25">
      <c r="B20" s="5"/>
      <c r="C20" s="18">
        <v>4</v>
      </c>
      <c r="D20" s="12">
        <v>1500</v>
      </c>
      <c r="E20" s="12">
        <f t="shared" si="0"/>
        <v>16</v>
      </c>
      <c r="F20" s="19">
        <f t="shared" si="1"/>
        <v>6000</v>
      </c>
      <c r="G20" s="1"/>
      <c r="H20" s="1"/>
      <c r="I20" s="1"/>
      <c r="J20" s="1"/>
      <c r="K20" s="1"/>
      <c r="L20" s="25" t="s">
        <v>6</v>
      </c>
      <c r="M20" s="23" t="s">
        <v>9</v>
      </c>
      <c r="N20" s="26">
        <f t="array" ref="N20:N21">MMULT(O7:P8,N16:N17)</f>
        <v>2646.9512195121961</v>
      </c>
      <c r="O20" s="1"/>
      <c r="P20" s="1"/>
      <c r="Q20" s="1"/>
      <c r="R20" s="6"/>
    </row>
    <row r="21" spans="2:18" ht="15.75" thickBot="1" x14ac:dyDescent="0.3">
      <c r="B21" s="5"/>
      <c r="C21" s="18">
        <v>5</v>
      </c>
      <c r="D21" s="12">
        <f>-289.02*C21+2646.95</f>
        <v>1201.8499999999999</v>
      </c>
      <c r="E21" s="12">
        <f t="shared" si="0"/>
        <v>25</v>
      </c>
      <c r="F21" s="19">
        <f t="shared" si="1"/>
        <v>6009.25</v>
      </c>
      <c r="G21" s="1"/>
      <c r="H21" s="1"/>
      <c r="I21" s="1"/>
      <c r="J21" s="1"/>
      <c r="K21" s="1"/>
      <c r="L21" s="27" t="s">
        <v>7</v>
      </c>
      <c r="M21" s="24"/>
      <c r="N21" s="28">
        <v>-289.02439024390287</v>
      </c>
      <c r="O21" s="1"/>
      <c r="P21" s="1"/>
      <c r="Q21" s="1"/>
      <c r="R21" s="6"/>
    </row>
    <row r="22" spans="2:18" ht="15.75" thickBot="1" x14ac:dyDescent="0.3">
      <c r="B22" s="5"/>
      <c r="C22" s="18">
        <v>6</v>
      </c>
      <c r="D22" s="12">
        <f t="shared" ref="D22:D23" si="2">-289.02*C22+2646.95</f>
        <v>912.82999999999993</v>
      </c>
      <c r="E22" s="12">
        <f t="shared" si="0"/>
        <v>36</v>
      </c>
      <c r="F22" s="19">
        <f t="shared" si="1"/>
        <v>5476.98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/>
    </row>
    <row r="23" spans="2:18" ht="15.75" thickBot="1" x14ac:dyDescent="0.3">
      <c r="B23" s="5"/>
      <c r="C23" s="18">
        <v>7</v>
      </c>
      <c r="D23" s="12">
        <f t="shared" si="2"/>
        <v>623.80999999999995</v>
      </c>
      <c r="E23" s="12">
        <f t="shared" si="0"/>
        <v>49</v>
      </c>
      <c r="F23" s="19">
        <f t="shared" si="1"/>
        <v>4366.67</v>
      </c>
      <c r="G23" s="1"/>
      <c r="H23" s="1"/>
      <c r="I23" s="1"/>
      <c r="J23" s="1"/>
      <c r="K23" s="1"/>
      <c r="L23" s="1"/>
      <c r="M23" s="29" t="s">
        <v>10</v>
      </c>
      <c r="N23" s="30"/>
      <c r="O23" s="1"/>
      <c r="P23" s="1"/>
      <c r="Q23" s="1"/>
      <c r="R23" s="6"/>
    </row>
    <row r="24" spans="2:18" x14ac:dyDescent="0.25">
      <c r="B24" s="5"/>
      <c r="C24" s="56">
        <v>8</v>
      </c>
      <c r="D24" s="57">
        <f>-289.02*C24+2646.95</f>
        <v>334.78999999999996</v>
      </c>
      <c r="E24" s="57">
        <f t="shared" si="0"/>
        <v>64</v>
      </c>
      <c r="F24" s="58">
        <f t="shared" si="1"/>
        <v>2678.3199999999997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6"/>
    </row>
    <row r="25" spans="2:18" x14ac:dyDescent="0.25">
      <c r="B25" s="5"/>
      <c r="C25" s="20">
        <f>SUM(C16:C20)</f>
        <v>10.5</v>
      </c>
      <c r="D25" s="21">
        <f>SUM(D16:D20)</f>
        <v>10200</v>
      </c>
      <c r="E25" s="21">
        <f>SUM(E16:E20)</f>
        <v>30.25</v>
      </c>
      <c r="F25" s="22">
        <f>SUM(F16:F20)</f>
        <v>19050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</row>
    <row r="26" spans="2:18" x14ac:dyDescent="0.25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</row>
    <row r="27" spans="2:18" x14ac:dyDescent="0.25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</row>
    <row r="28" spans="2:18" x14ac:dyDescent="0.25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</row>
    <row r="29" spans="2:18" x14ac:dyDescent="0.2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</row>
    <row r="30" spans="2:18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59"/>
      <c r="N30" s="1"/>
      <c r="O30" s="1"/>
      <c r="P30" s="1"/>
      <c r="Q30" s="1"/>
      <c r="R30" s="6"/>
    </row>
    <row r="31" spans="2:18" x14ac:dyDescent="0.2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59"/>
      <c r="N31" s="1"/>
      <c r="O31" s="1"/>
      <c r="P31" s="1"/>
      <c r="Q31" s="1"/>
      <c r="R31" s="6"/>
    </row>
    <row r="32" spans="2:18" x14ac:dyDescent="0.25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60">
        <v>22</v>
      </c>
      <c r="N32" s="1"/>
      <c r="O32" s="1"/>
      <c r="P32" s="1"/>
      <c r="Q32" s="1"/>
      <c r="R32" s="6"/>
    </row>
    <row r="33" spans="2:18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59"/>
      <c r="N33" s="1"/>
      <c r="O33" s="1"/>
      <c r="P33" s="1"/>
      <c r="Q33" s="1"/>
      <c r="R33" s="6"/>
    </row>
    <row r="34" spans="2:18" x14ac:dyDescent="0.2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"/>
    </row>
    <row r="35" spans="2:18" ht="15.75" thickBot="1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16C8-A067-462C-9594-01ADA3A91454}">
  <dimension ref="B1:U32"/>
  <sheetViews>
    <sheetView workbookViewId="0">
      <selection activeCell="K15" sqref="K15"/>
    </sheetView>
  </sheetViews>
  <sheetFormatPr defaultRowHeight="15" x14ac:dyDescent="0.25"/>
  <cols>
    <col min="14" max="14" width="11" bestFit="1" customWidth="1"/>
    <col min="16" max="16" width="11" bestFit="1" customWidth="1"/>
    <col min="19" max="19" width="10" bestFit="1" customWidth="1"/>
  </cols>
  <sheetData>
    <row r="1" spans="2:21" ht="15.75" thickBot="1" x14ac:dyDescent="0.3"/>
    <row r="2" spans="2:2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</row>
    <row r="4" spans="2:21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32" t="s">
        <v>11</v>
      </c>
      <c r="N4" s="13">
        <v>100</v>
      </c>
      <c r="O4" s="13">
        <v>120</v>
      </c>
      <c r="P4" s="13">
        <v>150</v>
      </c>
      <c r="Q4" s="13">
        <v>180</v>
      </c>
      <c r="R4" s="12"/>
      <c r="S4" s="15" t="s">
        <v>11</v>
      </c>
      <c r="T4" s="17" t="s">
        <v>12</v>
      </c>
      <c r="U4" s="31"/>
    </row>
    <row r="5" spans="2:21" x14ac:dyDescent="0.25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32" t="s">
        <v>12</v>
      </c>
      <c r="N5" s="13">
        <v>79</v>
      </c>
      <c r="O5" s="13">
        <v>28</v>
      </c>
      <c r="P5" s="13">
        <v>7.9</v>
      </c>
      <c r="Q5" s="13">
        <v>2.8</v>
      </c>
      <c r="R5" s="12"/>
      <c r="S5" s="18">
        <v>100</v>
      </c>
      <c r="T5" s="19">
        <v>79</v>
      </c>
      <c r="U5" s="31"/>
    </row>
    <row r="6" spans="2:21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2"/>
      <c r="N6" s="12"/>
      <c r="O6" s="12"/>
      <c r="P6" s="12"/>
      <c r="Q6" s="12"/>
      <c r="R6" s="12"/>
      <c r="S6" s="18">
        <v>120</v>
      </c>
      <c r="T6" s="19">
        <v>28</v>
      </c>
      <c r="U6" s="31"/>
    </row>
    <row r="7" spans="2:21" x14ac:dyDescent="0.2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2"/>
      <c r="N7" s="12"/>
      <c r="O7" s="12"/>
      <c r="P7" s="12"/>
      <c r="Q7" s="12"/>
      <c r="R7" s="12"/>
      <c r="S7" s="18">
        <v>150</v>
      </c>
      <c r="T7" s="19">
        <v>7.9</v>
      </c>
      <c r="U7" s="31"/>
    </row>
    <row r="8" spans="2:21" x14ac:dyDescent="0.25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2"/>
      <c r="O8" s="12"/>
      <c r="P8" s="12"/>
      <c r="Q8" s="12"/>
      <c r="R8" s="12"/>
      <c r="S8" s="20">
        <v>180</v>
      </c>
      <c r="T8" s="22">
        <v>2.8</v>
      </c>
      <c r="U8" s="31"/>
    </row>
    <row r="9" spans="2:21" x14ac:dyDescent="0.2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</row>
    <row r="10" spans="2:21" x14ac:dyDescent="0.25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</row>
    <row r="11" spans="2:21" x14ac:dyDescent="0.25">
      <c r="B11" s="5"/>
      <c r="C11" s="1"/>
      <c r="D11" s="1"/>
      <c r="E11" s="1"/>
      <c r="F11" s="1"/>
      <c r="G11" s="1"/>
      <c r="H11" s="1"/>
      <c r="I11" s="1"/>
      <c r="J11" s="1"/>
      <c r="K11" s="1"/>
      <c r="L11" s="18">
        <v>4</v>
      </c>
      <c r="M11" s="12">
        <f>L12</f>
        <v>550</v>
      </c>
      <c r="N11" s="19">
        <f>M12</f>
        <v>79300</v>
      </c>
      <c r="O11" s="12"/>
      <c r="P11" s="33" t="s">
        <v>6</v>
      </c>
      <c r="Q11" s="12"/>
      <c r="R11" s="33">
        <f>M29</f>
        <v>117.7</v>
      </c>
      <c r="S11" s="1"/>
      <c r="T11" s="1"/>
      <c r="U11" s="6"/>
    </row>
    <row r="12" spans="2:21" x14ac:dyDescent="0.25">
      <c r="B12" s="5"/>
      <c r="C12" s="1"/>
      <c r="D12" s="1"/>
      <c r="E12" s="1"/>
      <c r="F12" s="1"/>
      <c r="G12" s="1"/>
      <c r="H12" s="1"/>
      <c r="I12" s="1"/>
      <c r="J12" s="1"/>
      <c r="K12" s="1"/>
      <c r="L12" s="18">
        <f>L29</f>
        <v>550</v>
      </c>
      <c r="M12" s="12">
        <f>L13</f>
        <v>79300</v>
      </c>
      <c r="N12" s="19">
        <f>M13</f>
        <v>11935000</v>
      </c>
      <c r="O12" s="12" t="s">
        <v>8</v>
      </c>
      <c r="P12" s="33" t="s">
        <v>7</v>
      </c>
      <c r="Q12" s="12" t="s">
        <v>9</v>
      </c>
      <c r="R12" s="33">
        <f>Q29</f>
        <v>12949</v>
      </c>
      <c r="S12" s="1"/>
      <c r="T12" s="1"/>
      <c r="U12" s="6"/>
    </row>
    <row r="13" spans="2:21" x14ac:dyDescent="0.25">
      <c r="B13" s="5"/>
      <c r="C13" s="1"/>
      <c r="D13" s="1"/>
      <c r="E13" s="1"/>
      <c r="F13" s="1"/>
      <c r="G13" s="1"/>
      <c r="H13" s="1"/>
      <c r="I13" s="1"/>
      <c r="J13" s="1"/>
      <c r="K13" s="1"/>
      <c r="L13" s="18">
        <f>N29</f>
        <v>79300</v>
      </c>
      <c r="M13" s="12">
        <f>O29</f>
        <v>11935000</v>
      </c>
      <c r="N13" s="19">
        <f>P29</f>
        <v>1863370000</v>
      </c>
      <c r="O13" s="12"/>
      <c r="P13" s="33" t="s">
        <v>19</v>
      </c>
      <c r="Q13" s="12"/>
      <c r="R13" s="33">
        <f>R29</f>
        <v>1461670</v>
      </c>
      <c r="S13" s="1"/>
      <c r="T13" s="1"/>
      <c r="U13" s="6"/>
    </row>
    <row r="14" spans="2:21" ht="15.75" thickBot="1" x14ac:dyDescent="0.3">
      <c r="B14" s="5"/>
      <c r="C14" s="1"/>
      <c r="D14" s="1"/>
      <c r="E14" s="1"/>
      <c r="F14" s="1"/>
      <c r="G14" s="1"/>
      <c r="H14" s="1"/>
      <c r="I14" s="1"/>
      <c r="J14" s="1"/>
      <c r="K14" s="1"/>
      <c r="L14" s="12"/>
      <c r="M14" s="12"/>
      <c r="N14" s="12"/>
      <c r="O14" s="12"/>
      <c r="P14" s="12"/>
      <c r="Q14" s="12"/>
      <c r="R14" s="12"/>
      <c r="S14" s="1"/>
      <c r="T14" s="1"/>
      <c r="U14" s="6"/>
    </row>
    <row r="15" spans="2:21" ht="17.25" x14ac:dyDescent="0.25">
      <c r="B15" s="5"/>
      <c r="C15" s="1"/>
      <c r="D15" s="1"/>
      <c r="E15" s="1"/>
      <c r="F15" s="1"/>
      <c r="G15" s="1"/>
      <c r="H15" s="1"/>
      <c r="I15" s="1"/>
      <c r="J15" s="1"/>
      <c r="K15" s="10" t="s">
        <v>20</v>
      </c>
      <c r="L15" s="44">
        <f t="array" ref="L15:N17">MINVERSE(L11:N13)</f>
        <v>193.97112860894336</v>
      </c>
      <c r="M15" s="44">
        <v>-2.8582677165357171</v>
      </c>
      <c r="N15" s="45">
        <v>1.0052493438321203E-2</v>
      </c>
      <c r="O15" s="12"/>
      <c r="P15" s="47" t="s">
        <v>6</v>
      </c>
      <c r="Q15" s="48"/>
      <c r="R15" s="49">
        <f t="array" ref="R15:R17">MMULT(L15:N17,R11:R13)</f>
        <v>512.12125984259001</v>
      </c>
      <c r="S15" s="1"/>
      <c r="T15" s="1"/>
      <c r="U15" s="6"/>
    </row>
    <row r="16" spans="2:21" ht="15.75" x14ac:dyDescent="0.25">
      <c r="B16" s="5"/>
      <c r="C16" s="1"/>
      <c r="D16" s="1"/>
      <c r="E16" s="1"/>
      <c r="F16" s="1"/>
      <c r="G16" s="1"/>
      <c r="H16" s="1"/>
      <c r="I16" s="1"/>
      <c r="J16" s="1"/>
      <c r="K16" s="10"/>
      <c r="L16" s="43">
        <v>-2.8582677165357198</v>
      </c>
      <c r="M16" s="43">
        <v>4.2468285214352398E-2</v>
      </c>
      <c r="N16" s="46">
        <v>-1.5037182852144945E-4</v>
      </c>
      <c r="O16" s="1"/>
      <c r="P16" s="50" t="s">
        <v>7</v>
      </c>
      <c r="Q16" s="51" t="s">
        <v>9</v>
      </c>
      <c r="R16" s="52">
        <v>-6.2902755905519996</v>
      </c>
      <c r="S16" s="1"/>
      <c r="T16" s="1"/>
      <c r="U16" s="6"/>
    </row>
    <row r="17" spans="2:21" ht="16.5" thickBot="1" x14ac:dyDescent="0.3">
      <c r="B17" s="5"/>
      <c r="C17" s="1"/>
      <c r="D17" s="1"/>
      <c r="E17" s="1"/>
      <c r="F17" s="1"/>
      <c r="G17" s="1"/>
      <c r="H17" s="1"/>
      <c r="I17" s="1"/>
      <c r="J17" s="1"/>
      <c r="K17" s="10"/>
      <c r="L17" s="43">
        <v>1.0052493438321219E-2</v>
      </c>
      <c r="M17" s="43">
        <v>-1.5037182852144958E-4</v>
      </c>
      <c r="N17" s="46">
        <v>5.3587051618552829E-7</v>
      </c>
      <c r="O17" s="1"/>
      <c r="P17" s="50" t="s">
        <v>19</v>
      </c>
      <c r="Q17" s="51"/>
      <c r="R17" s="52">
        <v>1.927952755905793E-2</v>
      </c>
      <c r="S17" s="1"/>
      <c r="T17" s="1"/>
      <c r="U17" s="6"/>
    </row>
    <row r="18" spans="2:21" ht="24" thickBot="1" x14ac:dyDescent="0.4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3" t="s">
        <v>21</v>
      </c>
      <c r="Q18" s="54"/>
      <c r="R18" s="54"/>
      <c r="S18" s="54"/>
      <c r="T18" s="55"/>
      <c r="U18" s="6"/>
    </row>
    <row r="19" spans="2:21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</row>
    <row r="20" spans="2:21" x14ac:dyDescent="0.25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</row>
    <row r="21" spans="2:21" x14ac:dyDescent="0.25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</row>
    <row r="22" spans="2:21" x14ac:dyDescent="0.25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</row>
    <row r="23" spans="2:21" ht="15.75" thickBot="1" x14ac:dyDescent="0.3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</row>
    <row r="24" spans="2:21" x14ac:dyDescent="0.25">
      <c r="B24" s="5"/>
      <c r="C24" s="1"/>
      <c r="D24" s="1"/>
      <c r="E24" s="1"/>
      <c r="F24" s="1"/>
      <c r="G24" s="1"/>
      <c r="H24" s="1"/>
      <c r="I24" s="1"/>
      <c r="J24" s="1"/>
      <c r="K24" s="12"/>
      <c r="L24" s="34" t="s">
        <v>11</v>
      </c>
      <c r="M24" s="35" t="s">
        <v>12</v>
      </c>
      <c r="N24" s="35" t="s">
        <v>13</v>
      </c>
      <c r="O24" s="36" t="s">
        <v>14</v>
      </c>
      <c r="P24" s="36" t="s">
        <v>15</v>
      </c>
      <c r="Q24" s="36" t="s">
        <v>18</v>
      </c>
      <c r="R24" s="36" t="s">
        <v>16</v>
      </c>
      <c r="S24" s="37" t="s">
        <v>17</v>
      </c>
      <c r="T24" s="1"/>
      <c r="U24" s="6"/>
    </row>
    <row r="25" spans="2:21" x14ac:dyDescent="0.25">
      <c r="B25" s="5"/>
      <c r="C25" s="1"/>
      <c r="D25" s="1"/>
      <c r="E25" s="1"/>
      <c r="F25" s="1"/>
      <c r="G25" s="1"/>
      <c r="H25" s="1"/>
      <c r="I25" s="1"/>
      <c r="J25" s="1"/>
      <c r="K25" s="12"/>
      <c r="L25" s="38">
        <v>100</v>
      </c>
      <c r="M25" s="13">
        <v>79</v>
      </c>
      <c r="N25" s="13">
        <f>L25^2</f>
        <v>10000</v>
      </c>
      <c r="O25" s="11">
        <f>L25^3</f>
        <v>1000000</v>
      </c>
      <c r="P25" s="11">
        <f>L25^4</f>
        <v>100000000</v>
      </c>
      <c r="Q25" s="11">
        <f>L25*M25</f>
        <v>7900</v>
      </c>
      <c r="R25" s="11">
        <f>N25*M25</f>
        <v>790000</v>
      </c>
      <c r="S25" s="39">
        <f>O25*M25</f>
        <v>79000000</v>
      </c>
      <c r="T25" s="1"/>
      <c r="U25" s="6"/>
    </row>
    <row r="26" spans="2:21" x14ac:dyDescent="0.25">
      <c r="B26" s="5"/>
      <c r="C26" s="1"/>
      <c r="D26" s="1"/>
      <c r="E26" s="1"/>
      <c r="F26" s="1"/>
      <c r="G26" s="1"/>
      <c r="H26" s="1"/>
      <c r="I26" s="1"/>
      <c r="J26" s="1"/>
      <c r="K26" s="12"/>
      <c r="L26" s="38">
        <v>120</v>
      </c>
      <c r="M26" s="13">
        <v>28</v>
      </c>
      <c r="N26" s="13">
        <f t="shared" ref="N26:N28" si="0">L26^2</f>
        <v>14400</v>
      </c>
      <c r="O26" s="11">
        <f t="shared" ref="O26:O28" si="1">L26^3</f>
        <v>1728000</v>
      </c>
      <c r="P26" s="11">
        <f t="shared" ref="P26:P28" si="2">L26^4</f>
        <v>207360000</v>
      </c>
      <c r="Q26" s="11">
        <f t="shared" ref="Q26:Q28" si="3">L26*M26</f>
        <v>3360</v>
      </c>
      <c r="R26" s="11">
        <f t="shared" ref="R26:R28" si="4">N26*M26</f>
        <v>403200</v>
      </c>
      <c r="S26" s="39">
        <f t="shared" ref="S26:S28" si="5">O26*M26</f>
        <v>48384000</v>
      </c>
      <c r="T26" s="1"/>
      <c r="U26" s="6"/>
    </row>
    <row r="27" spans="2:21" x14ac:dyDescent="0.25">
      <c r="B27" s="5"/>
      <c r="C27" s="1"/>
      <c r="D27" s="1"/>
      <c r="E27" s="1"/>
      <c r="F27" s="1"/>
      <c r="G27" s="1"/>
      <c r="H27" s="1"/>
      <c r="I27" s="1"/>
      <c r="J27" s="1"/>
      <c r="K27" s="12"/>
      <c r="L27" s="38">
        <v>150</v>
      </c>
      <c r="M27" s="13">
        <v>7.9</v>
      </c>
      <c r="N27" s="13">
        <f t="shared" si="0"/>
        <v>22500</v>
      </c>
      <c r="O27" s="11">
        <f t="shared" si="1"/>
        <v>3375000</v>
      </c>
      <c r="P27" s="11">
        <f t="shared" si="2"/>
        <v>506250000</v>
      </c>
      <c r="Q27" s="11">
        <f t="shared" si="3"/>
        <v>1185</v>
      </c>
      <c r="R27" s="11">
        <f t="shared" si="4"/>
        <v>177750</v>
      </c>
      <c r="S27" s="39">
        <f t="shared" si="5"/>
        <v>26662500</v>
      </c>
      <c r="T27" s="1"/>
      <c r="U27" s="6"/>
    </row>
    <row r="28" spans="2:21" x14ac:dyDescent="0.25">
      <c r="B28" s="5"/>
      <c r="C28" s="1"/>
      <c r="D28" s="1"/>
      <c r="E28" s="1"/>
      <c r="F28" s="1"/>
      <c r="G28" s="1"/>
      <c r="H28" s="1"/>
      <c r="I28" s="1"/>
      <c r="J28" s="1"/>
      <c r="K28" s="12"/>
      <c r="L28" s="38">
        <v>180</v>
      </c>
      <c r="M28" s="13">
        <v>2.8</v>
      </c>
      <c r="N28" s="13">
        <f t="shared" si="0"/>
        <v>32400</v>
      </c>
      <c r="O28" s="11">
        <f t="shared" si="1"/>
        <v>5832000</v>
      </c>
      <c r="P28" s="11">
        <f t="shared" si="2"/>
        <v>1049760000</v>
      </c>
      <c r="Q28" s="11">
        <f t="shared" si="3"/>
        <v>503.99999999999994</v>
      </c>
      <c r="R28" s="11">
        <f t="shared" si="4"/>
        <v>90720</v>
      </c>
      <c r="S28" s="39">
        <f t="shared" si="5"/>
        <v>16329599.999999998</v>
      </c>
      <c r="T28" s="1"/>
      <c r="U28" s="6"/>
    </row>
    <row r="29" spans="2:21" ht="15.75" thickBot="1" x14ac:dyDescent="0.3">
      <c r="B29" s="5"/>
      <c r="C29" s="1"/>
      <c r="D29" s="1"/>
      <c r="E29" s="1"/>
      <c r="F29" s="1"/>
      <c r="G29" s="1"/>
      <c r="H29" s="1"/>
      <c r="I29" s="1"/>
      <c r="J29" s="1"/>
      <c r="K29" s="1"/>
      <c r="L29" s="40">
        <f>SUM(L25:L28)</f>
        <v>550</v>
      </c>
      <c r="M29" s="41">
        <f>SUM(M25:M28)</f>
        <v>117.7</v>
      </c>
      <c r="N29" s="41">
        <f>SUM(N25:N28)</f>
        <v>79300</v>
      </c>
      <c r="O29" s="41">
        <f>SUM(O25:O28)</f>
        <v>11935000</v>
      </c>
      <c r="P29" s="41">
        <f>SUM(P25:P28)</f>
        <v>1863370000</v>
      </c>
      <c r="Q29" s="41">
        <f>SUM(Q25:Q28)</f>
        <v>12949</v>
      </c>
      <c r="R29" s="41">
        <f>SUM(R25:R28)</f>
        <v>1461670</v>
      </c>
      <c r="S29" s="42">
        <f>SUM(S25:S28)</f>
        <v>170376100</v>
      </c>
      <c r="T29" s="1"/>
      <c r="U29" s="6"/>
    </row>
    <row r="30" spans="2:21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/>
    </row>
    <row r="31" spans="2:21" x14ac:dyDescent="0.2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/>
    </row>
    <row r="32" spans="2:21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</row>
  </sheetData>
  <mergeCells count="1">
    <mergeCell ref="P18:T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2020-04-30T20:10:42Z</dcterms:created>
  <dcterms:modified xsi:type="dcterms:W3CDTF">2020-04-30T21:26:52Z</dcterms:modified>
</cp:coreProperties>
</file>