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esktop\Faculdade\MecG\"/>
    </mc:Choice>
  </mc:AlternateContent>
  <xr:revisionPtr revIDLastSave="0" documentId="13_ncr:1_{7DDD645F-A6EC-45AC-8A62-F9B0705E9109}" xr6:coauthVersionLast="44" xr6:coauthVersionMax="44" xr10:uidLastSave="{00000000-0000-0000-0000-000000000000}"/>
  <bookViews>
    <workbookView xWindow="-120" yWindow="-120" windowWidth="29040" windowHeight="15840" activeTab="1" xr2:uid="{3249B08B-C21A-48E7-A977-FC2D4BA8B306}"/>
  </bookViews>
  <sheets>
    <sheet name="Exercicio 1" sheetId="1" r:id="rId1"/>
    <sheet name="Exercicio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2" l="1"/>
  <c r="H4" i="2" s="1"/>
  <c r="H3" i="1"/>
  <c r="H6" i="1" l="1"/>
  <c r="H11" i="1" s="1"/>
  <c r="H7" i="2"/>
  <c r="H8" i="1" l="1"/>
  <c r="H18" i="2"/>
  <c r="H14" i="2"/>
  <c r="H11" i="2"/>
</calcChain>
</file>

<file path=xl/sharedStrings.xml><?xml version="1.0" encoding="utf-8"?>
<sst xmlns="http://schemas.openxmlformats.org/spreadsheetml/2006/main" count="44" uniqueCount="27">
  <si>
    <t>Dados</t>
  </si>
  <si>
    <t>l</t>
  </si>
  <si>
    <t>d</t>
  </si>
  <si>
    <t>s</t>
  </si>
  <si>
    <t>v</t>
  </si>
  <si>
    <t>a)</t>
  </si>
  <si>
    <t>b)</t>
  </si>
  <si>
    <t>c)</t>
  </si>
  <si>
    <t>d)</t>
  </si>
  <si>
    <t>θ =</t>
  </si>
  <si>
    <t>θ</t>
  </si>
  <si>
    <t>θ = arc tg(s/d)</t>
  </si>
  <si>
    <t>rad</t>
  </si>
  <si>
    <t>rad/s</t>
  </si>
  <si>
    <t>mm/s</t>
  </si>
  <si>
    <r>
      <t>rad/s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</si>
  <si>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v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</t>
    </r>
  </si>
  <si>
    <t>R</t>
  </si>
  <si>
    <r>
      <t>V</t>
    </r>
    <r>
      <rPr>
        <vertAlign val="subscript"/>
        <sz val="11"/>
        <color theme="1"/>
        <rFont val="Calibri"/>
        <family val="2"/>
        <scheme val="minor"/>
      </rPr>
      <t>A</t>
    </r>
  </si>
  <si>
    <r>
      <t>x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</t>
    </r>
  </si>
  <si>
    <t>m</t>
  </si>
  <si>
    <t>m/s</t>
  </si>
  <si>
    <t>o</t>
  </si>
  <si>
    <r>
      <t>V</t>
    </r>
    <r>
      <rPr>
        <vertAlign val="subscript"/>
        <sz val="11"/>
        <color theme="1"/>
        <rFont val="Calibri"/>
        <family val="2"/>
        <scheme val="minor"/>
      </rPr>
      <t>Bx</t>
    </r>
    <r>
      <rPr>
        <sz val="11"/>
        <color theme="1"/>
        <rFont val="Calibri"/>
        <family val="2"/>
        <scheme val="minor"/>
      </rPr>
      <t xml:space="preserve"> =</t>
    </r>
  </si>
  <si>
    <r>
      <t>V</t>
    </r>
    <r>
      <rPr>
        <vertAlign val="subscript"/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=</t>
    </r>
  </si>
  <si>
    <t>e)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</si>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</sst>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164" fontId="0" fillId="3" borderId="11" xfId="0" applyNumberFormat="1" applyFill="1" applyBorder="1" applyAlignment="1">
      <alignment horizontal="right" vertical="center"/>
    </xf>
    <xf numFmtId="0" fontId="0" fillId="3" borderId="12" xfId="0" applyFill="1" applyBorder="1" applyAlignment="1">
      <alignment horizontal="left" vertical="center"/>
    </xf>
    <xf numFmtId="164" fontId="0" fillId="3" borderId="11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17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352425</xdr:colOff>
      <xdr:row>5</xdr:row>
      <xdr:rowOff>4762</xdr:rowOff>
    </xdr:from>
    <xdr:ext cx="259943" cy="1837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DF1C0D12-9A9F-4EAB-977F-724C61A726AC}"/>
                </a:ext>
              </a:extLst>
            </xdr:cNvPr>
            <xdr:cNvSpPr txBox="1"/>
          </xdr:nvSpPr>
          <xdr:spPr>
            <a:xfrm>
              <a:off x="3400425" y="985837"/>
              <a:ext cx="259943" cy="1837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̇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</m:acc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DF1C0D12-9A9F-4EAB-977F-724C61A726AC}"/>
                </a:ext>
              </a:extLst>
            </xdr:cNvPr>
            <xdr:cNvSpPr txBox="1"/>
          </xdr:nvSpPr>
          <xdr:spPr>
            <a:xfrm>
              <a:off x="3400425" y="985837"/>
              <a:ext cx="259943" cy="1837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𝜃 ̇=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381000</xdr:colOff>
      <xdr:row>3</xdr:row>
      <xdr:rowOff>80962</xdr:rowOff>
    </xdr:from>
    <xdr:ext cx="783484" cy="2902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7834B0CC-C5D9-4288-ACAB-CE3391560331}"/>
                </a:ext>
              </a:extLst>
            </xdr:cNvPr>
            <xdr:cNvSpPr txBox="1"/>
          </xdr:nvSpPr>
          <xdr:spPr>
            <a:xfrm>
              <a:off x="3429000" y="671512"/>
              <a:ext cx="783484" cy="290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̇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</m:acc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𝑣</m:t>
                        </m:r>
                      </m:num>
                      <m:den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𝑑</m:t>
                        </m:r>
                      </m:den>
                    </m:f>
                    <m:func>
                      <m:func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n-US" sz="1100" i="0">
                                <a:latin typeface="Cambria Math" panose="02040503050406030204" pitchFamily="18" charset="0"/>
                              </a:rPr>
                              <m:t>cos</m:t>
                            </m:r>
                          </m:e>
                          <m:sup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fName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</m:fun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7834B0CC-C5D9-4288-ACAB-CE3391560331}"/>
                </a:ext>
              </a:extLst>
            </xdr:cNvPr>
            <xdr:cNvSpPr txBox="1"/>
          </xdr:nvSpPr>
          <xdr:spPr>
            <a:xfrm>
              <a:off x="3429000" y="671512"/>
              <a:ext cx="783484" cy="290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𝜃 ̇=𝑣/𝑑  cos^2⁡𝜃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295275</xdr:colOff>
      <xdr:row>6</xdr:row>
      <xdr:rowOff>4762</xdr:rowOff>
    </xdr:from>
    <xdr:ext cx="656205" cy="1837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2472729-E9CA-4FDF-816B-2F5FF6822DDF}"/>
                </a:ext>
              </a:extLst>
            </xdr:cNvPr>
            <xdr:cNvSpPr txBox="1"/>
          </xdr:nvSpPr>
          <xdr:spPr>
            <a:xfrm>
              <a:off x="3343275" y="1176337"/>
              <a:ext cx="656205" cy="1837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 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𝑙</m:t>
                    </m:r>
                    <m:r>
                      <a:rPr lang="en-US" sz="1100" i="0">
                        <a:latin typeface="Cambria Math" panose="02040503050406030204" pitchFamily="18" charset="0"/>
                      </a:rPr>
                      <m:t>⋅</m:t>
                    </m:r>
                    <m:acc>
                      <m:accPr>
                        <m:chr m:val="̇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2472729-E9CA-4FDF-816B-2F5FF6822DDF}"/>
                </a:ext>
              </a:extLst>
            </xdr:cNvPr>
            <xdr:cNvSpPr txBox="1"/>
          </xdr:nvSpPr>
          <xdr:spPr>
            <a:xfrm>
              <a:off x="3343275" y="1176337"/>
              <a:ext cx="656205" cy="1837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𝑣_𝐴=</a:t>
              </a:r>
              <a:r>
                <a:rPr lang="en-US" sz="1100" b="0" i="0">
                  <a:latin typeface="Cambria Math" panose="02040503050406030204" pitchFamily="18" charset="0"/>
                </a:rPr>
                <a:t>  </a:t>
              </a:r>
              <a:r>
                <a:rPr lang="en-US" sz="1100" i="0">
                  <a:latin typeface="Cambria Math" panose="02040503050406030204" pitchFamily="18" charset="0"/>
                </a:rPr>
                <a:t>𝑙⋅𝜃 ̇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314325</xdr:colOff>
      <xdr:row>10</xdr:row>
      <xdr:rowOff>23812</xdr:rowOff>
    </xdr:from>
    <xdr:ext cx="259943" cy="1837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06194FB6-8466-4591-8B5D-D7501AE9B6BF}"/>
                </a:ext>
              </a:extLst>
            </xdr:cNvPr>
            <xdr:cNvSpPr txBox="1"/>
          </xdr:nvSpPr>
          <xdr:spPr>
            <a:xfrm>
              <a:off x="3362325" y="1814512"/>
              <a:ext cx="259943" cy="1837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̈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</m:acc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06194FB6-8466-4591-8B5D-D7501AE9B6BF}"/>
                </a:ext>
              </a:extLst>
            </xdr:cNvPr>
            <xdr:cNvSpPr txBox="1"/>
          </xdr:nvSpPr>
          <xdr:spPr>
            <a:xfrm>
              <a:off x="3362325" y="1814512"/>
              <a:ext cx="259943" cy="1837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𝜃 ̈=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285750</xdr:colOff>
      <xdr:row>8</xdr:row>
      <xdr:rowOff>52387</xdr:rowOff>
    </xdr:from>
    <xdr:ext cx="1173718" cy="2902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FA7CED6D-B3E9-4E6E-ACD8-EDF71D0BA7FF}"/>
                </a:ext>
              </a:extLst>
            </xdr:cNvPr>
            <xdr:cNvSpPr txBox="1"/>
          </xdr:nvSpPr>
          <xdr:spPr>
            <a:xfrm>
              <a:off x="3333750" y="1652587"/>
              <a:ext cx="1173718" cy="290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̈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</m:acc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   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𝑣</m:t>
                        </m:r>
                      </m:num>
                      <m:den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𝑑</m:t>
                        </m:r>
                      </m:den>
                    </m:f>
                    <m:func>
                      <m:func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d>
                          <m:d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d>
                        <m:acc>
                          <m:accPr>
                            <m:chr m:val="̇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acc>
                      </m:e>
                    </m:fun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FA7CED6D-B3E9-4E6E-ACD8-EDF71D0BA7FF}"/>
                </a:ext>
              </a:extLst>
            </xdr:cNvPr>
            <xdr:cNvSpPr txBox="1"/>
          </xdr:nvSpPr>
          <xdr:spPr>
            <a:xfrm>
              <a:off x="3333750" y="1652587"/>
              <a:ext cx="1173718" cy="290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𝜃 ̈=</a:t>
              </a:r>
              <a:r>
                <a:rPr lang="en-US" sz="1100" b="0" i="0">
                  <a:latin typeface="Cambria Math" panose="02040503050406030204" pitchFamily="18" charset="0"/>
                </a:rPr>
                <a:t>    </a:t>
              </a:r>
              <a:r>
                <a:rPr lang="en-US" sz="1100" i="0">
                  <a:latin typeface="Cambria Math" panose="02040503050406030204" pitchFamily="18" charset="0"/>
                </a:rPr>
                <a:t> (−𝑣)/𝑑  sin⁡〖(2𝜃) 𝜃 ̇ 〗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1</xdr:row>
      <xdr:rowOff>14287</xdr:rowOff>
    </xdr:from>
    <xdr:ext cx="990656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AE131C19-BE2C-4F5A-9BF5-18735064CBF0}"/>
                </a:ext>
              </a:extLst>
            </xdr:cNvPr>
            <xdr:cNvSpPr txBox="1"/>
          </xdr:nvSpPr>
          <xdr:spPr>
            <a:xfrm>
              <a:off x="3381375" y="214312"/>
              <a:ext cx="99065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 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𝑅</m:t>
                    </m:r>
                    <m:func>
                      <m:func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i="0">
                            <a:latin typeface="Cambria Math" panose="02040503050406030204" pitchFamily="18" charset="0"/>
                          </a:rPr>
                          <m:t>cot</m:t>
                        </m:r>
                      </m:fName>
                      <m:e>
                        <m:d>
                          <m:d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𝜃</m:t>
                                </m:r>
                              </m:num>
                              <m:den>
                                <m:r>
                                  <a:rPr lang="en-US" sz="1100" i="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AE131C19-BE2C-4F5A-9BF5-18735064CBF0}"/>
                </a:ext>
              </a:extLst>
            </xdr:cNvPr>
            <xdr:cNvSpPr txBox="1"/>
          </xdr:nvSpPr>
          <xdr:spPr>
            <a:xfrm>
              <a:off x="3381375" y="214312"/>
              <a:ext cx="99065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𝑥_𝐴=</a:t>
              </a:r>
              <a:r>
                <a:rPr lang="en-US" sz="1100" b="0" i="0">
                  <a:latin typeface="Cambria Math" panose="02040503050406030204" pitchFamily="18" charset="0"/>
                </a:rPr>
                <a:t>  </a:t>
              </a:r>
              <a:r>
                <a:rPr lang="en-US" sz="1100" i="0">
                  <a:latin typeface="Cambria Math" panose="02040503050406030204" pitchFamily="18" charset="0"/>
                </a:rPr>
                <a:t>𝑅 cot⁡(𝜃/2)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333375</xdr:colOff>
      <xdr:row>4</xdr:row>
      <xdr:rowOff>90487</xdr:rowOff>
    </xdr:from>
    <xdr:ext cx="1303434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E62B05CC-69EE-4D5C-A911-A81C39AD06EC}"/>
                </a:ext>
              </a:extLst>
            </xdr:cNvPr>
            <xdr:cNvSpPr txBox="1"/>
          </xdr:nvSpPr>
          <xdr:spPr>
            <a:xfrm>
              <a:off x="3381375" y="909637"/>
              <a:ext cx="1303434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̇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</m:acc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  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sub>
                        </m:sSub>
                      </m:num>
                      <m:den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𝑅</m:t>
                        </m:r>
                      </m:den>
                    </m:f>
                    <m:r>
                      <a:rPr lang="en-US" sz="1100" i="0">
                        <a:latin typeface="Cambria Math" panose="02040503050406030204" pitchFamily="18" charset="0"/>
                      </a:rPr>
                      <m:t>⋅</m:t>
                    </m:r>
                    <m:func>
                      <m:func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n-US" sz="110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e>
                          <m:sup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fName>
                      <m:e>
                        <m:d>
                          <m:d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𝜃</m:t>
                                </m:r>
                              </m:num>
                              <m:den>
                                <m:r>
                                  <a:rPr lang="en-US" sz="1100" i="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E62B05CC-69EE-4D5C-A911-A81C39AD06EC}"/>
                </a:ext>
              </a:extLst>
            </xdr:cNvPr>
            <xdr:cNvSpPr txBox="1"/>
          </xdr:nvSpPr>
          <xdr:spPr>
            <a:xfrm>
              <a:off x="3381375" y="909637"/>
              <a:ext cx="1303434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𝜃 ̇=</a:t>
              </a:r>
              <a:r>
                <a:rPr lang="en-US" sz="1100" b="0" i="0">
                  <a:latin typeface="Cambria Math" panose="02040503050406030204" pitchFamily="18" charset="0"/>
                </a:rPr>
                <a:t>  </a:t>
              </a:r>
              <a:r>
                <a:rPr lang="en-US" sz="1100" i="0">
                  <a:latin typeface="Cambria Math" panose="02040503050406030204" pitchFamily="18" charset="0"/>
                </a:rPr>
                <a:t> (−2𝑣_𝐴)/𝑅⋅sin^2⁡(𝜃/2)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314325</xdr:colOff>
      <xdr:row>6</xdr:row>
      <xdr:rowOff>23812</xdr:rowOff>
    </xdr:from>
    <xdr:ext cx="259943" cy="1837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BAA3A71B-8BA8-4950-BA3A-682AAF4045AC}"/>
                </a:ext>
              </a:extLst>
            </xdr:cNvPr>
            <xdr:cNvSpPr txBox="1"/>
          </xdr:nvSpPr>
          <xdr:spPr>
            <a:xfrm>
              <a:off x="3362325" y="1290637"/>
              <a:ext cx="259943" cy="1837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̇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</m:acc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BAA3A71B-8BA8-4950-BA3A-682AAF4045AC}"/>
                </a:ext>
              </a:extLst>
            </xdr:cNvPr>
            <xdr:cNvSpPr txBox="1"/>
          </xdr:nvSpPr>
          <xdr:spPr>
            <a:xfrm>
              <a:off x="3362325" y="1290637"/>
              <a:ext cx="259943" cy="1837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𝜃 ̇=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466725</xdr:colOff>
      <xdr:row>7</xdr:row>
      <xdr:rowOff>128587</xdr:rowOff>
    </xdr:from>
    <xdr:ext cx="1961243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7E812552-061A-4AED-9C75-D0E7B737AF68}"/>
                </a:ext>
              </a:extLst>
            </xdr:cNvPr>
            <xdr:cNvSpPr txBox="1"/>
          </xdr:nvSpPr>
          <xdr:spPr>
            <a:xfrm>
              <a:off x="2905125" y="1595437"/>
              <a:ext cx="1961243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𝐵𝑥</m:t>
                        </m:r>
                      </m:sub>
                    </m:sSub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̇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</m:acc>
                    <m:d>
                      <m:d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𝑙</m:t>
                        </m:r>
                        <m:func>
                          <m:func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𝜃</m:t>
                                </m:r>
                              </m:e>
                            </m:d>
                          </m:e>
                        </m:func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num>
                          <m:den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func>
                          <m:func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sSup>
                              <m:sSup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m:rPr>
                                    <m:sty m:val="p"/>
                                  </m:rPr>
                                  <a:rPr lang="en-US" sz="1100" i="0">
                                    <a:latin typeface="Cambria Math" panose="02040503050406030204" pitchFamily="18" charset="0"/>
                                  </a:rPr>
                                  <m:t>csc</m:t>
                                </m:r>
                              </m:e>
                              <m:sup>
                                <m:r>
                                  <a:rPr lang="en-US" sz="1100" i="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fName>
                          <m:e>
                            <m:d>
                              <m:d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  <m:t>𝜃</m:t>
                                    </m:r>
                                  </m:num>
                                  <m:den>
                                    <m:r>
                                      <a:rPr lang="en-US" sz="1100" i="0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</m:d>
                          </m:e>
                        </m:func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7E812552-061A-4AED-9C75-D0E7B737AF68}"/>
                </a:ext>
              </a:extLst>
            </xdr:cNvPr>
            <xdr:cNvSpPr txBox="1"/>
          </xdr:nvSpPr>
          <xdr:spPr>
            <a:xfrm>
              <a:off x="2905125" y="1595437"/>
              <a:ext cx="1961243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𝑣_𝐵𝑥=𝜃 ̇(𝑙 sin⁡(𝜃)−𝑅/2  csc^2⁡(𝜃/2)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238125</xdr:colOff>
      <xdr:row>11</xdr:row>
      <xdr:rowOff>128587</xdr:rowOff>
    </xdr:from>
    <xdr:ext cx="988732" cy="1944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1DFF214A-3E15-4354-833F-2B7DB767EC56}"/>
                </a:ext>
              </a:extLst>
            </xdr:cNvPr>
            <xdr:cNvSpPr txBox="1"/>
          </xdr:nvSpPr>
          <xdr:spPr>
            <a:xfrm>
              <a:off x="3286125" y="2405062"/>
              <a:ext cx="988732" cy="1944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𝐵𝑦</m:t>
                        </m:r>
                      </m:sub>
                    </m:sSub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̇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</m:acc>
                    <m:r>
                      <a:rPr lang="en-US" sz="1100" i="1">
                        <a:latin typeface="Cambria Math" panose="02040503050406030204" pitchFamily="18" charset="0"/>
                      </a:rPr>
                      <m:t>𝑙</m:t>
                    </m:r>
                    <m:func>
                      <m:func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d>
                          <m:d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d>
                      </m:e>
                    </m:fun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1DFF214A-3E15-4354-833F-2B7DB767EC56}"/>
                </a:ext>
              </a:extLst>
            </xdr:cNvPr>
            <xdr:cNvSpPr txBox="1"/>
          </xdr:nvSpPr>
          <xdr:spPr>
            <a:xfrm>
              <a:off x="3286125" y="2405062"/>
              <a:ext cx="988732" cy="1944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𝑣_𝐵𝑦=𝜃 ̇𝑙 cos⁡(𝜃)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476250</xdr:colOff>
      <xdr:row>14</xdr:row>
      <xdr:rowOff>157162</xdr:rowOff>
    </xdr:from>
    <xdr:ext cx="1879425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B324ED79-3FAD-4E87-BD27-D3B8F1E26AB3}"/>
                </a:ext>
              </a:extLst>
            </xdr:cNvPr>
            <xdr:cNvSpPr txBox="1"/>
          </xdr:nvSpPr>
          <xdr:spPr>
            <a:xfrm>
              <a:off x="2914650" y="3052762"/>
              <a:ext cx="1879425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̈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</m:acc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̇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</m:acc>
                    <m:d>
                      <m:d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𝐴</m:t>
                                </m:r>
                              </m:sub>
                            </m:sSub>
                          </m:num>
                          <m:den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den>
                        </m:f>
                        <m:func>
                          <m:func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  <m:t>𝜃</m:t>
                                    </m:r>
                                  </m:num>
                                  <m:den>
                                    <m:r>
                                      <a:rPr lang="en-US" sz="1100" i="0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</m:d>
                            <m:func>
                              <m:func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f>
                                      <m:fPr>
                                        <m:ctrlPr>
                                          <a:rPr lang="en-US" sz="110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US" sz="1100" i="1">
                                            <a:latin typeface="Cambria Math" panose="02040503050406030204" pitchFamily="18" charset="0"/>
                                          </a:rPr>
                                          <m:t>𝜃</m:t>
                                        </m:r>
                                      </m:num>
                                      <m:den>
                                        <m:r>
                                          <a:rPr lang="en-US" sz="1100" i="0"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den>
                                    </m:f>
                                  </m:e>
                                </m:d>
                              </m:e>
                            </m:func>
                          </m:e>
                        </m:func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B324ED79-3FAD-4E87-BD27-D3B8F1E26AB3}"/>
                </a:ext>
              </a:extLst>
            </xdr:cNvPr>
            <xdr:cNvSpPr txBox="1"/>
          </xdr:nvSpPr>
          <xdr:spPr>
            <a:xfrm>
              <a:off x="2914650" y="3052762"/>
              <a:ext cx="1879425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𝜃 ̈=𝜃 ̇(−(2𝑣_𝐴)/𝑅  sin⁡〖(𝜃/2)  cos⁡(𝜃/2) 〗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314325</xdr:colOff>
      <xdr:row>17</xdr:row>
      <xdr:rowOff>23812</xdr:rowOff>
    </xdr:from>
    <xdr:ext cx="259943" cy="1837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08E8450B-02B1-4AEC-ABC9-C4726068C2B5}"/>
                </a:ext>
              </a:extLst>
            </xdr:cNvPr>
            <xdr:cNvSpPr txBox="1"/>
          </xdr:nvSpPr>
          <xdr:spPr>
            <a:xfrm>
              <a:off x="3362325" y="3490912"/>
              <a:ext cx="259943" cy="1837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̈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</m:acc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08E8450B-02B1-4AEC-ABC9-C4726068C2B5}"/>
                </a:ext>
              </a:extLst>
            </xdr:cNvPr>
            <xdr:cNvSpPr txBox="1"/>
          </xdr:nvSpPr>
          <xdr:spPr>
            <a:xfrm>
              <a:off x="3362325" y="3490912"/>
              <a:ext cx="259943" cy="1837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𝜃 ̈=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1754-1052-424A-9ED4-88801F38B61B}">
  <dimension ref="B1:I11"/>
  <sheetViews>
    <sheetView showGridLines="0" workbookViewId="0">
      <selection activeCell="C3" sqref="C3:C6"/>
    </sheetView>
  </sheetViews>
  <sheetFormatPr defaultRowHeight="15" x14ac:dyDescent="0.25"/>
  <cols>
    <col min="1" max="6" width="9.140625" style="1"/>
    <col min="7" max="7" width="9.5703125" style="1" bestFit="1" customWidth="1"/>
    <col min="8" max="16384" width="9.140625" style="1"/>
  </cols>
  <sheetData>
    <row r="1" spans="2:9" ht="15.75" thickBot="1" x14ac:dyDescent="0.3"/>
    <row r="2" spans="2:9" x14ac:dyDescent="0.25">
      <c r="B2" s="27" t="s">
        <v>0</v>
      </c>
      <c r="C2" s="28"/>
      <c r="D2" s="29"/>
      <c r="F2" s="4" t="s">
        <v>5</v>
      </c>
      <c r="G2" s="26" t="s">
        <v>11</v>
      </c>
      <c r="H2" s="26"/>
      <c r="I2" s="9"/>
    </row>
    <row r="3" spans="2:9" ht="15.75" thickBot="1" x14ac:dyDescent="0.3">
      <c r="B3" s="2" t="s">
        <v>1</v>
      </c>
      <c r="C3" s="20"/>
      <c r="D3" s="21" t="s">
        <v>26</v>
      </c>
      <c r="F3" s="5"/>
      <c r="G3" s="6" t="s">
        <v>9</v>
      </c>
      <c r="H3" s="14" t="e">
        <f>ATAN($C$5/$C$4)</f>
        <v>#DIV/0!</v>
      </c>
      <c r="I3" s="15" t="s">
        <v>12</v>
      </c>
    </row>
    <row r="4" spans="2:9" x14ac:dyDescent="0.25">
      <c r="B4" s="2" t="s">
        <v>2</v>
      </c>
      <c r="C4" s="20"/>
      <c r="D4" s="21" t="s">
        <v>26</v>
      </c>
      <c r="F4" s="4" t="s">
        <v>6</v>
      </c>
      <c r="G4" s="8"/>
      <c r="H4" s="8"/>
      <c r="I4" s="9"/>
    </row>
    <row r="5" spans="2:9" x14ac:dyDescent="0.25">
      <c r="B5" s="2" t="s">
        <v>3</v>
      </c>
      <c r="C5" s="20"/>
      <c r="D5" s="21" t="s">
        <v>26</v>
      </c>
      <c r="F5" s="10"/>
      <c r="G5" s="11"/>
      <c r="H5" s="11"/>
      <c r="I5" s="12"/>
    </row>
    <row r="6" spans="2:9" ht="15.75" thickBot="1" x14ac:dyDescent="0.3">
      <c r="B6" s="3" t="s">
        <v>4</v>
      </c>
      <c r="C6" s="22"/>
      <c r="D6" s="23" t="s">
        <v>14</v>
      </c>
      <c r="F6" s="5"/>
      <c r="G6" s="7"/>
      <c r="H6" s="14" t="e">
        <f>($C$6*(COS($H$3))^2)/$C$4</f>
        <v>#DIV/0!</v>
      </c>
      <c r="I6" s="15" t="s">
        <v>13</v>
      </c>
    </row>
    <row r="7" spans="2:9" x14ac:dyDescent="0.25">
      <c r="F7" s="4" t="s">
        <v>7</v>
      </c>
      <c r="G7" s="8"/>
      <c r="H7" s="8"/>
      <c r="I7" s="9"/>
    </row>
    <row r="8" spans="2:9" ht="18.75" thickBot="1" x14ac:dyDescent="0.3">
      <c r="F8" s="5"/>
      <c r="G8" s="13" t="s">
        <v>16</v>
      </c>
      <c r="H8" s="14" t="e">
        <f>$C$3*$H$6</f>
        <v>#DIV/0!</v>
      </c>
      <c r="I8" s="15" t="s">
        <v>14</v>
      </c>
    </row>
    <row r="9" spans="2:9" x14ac:dyDescent="0.25">
      <c r="F9" s="4" t="s">
        <v>8</v>
      </c>
      <c r="G9" s="8"/>
      <c r="H9" s="8"/>
      <c r="I9" s="9"/>
    </row>
    <row r="10" spans="2:9" x14ac:dyDescent="0.25">
      <c r="F10" s="10"/>
      <c r="G10" s="11"/>
      <c r="H10" s="11"/>
      <c r="I10" s="12"/>
    </row>
    <row r="11" spans="2:9" ht="18" thickBot="1" x14ac:dyDescent="0.3">
      <c r="F11" s="5"/>
      <c r="G11" s="7"/>
      <c r="H11" s="16" t="e">
        <f>($C$6/$C$4)*(-SIN(2*$H$3))*$H$6</f>
        <v>#DIV/0!</v>
      </c>
      <c r="I11" s="17" t="s">
        <v>15</v>
      </c>
    </row>
  </sheetData>
  <mergeCells count="2">
    <mergeCell ref="G2:H2"/>
    <mergeCell ref="B2:D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7DC7-93B7-49D9-BA4F-C2B264ABA4ED}">
  <dimension ref="B1:I18"/>
  <sheetViews>
    <sheetView showGridLines="0" tabSelected="1" workbookViewId="0">
      <selection activeCell="C3" sqref="C3:C6"/>
    </sheetView>
  </sheetViews>
  <sheetFormatPr defaultRowHeight="15" x14ac:dyDescent="0.25"/>
  <cols>
    <col min="1" max="16384" width="9.140625" style="1"/>
  </cols>
  <sheetData>
    <row r="1" spans="2:9" ht="15.75" thickBot="1" x14ac:dyDescent="0.3"/>
    <row r="2" spans="2:9" x14ac:dyDescent="0.25">
      <c r="B2" s="27" t="s">
        <v>0</v>
      </c>
      <c r="C2" s="28"/>
      <c r="D2" s="29"/>
      <c r="F2" s="4" t="s">
        <v>5</v>
      </c>
      <c r="G2" s="8"/>
      <c r="H2" s="8"/>
      <c r="I2" s="9"/>
    </row>
    <row r="3" spans="2:9" x14ac:dyDescent="0.25">
      <c r="B3" s="2" t="s">
        <v>1</v>
      </c>
      <c r="C3" s="20"/>
      <c r="D3" s="21" t="s">
        <v>20</v>
      </c>
      <c r="F3" s="10"/>
      <c r="G3" s="11"/>
      <c r="H3" s="11"/>
      <c r="I3" s="12"/>
    </row>
    <row r="4" spans="2:9" ht="18.75" thickBot="1" x14ac:dyDescent="0.3">
      <c r="B4" s="2" t="s">
        <v>17</v>
      </c>
      <c r="C4" s="20"/>
      <c r="D4" s="21" t="s">
        <v>20</v>
      </c>
      <c r="F4" s="5"/>
      <c r="G4" s="13" t="s">
        <v>19</v>
      </c>
      <c r="H4" s="14" t="e">
        <f>$C$4*_xlfn.COT($C$7/2)</f>
        <v>#DIV/0!</v>
      </c>
      <c r="I4" s="15" t="s">
        <v>20</v>
      </c>
    </row>
    <row r="5" spans="2:9" ht="18" x14ac:dyDescent="0.25">
      <c r="B5" s="2" t="s">
        <v>18</v>
      </c>
      <c r="C5" s="20"/>
      <c r="D5" s="21" t="s">
        <v>21</v>
      </c>
      <c r="F5" s="4" t="s">
        <v>6</v>
      </c>
      <c r="G5" s="8"/>
      <c r="H5" s="8"/>
      <c r="I5" s="9"/>
    </row>
    <row r="6" spans="2:9" ht="17.25" x14ac:dyDescent="0.25">
      <c r="B6" s="19" t="s">
        <v>10</v>
      </c>
      <c r="C6" s="20"/>
      <c r="D6" s="24" t="s">
        <v>22</v>
      </c>
      <c r="F6" s="10"/>
      <c r="G6" s="11"/>
      <c r="H6" s="11"/>
      <c r="I6" s="12"/>
    </row>
    <row r="7" spans="2:9" ht="15.75" thickBot="1" x14ac:dyDescent="0.3">
      <c r="B7" s="18" t="s">
        <v>10</v>
      </c>
      <c r="C7" s="25">
        <f>RADIANS($C$6)</f>
        <v>0</v>
      </c>
      <c r="D7" s="23" t="s">
        <v>12</v>
      </c>
      <c r="F7" s="5"/>
      <c r="G7" s="7"/>
      <c r="H7" s="14" t="e">
        <f>(-2*$C$5/$C$4)*(SIN($C$7/2))^2</f>
        <v>#DIV/0!</v>
      </c>
      <c r="I7" s="15" t="s">
        <v>13</v>
      </c>
    </row>
    <row r="8" spans="2:9" x14ac:dyDescent="0.25">
      <c r="F8" s="4" t="s">
        <v>7</v>
      </c>
      <c r="G8" s="8"/>
      <c r="H8" s="8"/>
      <c r="I8" s="9"/>
    </row>
    <row r="9" spans="2:9" x14ac:dyDescent="0.25">
      <c r="F9" s="10"/>
      <c r="G9" s="11"/>
      <c r="H9" s="11"/>
      <c r="I9" s="12"/>
    </row>
    <row r="10" spans="2:9" x14ac:dyDescent="0.25">
      <c r="F10" s="10"/>
      <c r="G10" s="11"/>
      <c r="H10" s="11"/>
      <c r="I10" s="12"/>
    </row>
    <row r="11" spans="2:9" ht="18.75" thickBot="1" x14ac:dyDescent="0.3">
      <c r="F11" s="5"/>
      <c r="G11" s="7" t="s">
        <v>23</v>
      </c>
      <c r="H11" s="14" t="e">
        <f>$H$7*($C$3*SIN($C$7)-($C$4/2)*(_xlfn.CSC($C$7/2))^2)</f>
        <v>#DIV/0!</v>
      </c>
      <c r="I11" s="15" t="s">
        <v>21</v>
      </c>
    </row>
    <row r="12" spans="2:9" x14ac:dyDescent="0.25">
      <c r="F12" s="4" t="s">
        <v>8</v>
      </c>
      <c r="G12" s="8"/>
      <c r="H12" s="8"/>
      <c r="I12" s="9"/>
    </row>
    <row r="13" spans="2:9" x14ac:dyDescent="0.25">
      <c r="F13" s="10"/>
      <c r="G13" s="11"/>
      <c r="H13" s="11"/>
      <c r="I13" s="12"/>
    </row>
    <row r="14" spans="2:9" ht="18.75" thickBot="1" x14ac:dyDescent="0.3">
      <c r="F14" s="5"/>
      <c r="G14" s="13" t="s">
        <v>24</v>
      </c>
      <c r="H14" s="14" t="e">
        <f>$H$7*$C$3*COS($C$7)</f>
        <v>#DIV/0!</v>
      </c>
      <c r="I14" s="15" t="s">
        <v>21</v>
      </c>
    </row>
    <row r="15" spans="2:9" x14ac:dyDescent="0.25">
      <c r="F15" s="4" t="s">
        <v>25</v>
      </c>
      <c r="G15" s="8"/>
      <c r="H15" s="8"/>
      <c r="I15" s="9"/>
    </row>
    <row r="16" spans="2:9" x14ac:dyDescent="0.25">
      <c r="F16" s="10"/>
      <c r="G16" s="11"/>
      <c r="H16" s="11"/>
      <c r="I16" s="12"/>
    </row>
    <row r="17" spans="6:9" x14ac:dyDescent="0.25">
      <c r="F17" s="10"/>
      <c r="G17" s="11"/>
      <c r="H17" s="11"/>
      <c r="I17" s="12"/>
    </row>
    <row r="18" spans="6:9" ht="18" thickBot="1" x14ac:dyDescent="0.3">
      <c r="F18" s="5"/>
      <c r="G18" s="7"/>
      <c r="H18" s="14" t="e">
        <f>$H$7*((-2*$C$5/$C$4)*SIN($C$7/2)*COS($C$7/2))</f>
        <v>#DIV/0!</v>
      </c>
      <c r="I18" s="15" t="s">
        <v>15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Exercicio 1</vt:lpstr>
      <vt:lpstr>Exercicio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2020-04-30T22:59:03Z</dcterms:created>
  <dcterms:modified xsi:type="dcterms:W3CDTF">2020-05-01T00:12:30Z</dcterms:modified>
</cp:coreProperties>
</file>