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Часть 1" sheetId="1" r:id="rId1"/>
    <sheet name="Часть 2" sheetId="2" r:id="rId2"/>
  </sheets>
  <calcPr calcId="152511"/>
</workbook>
</file>

<file path=xl/calcChain.xml><?xml version="1.0" encoding="utf-8"?>
<calcChain xmlns="http://schemas.openxmlformats.org/spreadsheetml/2006/main">
  <c r="D3" i="2" l="1"/>
  <c r="E3" i="2" l="1"/>
  <c r="B1" i="2"/>
  <c r="G39" i="1"/>
  <c r="G38" i="1"/>
  <c r="J37" i="1"/>
  <c r="H37" i="1"/>
  <c r="G36" i="1"/>
  <c r="B2" i="1"/>
  <c r="C3" i="1" s="1"/>
  <c r="C66" i="1"/>
  <c r="C82" i="1"/>
  <c r="C86" i="1"/>
  <c r="C90" i="1"/>
  <c r="C94" i="1"/>
  <c r="C98" i="1"/>
  <c r="C102" i="1"/>
  <c r="E4" i="2" l="1"/>
  <c r="C70" i="1"/>
  <c r="C78" i="1"/>
  <c r="C62" i="1"/>
  <c r="C74" i="1"/>
  <c r="C54" i="1"/>
  <c r="C37" i="1"/>
  <c r="C97" i="1"/>
  <c r="C89" i="1"/>
  <c r="C81" i="1"/>
  <c r="C73" i="1"/>
  <c r="C65" i="1"/>
  <c r="C57" i="1"/>
  <c r="C49" i="1"/>
  <c r="C29" i="1"/>
  <c r="C21" i="1"/>
  <c r="C13" i="1"/>
  <c r="C5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C4" i="1"/>
  <c r="C58" i="1"/>
  <c r="C50" i="1"/>
  <c r="C46" i="1"/>
  <c r="C42" i="1"/>
  <c r="C38" i="1"/>
  <c r="C34" i="1"/>
  <c r="C30" i="1"/>
  <c r="C26" i="1"/>
  <c r="C22" i="1"/>
  <c r="C18" i="1"/>
  <c r="C14" i="1"/>
  <c r="C10" i="1"/>
  <c r="C6" i="1"/>
  <c r="C101" i="1"/>
  <c r="C93" i="1"/>
  <c r="C85" i="1"/>
  <c r="C77" i="1"/>
  <c r="C69" i="1"/>
  <c r="C61" i="1"/>
  <c r="C53" i="1"/>
  <c r="C45" i="1"/>
  <c r="C41" i="1"/>
  <c r="C33" i="1"/>
  <c r="C25" i="1"/>
  <c r="C17" i="1"/>
  <c r="C9" i="1"/>
  <c r="C2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E5" i="2" l="1"/>
  <c r="D4" i="2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3" i="1"/>
  <c r="E6" i="2" l="1"/>
  <c r="D5" i="2"/>
  <c r="D3" i="1"/>
  <c r="E7" i="2" l="1"/>
  <c r="D6" i="2"/>
  <c r="D4" i="1"/>
  <c r="D2" i="1"/>
  <c r="D21" i="1"/>
  <c r="D16" i="1"/>
  <c r="D8" i="1"/>
  <c r="D19" i="1"/>
  <c r="D15" i="1"/>
  <c r="D11" i="1"/>
  <c r="D7" i="1"/>
  <c r="D18" i="1"/>
  <c r="D14" i="1"/>
  <c r="D10" i="1"/>
  <c r="D6" i="1"/>
  <c r="D20" i="1"/>
  <c r="D12" i="1"/>
  <c r="D17" i="1"/>
  <c r="D13" i="1"/>
  <c r="D9" i="1"/>
  <c r="D5" i="1"/>
  <c r="E8" i="2" l="1"/>
  <c r="D7" i="2"/>
  <c r="D22" i="1"/>
  <c r="E9" i="2" l="1"/>
  <c r="D8" i="2"/>
  <c r="D23" i="1"/>
  <c r="E10" i="2" l="1"/>
  <c r="D9" i="2"/>
  <c r="D24" i="1"/>
  <c r="E11" i="2" l="1"/>
  <c r="D10" i="2"/>
  <c r="D25" i="1"/>
  <c r="E12" i="2" l="1"/>
  <c r="D11" i="2"/>
  <c r="D26" i="1"/>
  <c r="E13" i="2" l="1"/>
  <c r="D12" i="2"/>
  <c r="D27" i="1"/>
  <c r="E14" i="2" l="1"/>
  <c r="D13" i="2"/>
  <c r="D28" i="1"/>
  <c r="E15" i="2" l="1"/>
  <c r="D14" i="2"/>
  <c r="D29" i="1"/>
  <c r="E16" i="2" l="1"/>
  <c r="D15" i="2"/>
  <c r="D30" i="1"/>
  <c r="E17" i="2" l="1"/>
  <c r="D16" i="2"/>
  <c r="D31" i="1"/>
  <c r="E18" i="2" l="1"/>
  <c r="D17" i="2"/>
  <c r="D32" i="1"/>
  <c r="E19" i="2" l="1"/>
  <c r="D18" i="2"/>
  <c r="D33" i="1"/>
  <c r="E20" i="2" l="1"/>
  <c r="D19" i="2"/>
  <c r="D34" i="1"/>
  <c r="E21" i="2" l="1"/>
  <c r="D20" i="2"/>
  <c r="D35" i="1"/>
  <c r="E22" i="2" l="1"/>
  <c r="D21" i="2"/>
  <c r="D36" i="1"/>
  <c r="E23" i="2" l="1"/>
  <c r="D22" i="2"/>
  <c r="D37" i="1"/>
  <c r="E24" i="2" l="1"/>
  <c r="D23" i="2"/>
  <c r="D38" i="1"/>
  <c r="E25" i="2" l="1"/>
  <c r="D24" i="2"/>
  <c r="D39" i="1"/>
  <c r="E26" i="2" l="1"/>
  <c r="D25" i="2"/>
  <c r="D40" i="1"/>
  <c r="E27" i="2" l="1"/>
  <c r="D26" i="2"/>
  <c r="D41" i="1"/>
  <c r="E28" i="2" l="1"/>
  <c r="D27" i="2"/>
  <c r="D42" i="1"/>
  <c r="E29" i="2" l="1"/>
  <c r="D28" i="2"/>
  <c r="D43" i="1"/>
  <c r="E30" i="2" l="1"/>
  <c r="D29" i="2"/>
  <c r="D44" i="1"/>
  <c r="E31" i="2" l="1"/>
  <c r="D30" i="2"/>
  <c r="D45" i="1"/>
  <c r="E32" i="2" l="1"/>
  <c r="D31" i="2"/>
  <c r="D46" i="1"/>
  <c r="E33" i="2" l="1"/>
  <c r="D32" i="2"/>
  <c r="D47" i="1"/>
  <c r="E34" i="2" l="1"/>
  <c r="D33" i="2"/>
  <c r="D48" i="1"/>
  <c r="E35" i="2" l="1"/>
  <c r="D34" i="2"/>
  <c r="D49" i="1"/>
  <c r="E36" i="2" l="1"/>
  <c r="D35" i="2"/>
  <c r="D50" i="1"/>
  <c r="E37" i="2" l="1"/>
  <c r="D36" i="2"/>
  <c r="D51" i="1"/>
  <c r="E38" i="2" l="1"/>
  <c r="D37" i="2"/>
  <c r="D52" i="1"/>
  <c r="E39" i="2" l="1"/>
  <c r="D38" i="2"/>
  <c r="D53" i="1"/>
  <c r="E40" i="2" l="1"/>
  <c r="D39" i="2"/>
  <c r="D54" i="1"/>
  <c r="E41" i="2" l="1"/>
  <c r="D40" i="2"/>
  <c r="D55" i="1"/>
  <c r="E42" i="2" l="1"/>
  <c r="D41" i="2"/>
  <c r="D56" i="1"/>
  <c r="E43" i="2" l="1"/>
  <c r="D42" i="2"/>
  <c r="D57" i="1"/>
  <c r="E44" i="2" l="1"/>
  <c r="D43" i="2"/>
  <c r="D58" i="1"/>
  <c r="E45" i="2" l="1"/>
  <c r="D44" i="2"/>
  <c r="D59" i="1"/>
  <c r="E46" i="2" l="1"/>
  <c r="D45" i="2"/>
  <c r="D60" i="1"/>
  <c r="E47" i="2" l="1"/>
  <c r="D46" i="2"/>
  <c r="D61" i="1"/>
  <c r="E48" i="2" l="1"/>
  <c r="D47" i="2"/>
  <c r="D62" i="1"/>
  <c r="E49" i="2" l="1"/>
  <c r="D48" i="2"/>
  <c r="D63" i="1"/>
  <c r="E50" i="2" l="1"/>
  <c r="D49" i="2"/>
  <c r="D64" i="1"/>
  <c r="D50" i="2" l="1"/>
  <c r="E51" i="2"/>
  <c r="D65" i="1"/>
  <c r="E52" i="2" l="1"/>
  <c r="D51" i="2"/>
  <c r="D66" i="1"/>
  <c r="E53" i="2" l="1"/>
  <c r="D52" i="2"/>
  <c r="D67" i="1"/>
  <c r="E54" i="2" l="1"/>
  <c r="D53" i="2"/>
  <c r="D68" i="1"/>
  <c r="E55" i="2" l="1"/>
  <c r="D54" i="2"/>
  <c r="D69" i="1"/>
  <c r="E56" i="2" l="1"/>
  <c r="D55" i="2"/>
  <c r="D70" i="1"/>
  <c r="E57" i="2" l="1"/>
  <c r="D56" i="2"/>
  <c r="D71" i="1"/>
  <c r="E58" i="2" l="1"/>
  <c r="D57" i="2"/>
  <c r="D72" i="1"/>
  <c r="E59" i="2" l="1"/>
  <c r="D58" i="2"/>
  <c r="D73" i="1"/>
  <c r="E60" i="2" l="1"/>
  <c r="D59" i="2"/>
  <c r="D74" i="1"/>
  <c r="E61" i="2" l="1"/>
  <c r="D60" i="2"/>
  <c r="D75" i="1"/>
  <c r="E62" i="2" l="1"/>
  <c r="D61" i="2"/>
  <c r="D76" i="1"/>
  <c r="E63" i="2" l="1"/>
  <c r="D62" i="2"/>
  <c r="D77" i="1"/>
  <c r="E64" i="2" l="1"/>
  <c r="D63" i="2"/>
  <c r="D78" i="1"/>
  <c r="E65" i="2" l="1"/>
  <c r="D64" i="2"/>
  <c r="D79" i="1"/>
  <c r="E66" i="2" l="1"/>
  <c r="D65" i="2"/>
  <c r="D80" i="1"/>
  <c r="E67" i="2" l="1"/>
  <c r="D66" i="2"/>
  <c r="D81" i="1"/>
  <c r="E68" i="2" l="1"/>
  <c r="D67" i="2"/>
  <c r="D82" i="1"/>
  <c r="E69" i="2" l="1"/>
  <c r="D68" i="2"/>
  <c r="D83" i="1"/>
  <c r="E70" i="2" l="1"/>
  <c r="D69" i="2"/>
  <c r="D84" i="1"/>
  <c r="E71" i="2" l="1"/>
  <c r="D70" i="2"/>
  <c r="D85" i="1"/>
  <c r="E72" i="2" l="1"/>
  <c r="D71" i="2"/>
  <c r="D86" i="1"/>
  <c r="E73" i="2" l="1"/>
  <c r="D72" i="2"/>
  <c r="D87" i="1"/>
  <c r="E74" i="2" l="1"/>
  <c r="D73" i="2"/>
  <c r="D88" i="1"/>
  <c r="E75" i="2" l="1"/>
  <c r="D74" i="2"/>
  <c r="D89" i="1"/>
  <c r="E76" i="2" l="1"/>
  <c r="D75" i="2"/>
  <c r="D90" i="1"/>
  <c r="E77" i="2" l="1"/>
  <c r="D76" i="2"/>
  <c r="D91" i="1"/>
  <c r="E78" i="2" l="1"/>
  <c r="D77" i="2"/>
  <c r="D92" i="1"/>
  <c r="E79" i="2" l="1"/>
  <c r="D78" i="2"/>
  <c r="D93" i="1"/>
  <c r="E80" i="2" l="1"/>
  <c r="D79" i="2"/>
  <c r="D94" i="1"/>
  <c r="E81" i="2" l="1"/>
  <c r="D80" i="2"/>
  <c r="D95" i="1"/>
  <c r="E82" i="2" l="1"/>
  <c r="D81" i="2"/>
  <c r="D96" i="1"/>
  <c r="E83" i="2" l="1"/>
  <c r="D82" i="2"/>
  <c r="D97" i="1"/>
  <c r="E84" i="2" l="1"/>
  <c r="D83" i="2"/>
  <c r="D98" i="1"/>
  <c r="E85" i="2" l="1"/>
  <c r="D84" i="2"/>
  <c r="D99" i="1"/>
  <c r="E86" i="2" l="1"/>
  <c r="D85" i="2"/>
  <c r="D100" i="1"/>
  <c r="E87" i="2" l="1"/>
  <c r="D86" i="2"/>
  <c r="D102" i="1"/>
  <c r="D101" i="1"/>
  <c r="E88" i="2" l="1"/>
  <c r="D87" i="2"/>
  <c r="E89" i="2" l="1"/>
  <c r="D88" i="2"/>
  <c r="E90" i="2" l="1"/>
  <c r="D89" i="2"/>
  <c r="E91" i="2" l="1"/>
  <c r="D90" i="2"/>
  <c r="E92" i="2" l="1"/>
  <c r="D91" i="2"/>
  <c r="E93" i="2" l="1"/>
  <c r="D92" i="2"/>
  <c r="E94" i="2" l="1"/>
  <c r="D93" i="2"/>
  <c r="E95" i="2" l="1"/>
  <c r="D94" i="2"/>
  <c r="E96" i="2" l="1"/>
  <c r="D95" i="2"/>
  <c r="E97" i="2" l="1"/>
  <c r="D96" i="2"/>
  <c r="E98" i="2" l="1"/>
  <c r="D97" i="2"/>
  <c r="E99" i="2" l="1"/>
  <c r="D98" i="2"/>
  <c r="E100" i="2" l="1"/>
  <c r="D99" i="2"/>
  <c r="E101" i="2" l="1"/>
  <c r="D100" i="2"/>
  <c r="E102" i="2" l="1"/>
  <c r="D102" i="2" s="1"/>
  <c r="H15" i="2" s="1"/>
  <c r="D101" i="2"/>
</calcChain>
</file>

<file path=xl/sharedStrings.xml><?xml version="1.0" encoding="utf-8"?>
<sst xmlns="http://schemas.openxmlformats.org/spreadsheetml/2006/main" count="23" uniqueCount="21">
  <si>
    <t>α</t>
  </si>
  <si>
    <t>ε</t>
  </si>
  <si>
    <t>L</t>
  </si>
  <si>
    <t>C</t>
  </si>
  <si>
    <r>
      <t>ω</t>
    </r>
    <r>
      <rPr>
        <vertAlign val="subscript"/>
        <sz val="12"/>
        <color theme="1"/>
        <rFont val="Calibri"/>
        <family val="2"/>
        <charset val="204"/>
      </rPr>
      <t>0</t>
    </r>
  </si>
  <si>
    <r>
      <t>Q</t>
    </r>
    <r>
      <rPr>
        <vertAlign val="subscript"/>
        <sz val="12"/>
        <color theme="1"/>
        <rFont val="Calibri"/>
        <family val="2"/>
        <charset val="204"/>
        <scheme val="minor"/>
      </rPr>
      <t>0</t>
    </r>
  </si>
  <si>
    <t>q(t)</t>
  </si>
  <si>
    <t>t</t>
  </si>
  <si>
    <t>I</t>
  </si>
  <si>
    <t>Задание 3</t>
  </si>
  <si>
    <t>от</t>
  </si>
  <si>
    <t>до</t>
  </si>
  <si>
    <t>Знак не меняется</t>
  </si>
  <si>
    <t>Задание 4</t>
  </si>
  <si>
    <t>За счет увеличения в 2 раза суммы напряжений на конденсаторе и катушке</t>
  </si>
  <si>
    <t>m</t>
  </si>
  <si>
    <t>g</t>
  </si>
  <si>
    <t>k</t>
  </si>
  <si>
    <t>x(t)</t>
  </si>
  <si>
    <t>Задание 2</t>
  </si>
  <si>
    <r>
      <t>ω</t>
    </r>
    <r>
      <rPr>
        <vertAlign val="subscript"/>
        <sz val="12"/>
        <color theme="1"/>
        <rFont val="Calibri"/>
        <family val="2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</si>
</sst>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</font>
    <font>
      <vertAlign val="subscript"/>
      <sz val="12"/>
      <color theme="1"/>
      <name val="Calibri"/>
      <family val="2"/>
      <charset val="204"/>
    </font>
    <font>
      <vertAlign val="subscript"/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/>
    <xf numFmtId="0" fontId="1" fillId="0" borderId="8" xfId="0" applyFont="1" applyBorder="1" applyAlignment="1"/>
    <xf numFmtId="0" fontId="1" fillId="0" borderId="3" xfId="0" applyFont="1" applyBorder="1" applyAlignment="1"/>
    <xf numFmtId="0" fontId="0" fillId="0" borderId="0" xfId="0" applyAlignment="1"/>
    <xf numFmtId="0" fontId="1" fillId="0" borderId="0" xfId="0" applyFont="1" applyBorder="1" applyAlignment="1"/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Зависимость</a:t>
            </a:r>
            <a:r>
              <a:rPr lang="ru-RU" b="1" baseline="0"/>
              <a:t> заряда конденсатора от времени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'Часть 1'!$E$2:$E$102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'Часть 1'!$D$2:$D$102</c:f>
              <c:numCache>
                <c:formatCode>General</c:formatCode>
                <c:ptCount val="101"/>
                <c:pt idx="0">
                  <c:v>0</c:v>
                </c:pt>
                <c:pt idx="1">
                  <c:v>2.4117215393195911E-2</c:v>
                </c:pt>
                <c:pt idx="2">
                  <c:v>1.5685517361421729E-2</c:v>
                </c:pt>
                <c:pt idx="3">
                  <c:v>2.9478333438120821E-3</c:v>
                </c:pt>
                <c:pt idx="4">
                  <c:v>2.8570478487983796E-2</c:v>
                </c:pt>
                <c:pt idx="5">
                  <c:v>6.727501143761248E-3</c:v>
                </c:pt>
                <c:pt idx="6">
                  <c:v>1.0584427622069117E-2</c:v>
                </c:pt>
                <c:pt idx="7">
                  <c:v>2.7222045890304476E-2</c:v>
                </c:pt>
                <c:pt idx="8">
                  <c:v>9.1076936410951844E-4</c:v>
                </c:pt>
                <c:pt idx="9">
                  <c:v>1.9783198494186652E-2</c:v>
                </c:pt>
                <c:pt idx="10">
                  <c:v>2.0623994625140977E-2</c:v>
                </c:pt>
                <c:pt idx="11">
                  <c:v>6.1681589754237619E-4</c:v>
                </c:pt>
                <c:pt idx="12">
                  <c:v>2.6777973253995956E-2</c:v>
                </c:pt>
                <c:pt idx="13">
                  <c:v>1.1477707402150551E-2</c:v>
                </c:pt>
                <c:pt idx="14">
                  <c:v>5.9659915537397497E-3</c:v>
                </c:pt>
                <c:pt idx="15">
                  <c:v>2.8704942139745105E-2</c:v>
                </c:pt>
                <c:pt idx="16">
                  <c:v>3.5278690071880092E-3</c:v>
                </c:pt>
                <c:pt idx="17">
                  <c:v>1.4768229890497172E-2</c:v>
                </c:pt>
                <c:pt idx="18">
                  <c:v>2.4775163051692587E-2</c:v>
                </c:pt>
                <c:pt idx="19">
                  <c:v>2.9312593609902217E-5</c:v>
                </c:pt>
                <c:pt idx="20">
                  <c:v>2.3419707070307813E-2</c:v>
                </c:pt>
                <c:pt idx="21">
                  <c:v>1.6597571241514002E-2</c:v>
                </c:pt>
                <c:pt idx="22">
                  <c:v>2.4144216663554759E-3</c:v>
                </c:pt>
                <c:pt idx="23">
                  <c:v>2.8378324075416485E-2</c:v>
                </c:pt>
                <c:pt idx="24">
                  <c:v>7.5202469615778993E-3</c:v>
                </c:pt>
                <c:pt idx="25">
                  <c:v>9.7066817756120607E-3</c:v>
                </c:pt>
                <c:pt idx="26">
                  <c:v>2.7613917496188103E-2</c:v>
                </c:pt>
                <c:pt idx="27">
                  <c:v>1.2596400993291591E-3</c:v>
                </c:pt>
                <c:pt idx="28">
                  <c:v>1.8920486323390384E-2</c:v>
                </c:pt>
                <c:pt idx="29">
                  <c:v>2.143945166635422E-2</c:v>
                </c:pt>
                <c:pt idx="30">
                  <c:v>3.7897644146455767E-4</c:v>
                </c:pt>
                <c:pt idx="31">
                  <c:v>2.628350749385848E-2</c:v>
                </c:pt>
                <c:pt idx="32">
                  <c:v>1.2382884399324575E-2</c:v>
                </c:pt>
                <c:pt idx="33">
                  <c:v>5.2388184457319142E-3</c:v>
                </c:pt>
                <c:pt idx="34">
                  <c:v>2.8781167603853398E-2</c:v>
                </c:pt>
                <c:pt idx="35">
                  <c:v>4.1521672240918015E-3</c:v>
                </c:pt>
                <c:pt idx="36">
                  <c:v>1.3849443284832372E-2</c:v>
                </c:pt>
                <c:pt idx="37">
                  <c:v>2.5390871413066455E-2</c:v>
                </c:pt>
                <c:pt idx="38">
                  <c:v>1.1713103719736716E-4</c:v>
                </c:pt>
                <c:pt idx="39">
                  <c:v>2.2685477773955024E-2</c:v>
                </c:pt>
                <c:pt idx="40">
                  <c:v>1.7500678384144347E-2</c:v>
                </c:pt>
                <c:pt idx="41">
                  <c:v>1.9298055976787573E-3</c:v>
                </c:pt>
                <c:pt idx="42">
                  <c:v>2.8129261199787588E-2</c:v>
                </c:pt>
                <c:pt idx="43">
                  <c:v>8.3410015870564614E-3</c:v>
                </c:pt>
                <c:pt idx="44">
                  <c:v>8.8480433344542992E-3</c:v>
                </c:pt>
                <c:pt idx="45">
                  <c:v>2.7951992687062419E-2</c:v>
                </c:pt>
                <c:pt idx="46">
                  <c:v>1.6620077836988847E-3</c:v>
                </c:pt>
                <c:pt idx="47">
                  <c:v>1.8039370374690469E-2</c:v>
                </c:pt>
                <c:pt idx="48">
                  <c:v>2.2226249740322484E-2</c:v>
                </c:pt>
                <c:pt idx="49">
                  <c:v>1.98219285189062E-4</c:v>
                </c:pt>
                <c:pt idx="50">
                  <c:v>2.5740661672865008E-2</c:v>
                </c:pt>
                <c:pt idx="51">
                  <c:v>1.3296273467818651E-2</c:v>
                </c:pt>
                <c:pt idx="52">
                  <c:v>4.5489422783241704E-3</c:v>
                </c:pt>
                <c:pt idx="53">
                  <c:v>2.8798844550772081E-2</c:v>
                </c:pt>
                <c:pt idx="54">
                  <c:v>4.8181863445613598E-3</c:v>
                </c:pt>
                <c:pt idx="55">
                  <c:v>1.2932898108789719E-2</c:v>
                </c:pt>
                <c:pt idx="56">
                  <c:v>2.596183380556118E-2</c:v>
                </c:pt>
                <c:pt idx="57">
                  <c:v>2.6309780360473777E-4</c:v>
                </c:pt>
                <c:pt idx="58">
                  <c:v>2.1917516699592063E-2</c:v>
                </c:pt>
                <c:pt idx="59">
                  <c:v>1.839116205847223E-2</c:v>
                </c:pt>
                <c:pt idx="60">
                  <c:v>1.4959581070825168E-3</c:v>
                </c:pt>
                <c:pt idx="61">
                  <c:v>2.7824303846846969E-2</c:v>
                </c:pt>
                <c:pt idx="62">
                  <c:v>9.1864235615846512E-3</c:v>
                </c:pt>
                <c:pt idx="63">
                  <c:v>8.0120079895112852E-3</c:v>
                </c:pt>
                <c:pt idx="64">
                  <c:v>2.8234895090765533E-2</c:v>
                </c:pt>
                <c:pt idx="65">
                  <c:v>2.1162342964085976E-3</c:v>
                </c:pt>
                <c:pt idx="66">
                  <c:v>1.7143437851352528E-2</c:v>
                </c:pt>
                <c:pt idx="67">
                  <c:v>2.2981185631388165E-2</c:v>
                </c:pt>
                <c:pt idx="68">
                  <c:v>7.5280326371890286E-5</c:v>
                </c:pt>
                <c:pt idx="69">
                  <c:v>2.5151645818676946E-2</c:v>
                </c:pt>
                <c:pt idx="70">
                  <c:v>1.4214156027364118E-2</c:v>
                </c:pt>
                <c:pt idx="71">
                  <c:v>3.8991716690534471E-3</c:v>
                </c:pt>
                <c:pt idx="72">
                  <c:v>2.8757901014358867E-2</c:v>
                </c:pt>
                <c:pt idx="73">
                  <c:v>5.5232148930393988E-3</c:v>
                </c:pt>
                <c:pt idx="74">
                  <c:v>1.2022325775199818E-2</c:v>
                </c:pt>
                <c:pt idx="75">
                  <c:v>2.6485725742738546E-2</c:v>
                </c:pt>
                <c:pt idx="76">
                  <c:v>4.6661863769573083E-4</c:v>
                </c:pt>
                <c:pt idx="77">
                  <c:v>2.1118950348262399E-2</c:v>
                </c:pt>
                <c:pt idx="78">
                  <c:v>1.9265396952402404E-2</c:v>
                </c:pt>
                <c:pt idx="79">
                  <c:v>1.1146454627590605E-3</c:v>
                </c:pt>
                <c:pt idx="80">
                  <c:v>2.7464693549736116E-2</c:v>
                </c:pt>
                <c:pt idx="81">
                  <c:v>1.0053071027393237E-2</c:v>
                </c:pt>
                <c:pt idx="82">
                  <c:v>7.2019793844883273E-3</c:v>
                </c:pt>
                <c:pt idx="83">
                  <c:v>2.8461472962426859E-2</c:v>
                </c:pt>
                <c:pt idx="84">
                  <c:v>2.6204704038898827E-3</c:v>
                </c:pt>
                <c:pt idx="85">
                  <c:v>1.6236336248371709E-2</c:v>
                </c:pt>
                <c:pt idx="86">
                  <c:v>2.3701185865548289E-2</c:v>
                </c:pt>
                <c:pt idx="87">
                  <c:v>1.0660075361566079E-5</c:v>
                </c:pt>
                <c:pt idx="88">
                  <c:v>2.4518857942208705E-2</c:v>
                </c:pt>
                <c:pt idx="89">
                  <c:v>1.5132795180310946E-2</c:v>
                </c:pt>
                <c:pt idx="90">
                  <c:v>3.2921519735842706E-3</c:v>
                </c:pt>
                <c:pt idx="91">
                  <c:v>2.8658503684867602E-2</c:v>
                </c:pt>
                <c:pt idx="92">
                  <c:v>6.264382541312806E-3</c:v>
                </c:pt>
                <c:pt idx="93">
                  <c:v>1.1121433426794447E-2</c:v>
                </c:pt>
                <c:pt idx="94">
                  <c:v>2.696041434386464E-2</c:v>
                </c:pt>
                <c:pt idx="95">
                  <c:v>7.2686496083575268E-4</c:v>
                </c:pt>
                <c:pt idx="96">
                  <c:v>2.0293029861403095E-2</c:v>
                </c:pt>
                <c:pt idx="97">
                  <c:v>2.0119823861011382E-2</c:v>
                </c:pt>
                <c:pt idx="98">
                  <c:v>7.8742007339224068E-4</c:v>
                </c:pt>
                <c:pt idx="99">
                  <c:v>2.7051894362050802E-2</c:v>
                </c:pt>
                <c:pt idx="100">
                  <c:v>1.0937415669668157E-2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664080"/>
        <c:axId val="-2120654288"/>
      </c:scatterChart>
      <c:valAx>
        <c:axId val="-212066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010383317469916"/>
              <c:y val="0.76277116523225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0654288"/>
        <c:crosses val="autoZero"/>
        <c:crossBetween val="midCat"/>
      </c:valAx>
      <c:valAx>
        <c:axId val="-2120654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1302982731554161"/>
              <c:y val="0.11905359213819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066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Зависимость</a:t>
            </a:r>
            <a:r>
              <a:rPr lang="ru-RU" b="1" baseline="0"/>
              <a:t> тока от времени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'Часть 1'!$E$2:$E$102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'Часть 1'!$C$2:$C$102</c:f>
              <c:numCache>
                <c:formatCode>General</c:formatCode>
                <c:ptCount val="101"/>
                <c:pt idx="0">
                  <c:v>0</c:v>
                </c:pt>
                <c:pt idx="1">
                  <c:v>-92249.324141647681</c:v>
                </c:pt>
                <c:pt idx="2">
                  <c:v>124500.91007793581</c:v>
                </c:pt>
                <c:pt idx="3">
                  <c:v>-75778.753617491515</c:v>
                </c:pt>
                <c:pt idx="4">
                  <c:v>-22228.900196943327</c:v>
                </c:pt>
                <c:pt idx="5">
                  <c:v>105779.17183956142</c:v>
                </c:pt>
                <c:pt idx="6">
                  <c:v>-120532.07158690497</c:v>
                </c:pt>
                <c:pt idx="7">
                  <c:v>56892.508912758611</c:v>
                </c:pt>
                <c:pt idx="8">
                  <c:v>43749.187785045018</c:v>
                </c:pt>
                <c:pt idx="9">
                  <c:v>-115936.99238922965</c:v>
                </c:pt>
                <c:pt idx="10">
                  <c:v>112720.9131879052</c:v>
                </c:pt>
                <c:pt idx="11">
                  <c:v>-36192.645497165344</c:v>
                </c:pt>
                <c:pt idx="12">
                  <c:v>-63874.839305803158</c:v>
                </c:pt>
                <c:pt idx="13">
                  <c:v>122398.97490690749</c:v>
                </c:pt>
                <c:pt idx="14">
                  <c:v>-101316.4389019371</c:v>
                </c:pt>
                <c:pt idx="15">
                  <c:v>14339.033384393104</c:v>
                </c:pt>
                <c:pt idx="16">
                  <c:v>81964.289467410417</c:v>
                </c:pt>
                <c:pt idx="17">
                  <c:v>-124959.12440149307</c:v>
                </c:pt>
                <c:pt idx="18">
                  <c:v>86682.200395865293</c:v>
                </c:pt>
                <c:pt idx="19">
                  <c:v>7971.6782881319732</c:v>
                </c:pt>
                <c:pt idx="20">
                  <c:v>-97440.883030903409</c:v>
                </c:pt>
                <c:pt idx="21">
                  <c:v>123535.82845208546</c:v>
                </c:pt>
                <c:pt idx="22">
                  <c:v>-69284.707783668578</c:v>
                </c:pt>
                <c:pt idx="23">
                  <c:v>-30028.268868854986</c:v>
                </c:pt>
                <c:pt idx="24">
                  <c:v>109811.25729590566</c:v>
                </c:pt>
                <c:pt idx="25">
                  <c:v>-118174.45887544403</c:v>
                </c:pt>
                <c:pt idx="26">
                  <c:v>49678.558104835589</c:v>
                </c:pt>
                <c:pt idx="27">
                  <c:v>51127.618662142879</c:v>
                </c:pt>
                <c:pt idx="28">
                  <c:v>-118681.06964499279</c:v>
                </c:pt>
                <c:pt idx="29">
                  <c:v>109045.92534530618</c:v>
                </c:pt>
                <c:pt idx="30">
                  <c:v>-28488.755958835656</c:v>
                </c:pt>
                <c:pt idx="31">
                  <c:v>-70597.122853555469</c:v>
                </c:pt>
                <c:pt idx="32">
                  <c:v>123767.5683086731</c:v>
                </c:pt>
                <c:pt idx="33">
                  <c:v>-96441.227141806274</c:v>
                </c:pt>
                <c:pt idx="34">
                  <c:v>6390.789540969995</c:v>
                </c:pt>
                <c:pt idx="35">
                  <c:v>87816.132868222543</c:v>
                </c:pt>
                <c:pt idx="36">
                  <c:v>-124908.60594258246</c:v>
                </c:pt>
                <c:pt idx="37">
                  <c:v>80762.176635558149</c:v>
                </c:pt>
                <c:pt idx="38">
                  <c:v>15910.902330979379</c:v>
                </c:pt>
                <c:pt idx="39">
                  <c:v>-102235.74122620955</c:v>
                </c:pt>
                <c:pt idx="40">
                  <c:v>122067.80855706609</c:v>
                </c:pt>
                <c:pt idx="41">
                  <c:v>-62508.590488136455</c:v>
                </c:pt>
                <c:pt idx="42">
                  <c:v>-37705.386653181959</c:v>
                </c:pt>
                <c:pt idx="43">
                  <c:v>113396.27987682178</c:v>
                </c:pt>
                <c:pt idx="44">
                  <c:v>-115335.73506455978</c:v>
                </c:pt>
                <c:pt idx="45">
                  <c:v>42262.356258281223</c:v>
                </c:pt>
                <c:pt idx="46">
                  <c:v>58297.899121193732</c:v>
                </c:pt>
                <c:pt idx="47">
                  <c:v>-120941.97330556755</c:v>
                </c:pt>
                <c:pt idx="48">
                  <c:v>104926.99042145252</c:v>
                </c:pt>
                <c:pt idx="49">
                  <c:v>-20668.883152944207</c:v>
                </c:pt>
                <c:pt idx="50">
                  <c:v>-77031.991874625644</c:v>
                </c:pt>
                <c:pt idx="51">
                  <c:v>124632.27998968966</c:v>
                </c:pt>
                <c:pt idx="52">
                  <c:v>-91173.384462067232</c:v>
                </c:pt>
                <c:pt idx="53">
                  <c:v>-1583.4723565413128</c:v>
                </c:pt>
                <c:pt idx="54">
                  <c:v>93310.459734001721</c:v>
                </c:pt>
                <c:pt idx="55">
                  <c:v>-124349.56037788351</c:v>
                </c:pt>
                <c:pt idx="56">
                  <c:v>74513.354468823818</c:v>
                </c:pt>
                <c:pt idx="57">
                  <c:v>23785.349953627774</c:v>
                </c:pt>
                <c:pt idx="58">
                  <c:v>-106614.37790016018</c:v>
                </c:pt>
                <c:pt idx="59">
                  <c:v>120102.82700247358</c:v>
                </c:pt>
                <c:pt idx="60">
                  <c:v>-55477.988673916909</c:v>
                </c:pt>
                <c:pt idx="61">
                  <c:v>-45228.998456041198</c:v>
                </c:pt>
                <c:pt idx="62">
                  <c:v>116519.64423264914</c:v>
                </c:pt>
                <c:pt idx="63">
                  <c:v>-112027.4571780183</c:v>
                </c:pt>
                <c:pt idx="64">
                  <c:v>34674.096235150821</c:v>
                </c:pt>
                <c:pt idx="65">
                  <c:v>65230.837499306355</c:v>
                </c:pt>
                <c:pt idx="66">
                  <c:v>-122710.49877256865</c:v>
                </c:pt>
                <c:pt idx="67">
                  <c:v>100380.87744493371</c:v>
                </c:pt>
                <c:pt idx="68">
                  <c:v>-12764.863265228167</c:v>
                </c:pt>
                <c:pt idx="69">
                  <c:v>-83153.248790158599</c:v>
                </c:pt>
                <c:pt idx="70">
                  <c:v>124989.58953617782</c:v>
                </c:pt>
                <c:pt idx="71">
                  <c:v>-85534.357244496219</c:v>
                </c:pt>
                <c:pt idx="72">
                  <c:v>-9551.2877477661168</c:v>
                </c:pt>
                <c:pt idx="73">
                  <c:v>98424.901734623083</c:v>
                </c:pt>
                <c:pt idx="74">
                  <c:v>-123284.26367233045</c:v>
                </c:pt>
                <c:pt idx="75">
                  <c:v>67961.173920190544</c:v>
                </c:pt>
                <c:pt idx="76">
                  <c:v>31562.962926851309</c:v>
                </c:pt>
                <c:pt idx="77">
                  <c:v>-110558.96686637838</c:v>
                </c:pt>
                <c:pt idx="78">
                  <c:v>117648.88356021896</c:v>
                </c:pt>
                <c:pt idx="79">
                  <c:v>-48221.525125547574</c:v>
                </c:pt>
                <c:pt idx="80">
                  <c:v>-52568.474360106266</c:v>
                </c:pt>
                <c:pt idx="81">
                  <c:v>119168.63460568349</c:v>
                </c:pt>
                <c:pt idx="82">
                  <c:v>-108263.09377807642</c:v>
                </c:pt>
                <c:pt idx="83">
                  <c:v>26944.671143216357</c:v>
                </c:pt>
                <c:pt idx="84">
                  <c:v>71898.20861118329</c:v>
                </c:pt>
                <c:pt idx="85">
                  <c:v>-123979.44606973299</c:v>
                </c:pt>
                <c:pt idx="86">
                  <c:v>95426.094417689543</c:v>
                </c:pt>
                <c:pt idx="87">
                  <c:v>-4808.8752640026169</c:v>
                </c:pt>
                <c:pt idx="88">
                  <c:v>-88935.972648235533</c:v>
                </c:pt>
                <c:pt idx="89">
                  <c:v>124838.04226956348</c:v>
                </c:pt>
                <c:pt idx="90">
                  <c:v>-79547.103187535249</c:v>
                </c:pt>
                <c:pt idx="91">
                  <c:v>-17480.217882013127</c:v>
                </c:pt>
                <c:pt idx="92">
                  <c:v>103138.63683784353</c:v>
                </c:pt>
                <c:pt idx="93">
                  <c:v>-121717.05288602656</c:v>
                </c:pt>
                <c:pt idx="94">
                  <c:v>61132.310375678833</c:v>
                </c:pt>
                <c:pt idx="95">
                  <c:v>39212.076856355699</c:v>
                </c:pt>
                <c:pt idx="96">
                  <c:v>-114053.44882482114</c:v>
                </c:pt>
                <c:pt idx="97">
                  <c:v>114715.9687804876</c:v>
                </c:pt>
                <c:pt idx="98">
                  <c:v>-40768.742521967186</c:v>
                </c:pt>
                <c:pt idx="99">
                  <c:v>-59693.933724653602</c:v>
                </c:pt>
                <c:pt idx="100">
                  <c:v>121332.46636625215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663536"/>
        <c:axId val="-2120651024"/>
      </c:scatterChart>
      <c:valAx>
        <c:axId val="-212066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276809044535637"/>
              <c:y val="0.44854307342130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0651024"/>
        <c:crosses val="autoZero"/>
        <c:crossBetween val="midCat"/>
      </c:valAx>
      <c:valAx>
        <c:axId val="-2120651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1076278219126665"/>
              <c:y val="0.10991990705321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066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Зависимость</a:t>
            </a:r>
            <a:r>
              <a:rPr lang="en-US" b="1"/>
              <a:t> x(t)</a:t>
            </a:r>
            <a:r>
              <a:rPr lang="ru-RU" b="1" baseline="0"/>
              <a:t> 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'Часть 2'!$E$3:$E$102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'Часть 2'!$D$3:$D$102</c:f>
              <c:numCache>
                <c:formatCode>General</c:formatCode>
                <c:ptCount val="100"/>
                <c:pt idx="0">
                  <c:v>1.9037106916460923E-2</c:v>
                </c:pt>
                <c:pt idx="1">
                  <c:v>7.3611547587602369E-2</c:v>
                </c:pt>
                <c:pt idx="2">
                  <c:v>0.15645074577968604</c:v>
                </c:pt>
                <c:pt idx="3">
                  <c:v>0.25651557078271647</c:v>
                </c:pt>
                <c:pt idx="4">
                  <c:v>0.36047140919157578</c:v>
                </c:pt>
                <c:pt idx="5">
                  <c:v>0.45446513213360451</c:v>
                </c:pt>
                <c:pt idx="6">
                  <c:v>0.52597115973693975</c:v>
                </c:pt>
                <c:pt idx="7">
                  <c:v>0.56546061675298609</c:v>
                </c:pt>
                <c:pt idx="8">
                  <c:v>0.56767114807473318</c:v>
                </c:pt>
                <c:pt idx="9">
                  <c:v>0.53230817885437987</c:v>
                </c:pt>
                <c:pt idx="10">
                  <c:v>0.46408416947344711</c:v>
                </c:pt>
                <c:pt idx="11">
                  <c:v>0.37209063425791566</c:v>
                </c:pt>
                <c:pt idx="12">
                  <c:v>0.2685866085664344</c:v>
                </c:pt>
                <c:pt idx="13">
                  <c:v>0.16736501282260927</c:v>
                </c:pt>
                <c:pt idx="14">
                  <c:v>8.191461140945773E-2</c:v>
                </c:pt>
                <c:pt idx="15">
                  <c:v>2.362250332127231E-2</c:v>
                </c:pt>
                <c:pt idx="16">
                  <c:v>2.5668021647762274E-4</c:v>
                </c:pt>
                <c:pt idx="17">
                  <c:v>1.4930865803533262E-2</c:v>
                </c:pt>
                <c:pt idx="18">
                  <c:v>6.5689581802912497E-2</c:v>
                </c:pt>
                <c:pt idx="19">
                  <c:v>0.14576873449065428</c:v>
                </c:pt>
                <c:pt idx="20">
                  <c:v>0.24449699612628714</c:v>
                </c:pt>
                <c:pt idx="21">
                  <c:v>0.34871786340277411</c:v>
                </c:pt>
                <c:pt idx="22">
                  <c:v>0.44454288976723749</c:v>
                </c:pt>
                <c:pt idx="23">
                  <c:v>0.51920245631445683</c:v>
                </c:pt>
                <c:pt idx="24">
                  <c:v>0.56274744798957077</c:v>
                </c:pt>
                <c:pt idx="25">
                  <c:v>0.56937507015720412</c:v>
                </c:pt>
                <c:pt idx="26">
                  <c:v>0.5382021275547082</c:v>
                </c:pt>
                <c:pt idx="27">
                  <c:v>0.47338271867065196</c:v>
                </c:pt>
                <c:pt idx="28">
                  <c:v>0.38355466162535656</c:v>
                </c:pt>
                <c:pt idx="29">
                  <c:v>0.28068842070129368</c:v>
                </c:pt>
                <c:pt idx="30">
                  <c:v>0.17849192528443869</c:v>
                </c:pt>
                <c:pt idx="31">
                  <c:v>9.0583854642944578E-2</c:v>
                </c:pt>
                <c:pt idx="32">
                  <c:v>2.8678816154173684E-2</c:v>
                </c:pt>
                <c:pt idx="33">
                  <c:v>1.0262596727757612E-3</c:v>
                </c:pt>
                <c:pt idx="34">
                  <c:v>1.1311157918495716E-2</c:v>
                </c:pt>
                <c:pt idx="35">
                  <c:v>5.8162947938631221E-2</c:v>
                </c:pt>
                <c:pt idx="36">
                  <c:v>0.13533817198230286</c:v>
                </c:pt>
                <c:pt idx="37">
                  <c:v>0.23255247910955923</c:v>
                </c:pt>
                <c:pt idx="38">
                  <c:v>0.33685111521025285</c:v>
                </c:pt>
                <c:pt idx="39">
                  <c:v>0.43433527027756913</c:v>
                </c:pt>
                <c:pt idx="40">
                  <c:v>0.51201423033275273</c:v>
                </c:pt>
                <c:pt idx="41">
                  <c:v>0.5595365167017049</c:v>
                </c:pt>
                <c:pt idx="42">
                  <c:v>0.57056932145877515</c:v>
                </c:pt>
                <c:pt idx="43">
                  <c:v>0.54364241581772565</c:v>
                </c:pt>
                <c:pt idx="44">
                  <c:v>0.48234407244988498</c:v>
                </c:pt>
                <c:pt idx="45">
                  <c:v>0.39484289317070609</c:v>
                </c:pt>
                <c:pt idx="46">
                  <c:v>0.29279926311699372</c:v>
                </c:pt>
                <c:pt idx="47">
                  <c:v>0.18981149075706905</c:v>
                </c:pt>
                <c:pt idx="48">
                  <c:v>9.9603700725446595E-2</c:v>
                </c:pt>
                <c:pt idx="49">
                  <c:v>3.4196960426860504E-2</c:v>
                </c:pt>
                <c:pt idx="50">
                  <c:v>2.3073556181443561E-3</c:v>
                </c:pt>
                <c:pt idx="51">
                  <c:v>8.184487013168238E-3</c:v>
                </c:pt>
                <c:pt idx="52">
                  <c:v>5.1045169560837378E-2</c:v>
                </c:pt>
                <c:pt idx="53">
                  <c:v>0.12517779948793192</c:v>
                </c:pt>
                <c:pt idx="54">
                  <c:v>0.22070348118101291</c:v>
                </c:pt>
                <c:pt idx="55">
                  <c:v>0.32489248633048456</c:v>
                </c:pt>
                <c:pt idx="56">
                  <c:v>0.42386061432246497</c:v>
                </c:pt>
                <c:pt idx="57">
                  <c:v>0.50441939731963381</c:v>
                </c:pt>
                <c:pt idx="58">
                  <c:v>0.555833592167158</c:v>
                </c:pt>
                <c:pt idx="59">
                  <c:v>0.57125175619466972</c:v>
                </c:pt>
                <c:pt idx="60">
                  <c:v>0.54861926874284872</c:v>
                </c:pt>
                <c:pt idx="61">
                  <c:v>0.49095212939553523</c:v>
                </c:pt>
                <c:pt idx="62">
                  <c:v>0.40593504663396263</c:v>
                </c:pt>
                <c:pt idx="63">
                  <c:v>0.30489737551795953</c:v>
                </c:pt>
                <c:pt idx="64">
                  <c:v>0.20130337068089235</c:v>
                </c:pt>
                <c:pt idx="65">
                  <c:v>0.10895794314466049</c:v>
                </c:pt>
                <c:pt idx="66">
                  <c:v>4.0167021350065842E-2</c:v>
                </c:pt>
                <c:pt idx="67">
                  <c:v>4.0976662286912801E-3</c:v>
                </c:pt>
                <c:pt idx="68">
                  <c:v>5.5564709695101744E-3</c:v>
                </c:pt>
                <c:pt idx="69">
                  <c:v>4.4349035619782776E-2</c:v>
                </c:pt>
                <c:pt idx="70">
                  <c:v>0.11530587277382094</c:v>
                </c:pt>
                <c:pt idx="71">
                  <c:v>0.20897129216414143</c:v>
                </c:pt>
                <c:pt idx="72">
                  <c:v>0.3128634635676007</c:v>
                </c:pt>
                <c:pt idx="73">
                  <c:v>0.41313774236063167</c:v>
                </c:pt>
                <c:pt idx="74">
                  <c:v>0.49643160337877362</c:v>
                </c:pt>
                <c:pt idx="75">
                  <c:v>0.55164532765822305</c:v>
                </c:pt>
                <c:pt idx="76">
                  <c:v>0.57142114819241652</c:v>
                </c:pt>
                <c:pt idx="77">
                  <c:v>0.55312374411227416</c:v>
                </c:pt>
                <c:pt idx="78">
                  <c:v>0.49919142288216695</c:v>
                </c:pt>
                <c:pt idx="79">
                  <c:v>0.41681119206065337</c:v>
                </c:pt>
                <c:pt idx="80">
                  <c:v>0.31696102048142066</c:v>
                </c:pt>
                <c:pt idx="81">
                  <c:v>0.2129469168883226</c:v>
                </c:pt>
                <c:pt idx="82">
                  <c:v>0.11862977455779637</c:v>
                </c:pt>
                <c:pt idx="83">
                  <c:v>4.657827214807865E-2</c:v>
                </c:pt>
                <c:pt idx="84">
                  <c:v>6.3939747432110007E-3</c:v>
                </c:pt>
                <c:pt idx="85">
                  <c:v>3.4318317056106929E-3</c:v>
                </c:pt>
                <c:pt idx="86">
                  <c:v>3.8086577471231085E-2</c:v>
                </c:pt>
                <c:pt idx="87">
                  <c:v>0.10574012933797214</c:v>
                </c:pt>
                <c:pt idx="88">
                  <c:v>0.19737699200466854</c:v>
                </c:pt>
                <c:pt idx="89">
                  <c:v>0.30078566020676062</c:v>
                </c:pt>
                <c:pt idx="90">
                  <c:v>0.40218592083574423</c:v>
                </c:pt>
                <c:pt idx="91">
                  <c:v>0.48806520067092896</c:v>
                </c:pt>
                <c:pt idx="92">
                  <c:v>0.54697924848738144</c:v>
                </c:pt>
                <c:pt idx="93">
                  <c:v>0.57107719309499327</c:v>
                </c:pt>
                <c:pt idx="94">
                  <c:v>0.55714774845800619</c:v>
                </c:pt>
                <c:pt idx="95">
                  <c:v>0.50704714886432978</c:v>
                </c:pt>
                <c:pt idx="96">
                  <c:v>0.42745178761124042</c:v>
                </c:pt>
                <c:pt idx="97">
                  <c:v>0.32896852251435604</c:v>
                </c:pt>
                <c:pt idx="98">
                  <c:v>0.22472120870363216</c:v>
                </c:pt>
                <c:pt idx="99">
                  <c:v>0.12860181699038817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662992"/>
        <c:axId val="-2120662448"/>
      </c:scatterChart>
      <c:valAx>
        <c:axId val="-212066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346292394201893"/>
              <c:y val="0.68318276004973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0662448"/>
        <c:crosses val="autoZero"/>
        <c:crossBetween val="midCat"/>
      </c:valAx>
      <c:valAx>
        <c:axId val="-2120662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9723526343244653E-2"/>
              <c:y val="0.12996664890572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066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0</xdr:row>
      <xdr:rowOff>0</xdr:rowOff>
    </xdr:from>
    <xdr:to>
      <xdr:col>17</xdr:col>
      <xdr:colOff>600075</xdr:colOff>
      <xdr:row>16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47624</xdr:colOff>
      <xdr:row>16</xdr:row>
      <xdr:rowOff>33337</xdr:rowOff>
    </xdr:from>
    <xdr:to>
      <xdr:col>18</xdr:col>
      <xdr:colOff>0</xdr:colOff>
      <xdr:row>33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0</xdr:rowOff>
    </xdr:from>
    <xdr:to>
      <xdr:col>14</xdr:col>
      <xdr:colOff>609599</xdr:colOff>
      <xdr:row>13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9525</xdr:colOff>
      <xdr:row>16</xdr:row>
      <xdr:rowOff>19051</xdr:rowOff>
    </xdr:from>
    <xdr:to>
      <xdr:col>19</xdr:col>
      <xdr:colOff>600074</xdr:colOff>
      <xdr:row>23</xdr:row>
      <xdr:rowOff>19050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7525" y="3257551"/>
          <a:ext cx="9124949" cy="1400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0"/>
  <sheetViews>
    <sheetView zoomScaleNormal="100" workbookViewId="0">
      <selection activeCell="A2" sqref="A2"/>
    </sheetView>
  </sheetViews>
  <sheetFormatPr defaultRowHeight="15" x14ac:dyDescent="0.25"/>
  <cols>
    <col min="2" max="2" width="12.42578125" bestFit="1" customWidth="1"/>
    <col min="8" max="8" width="13.7109375" bestFit="1" customWidth="1"/>
  </cols>
  <sheetData>
    <row r="1" spans="1:21" ht="15.75" x14ac:dyDescent="0.25">
      <c r="A1" s="3" t="s">
        <v>0</v>
      </c>
      <c r="B1" s="6">
        <v>0.75</v>
      </c>
      <c r="C1" s="2" t="s">
        <v>8</v>
      </c>
      <c r="D1" s="2" t="s">
        <v>6</v>
      </c>
      <c r="E1" s="2" t="s">
        <v>7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8.75" x14ac:dyDescent="0.35">
      <c r="A2" s="3" t="s">
        <v>4</v>
      </c>
      <c r="B2" s="6">
        <f>1/($B$4*$B$5)</f>
        <v>124999.99999999999</v>
      </c>
      <c r="C2" s="2">
        <f>-$B$6*$B$2*SIN($B$2*E2)</f>
        <v>0</v>
      </c>
      <c r="D2" s="2">
        <f>$B$4*$B$3*$B$6*(1-COS($B$2*E2))</f>
        <v>0</v>
      </c>
      <c r="E2" s="2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.75" x14ac:dyDescent="0.25">
      <c r="A3" s="3" t="s">
        <v>1</v>
      </c>
      <c r="B3" s="6">
        <v>18</v>
      </c>
      <c r="C3" s="2">
        <f t="shared" ref="C3:C66" si="0">-$B$6*$B$2*SIN($B$2*E3)</f>
        <v>-92249.324141647681</v>
      </c>
      <c r="D3" s="2">
        <f t="shared" ref="D3:D66" si="1">$B$4*$B$3*$B$6*(1-COS($B$2*E3))</f>
        <v>2.4117215393195911E-2</v>
      </c>
      <c r="E3" s="2">
        <f>E2+1</f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.75" x14ac:dyDescent="0.25">
      <c r="A4" s="4" t="s">
        <v>3</v>
      </c>
      <c r="B4" s="6">
        <v>8.0000000000000004E-4</v>
      </c>
      <c r="C4" s="2">
        <f t="shared" si="0"/>
        <v>124500.91007793581</v>
      </c>
      <c r="D4" s="2">
        <f t="shared" si="1"/>
        <v>1.5685517361421729E-2</v>
      </c>
      <c r="E4" s="2">
        <f t="shared" ref="E4:E67" si="2">E3+1</f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.75" x14ac:dyDescent="0.25">
      <c r="A5" s="4" t="s">
        <v>2</v>
      </c>
      <c r="B5" s="6">
        <v>0.01</v>
      </c>
      <c r="C5" s="2">
        <f t="shared" si="0"/>
        <v>-75778.753617491515</v>
      </c>
      <c r="D5" s="2">
        <f t="shared" si="1"/>
        <v>2.9478333438120821E-3</v>
      </c>
      <c r="E5" s="2">
        <f t="shared" si="2"/>
        <v>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8.75" x14ac:dyDescent="0.35">
      <c r="A6" s="4" t="s">
        <v>5</v>
      </c>
      <c r="B6" s="6">
        <v>1</v>
      </c>
      <c r="C6" s="2">
        <f t="shared" si="0"/>
        <v>-22228.900196943327</v>
      </c>
      <c r="D6" s="2">
        <f t="shared" si="1"/>
        <v>2.8570478487983796E-2</v>
      </c>
      <c r="E6" s="2">
        <f t="shared" si="2"/>
        <v>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5.75" x14ac:dyDescent="0.25">
      <c r="A7" s="1"/>
      <c r="B7" s="1"/>
      <c r="C7" s="2">
        <f t="shared" si="0"/>
        <v>105779.17183956142</v>
      </c>
      <c r="D7" s="2">
        <f t="shared" si="1"/>
        <v>6.727501143761248E-3</v>
      </c>
      <c r="E7" s="2">
        <f t="shared" si="2"/>
        <v>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5.75" x14ac:dyDescent="0.25">
      <c r="A8" s="1"/>
      <c r="B8" s="1"/>
      <c r="C8" s="2">
        <f t="shared" si="0"/>
        <v>-120532.07158690497</v>
      </c>
      <c r="D8" s="2">
        <f t="shared" si="1"/>
        <v>1.0584427622069117E-2</v>
      </c>
      <c r="E8" s="2">
        <f t="shared" si="2"/>
        <v>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5.75" x14ac:dyDescent="0.25">
      <c r="A9" s="1"/>
      <c r="B9" s="1"/>
      <c r="C9" s="2">
        <f t="shared" si="0"/>
        <v>56892.508912758611</v>
      </c>
      <c r="D9" s="2">
        <f t="shared" si="1"/>
        <v>2.7222045890304476E-2</v>
      </c>
      <c r="E9" s="2">
        <f t="shared" si="2"/>
        <v>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5.75" x14ac:dyDescent="0.25">
      <c r="A10" s="1"/>
      <c r="B10" s="1"/>
      <c r="C10" s="2">
        <f t="shared" si="0"/>
        <v>43749.187785045018</v>
      </c>
      <c r="D10" s="2">
        <f t="shared" si="1"/>
        <v>9.1076936410951844E-4</v>
      </c>
      <c r="E10" s="2">
        <f t="shared" si="2"/>
        <v>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5.75" x14ac:dyDescent="0.25">
      <c r="A11" s="1"/>
      <c r="B11" s="1"/>
      <c r="C11" s="2">
        <f t="shared" si="0"/>
        <v>-115936.99238922965</v>
      </c>
      <c r="D11" s="2">
        <f t="shared" si="1"/>
        <v>1.9783198494186652E-2</v>
      </c>
      <c r="E11" s="2">
        <f t="shared" si="2"/>
        <v>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5.75" x14ac:dyDescent="0.25">
      <c r="A12" s="1"/>
      <c r="B12" s="1"/>
      <c r="C12" s="2">
        <f t="shared" si="0"/>
        <v>112720.9131879052</v>
      </c>
      <c r="D12" s="2">
        <f t="shared" si="1"/>
        <v>2.0623994625140977E-2</v>
      </c>
      <c r="E12" s="2">
        <f t="shared" si="2"/>
        <v>10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5.75" x14ac:dyDescent="0.25">
      <c r="A13" s="1"/>
      <c r="B13" s="1"/>
      <c r="C13" s="2">
        <f t="shared" si="0"/>
        <v>-36192.645497165344</v>
      </c>
      <c r="D13" s="2">
        <f t="shared" si="1"/>
        <v>6.1681589754237619E-4</v>
      </c>
      <c r="E13" s="2">
        <f t="shared" si="2"/>
        <v>11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5.75" x14ac:dyDescent="0.25">
      <c r="A14" s="1"/>
      <c r="B14" s="1"/>
      <c r="C14" s="2">
        <f t="shared" si="0"/>
        <v>-63874.839305803158</v>
      </c>
      <c r="D14" s="2">
        <f t="shared" si="1"/>
        <v>2.6777973253995956E-2</v>
      </c>
      <c r="E14" s="2">
        <f t="shared" si="2"/>
        <v>12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5.75" x14ac:dyDescent="0.25">
      <c r="A15" s="1"/>
      <c r="B15" s="1"/>
      <c r="C15" s="2">
        <f t="shared" si="0"/>
        <v>122398.97490690749</v>
      </c>
      <c r="D15" s="2">
        <f t="shared" si="1"/>
        <v>1.1477707402150551E-2</v>
      </c>
      <c r="E15" s="2">
        <f t="shared" si="2"/>
        <v>13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5.75" x14ac:dyDescent="0.25">
      <c r="A16" s="1"/>
      <c r="B16" s="1"/>
      <c r="C16" s="2">
        <f t="shared" si="0"/>
        <v>-101316.4389019371</v>
      </c>
      <c r="D16" s="2">
        <f t="shared" si="1"/>
        <v>5.9659915537397497E-3</v>
      </c>
      <c r="E16" s="2">
        <f t="shared" si="2"/>
        <v>14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5.75" x14ac:dyDescent="0.25">
      <c r="A17" s="1"/>
      <c r="B17" s="1"/>
      <c r="C17" s="2">
        <f t="shared" si="0"/>
        <v>14339.033384393104</v>
      </c>
      <c r="D17" s="2">
        <f t="shared" si="1"/>
        <v>2.8704942139745105E-2</v>
      </c>
      <c r="E17" s="2">
        <f t="shared" si="2"/>
        <v>15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5.75" x14ac:dyDescent="0.25">
      <c r="A18" s="1"/>
      <c r="B18" s="1"/>
      <c r="C18" s="2">
        <f t="shared" si="0"/>
        <v>81964.289467410417</v>
      </c>
      <c r="D18" s="2">
        <f t="shared" si="1"/>
        <v>3.5278690071880092E-3</v>
      </c>
      <c r="E18" s="2">
        <f t="shared" si="2"/>
        <v>16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5.75" x14ac:dyDescent="0.25">
      <c r="A19" s="1"/>
      <c r="B19" s="1"/>
      <c r="C19" s="2">
        <f t="shared" si="0"/>
        <v>-124959.12440149307</v>
      </c>
      <c r="D19" s="2">
        <f t="shared" si="1"/>
        <v>1.4768229890497172E-2</v>
      </c>
      <c r="E19" s="2">
        <f t="shared" si="2"/>
        <v>17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5.75" x14ac:dyDescent="0.25">
      <c r="A20" s="1"/>
      <c r="B20" s="1"/>
      <c r="C20" s="2">
        <f t="shared" si="0"/>
        <v>86682.200395865293</v>
      </c>
      <c r="D20" s="2">
        <f t="shared" si="1"/>
        <v>2.4775163051692587E-2</v>
      </c>
      <c r="E20" s="2">
        <f t="shared" si="2"/>
        <v>18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5.75" x14ac:dyDescent="0.25">
      <c r="A21" s="1"/>
      <c r="B21" s="1"/>
      <c r="C21" s="2">
        <f t="shared" si="0"/>
        <v>7971.6782881319732</v>
      </c>
      <c r="D21" s="2">
        <f t="shared" si="1"/>
        <v>2.9312593609902217E-5</v>
      </c>
      <c r="E21" s="2">
        <f t="shared" si="2"/>
        <v>19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5.75" x14ac:dyDescent="0.25">
      <c r="A22" s="1"/>
      <c r="B22" s="1"/>
      <c r="C22" s="2">
        <f t="shared" si="0"/>
        <v>-97440.883030903409</v>
      </c>
      <c r="D22" s="2">
        <f t="shared" si="1"/>
        <v>2.3419707070307813E-2</v>
      </c>
      <c r="E22" s="2">
        <f t="shared" si="2"/>
        <v>20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.75" x14ac:dyDescent="0.25">
      <c r="A23" s="1"/>
      <c r="B23" s="1"/>
      <c r="C23" s="2">
        <f t="shared" si="0"/>
        <v>123535.82845208546</v>
      </c>
      <c r="D23" s="2">
        <f t="shared" si="1"/>
        <v>1.6597571241514002E-2</v>
      </c>
      <c r="E23" s="2">
        <f t="shared" si="2"/>
        <v>21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.75" x14ac:dyDescent="0.25">
      <c r="A24" s="1"/>
      <c r="B24" s="1"/>
      <c r="C24" s="2">
        <f t="shared" si="0"/>
        <v>-69284.707783668578</v>
      </c>
      <c r="D24" s="2">
        <f t="shared" si="1"/>
        <v>2.4144216663554759E-3</v>
      </c>
      <c r="E24" s="2">
        <f t="shared" si="2"/>
        <v>22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5.75" x14ac:dyDescent="0.25">
      <c r="A25" s="1"/>
      <c r="B25" s="1"/>
      <c r="C25" s="2">
        <f t="shared" si="0"/>
        <v>-30028.268868854986</v>
      </c>
      <c r="D25" s="2">
        <f t="shared" si="1"/>
        <v>2.8378324075416485E-2</v>
      </c>
      <c r="E25" s="2">
        <f t="shared" si="2"/>
        <v>23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.75" x14ac:dyDescent="0.25">
      <c r="A26" s="1"/>
      <c r="B26" s="1"/>
      <c r="C26" s="2">
        <f t="shared" si="0"/>
        <v>109811.25729590566</v>
      </c>
      <c r="D26" s="2">
        <f t="shared" si="1"/>
        <v>7.5202469615778993E-3</v>
      </c>
      <c r="E26" s="2">
        <f t="shared" si="2"/>
        <v>24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5.75" x14ac:dyDescent="0.25">
      <c r="A27" s="1"/>
      <c r="B27" s="1"/>
      <c r="C27" s="2">
        <f t="shared" si="0"/>
        <v>-118174.45887544403</v>
      </c>
      <c r="D27" s="2">
        <f t="shared" si="1"/>
        <v>9.7066817756120607E-3</v>
      </c>
      <c r="E27" s="2">
        <f t="shared" si="2"/>
        <v>25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5.75" x14ac:dyDescent="0.25">
      <c r="A28" s="1"/>
      <c r="B28" s="1"/>
      <c r="C28" s="2">
        <f t="shared" si="0"/>
        <v>49678.558104835589</v>
      </c>
      <c r="D28" s="2">
        <f t="shared" si="1"/>
        <v>2.7613917496188103E-2</v>
      </c>
      <c r="E28" s="2">
        <f t="shared" si="2"/>
        <v>26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5.75" x14ac:dyDescent="0.25">
      <c r="A29" s="1"/>
      <c r="B29" s="1"/>
      <c r="C29" s="2">
        <f t="shared" si="0"/>
        <v>51127.618662142879</v>
      </c>
      <c r="D29" s="2">
        <f t="shared" si="1"/>
        <v>1.2596400993291591E-3</v>
      </c>
      <c r="E29" s="2">
        <f t="shared" si="2"/>
        <v>27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5.75" x14ac:dyDescent="0.25">
      <c r="A30" s="1"/>
      <c r="B30" s="1"/>
      <c r="C30" s="2">
        <f t="shared" si="0"/>
        <v>-118681.06964499279</v>
      </c>
      <c r="D30" s="2">
        <f t="shared" si="1"/>
        <v>1.8920486323390384E-2</v>
      </c>
      <c r="E30" s="2">
        <f t="shared" si="2"/>
        <v>28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5.75" x14ac:dyDescent="0.25">
      <c r="A31" s="1"/>
      <c r="B31" s="1"/>
      <c r="C31" s="2">
        <f t="shared" si="0"/>
        <v>109045.92534530618</v>
      </c>
      <c r="D31" s="2">
        <f t="shared" si="1"/>
        <v>2.143945166635422E-2</v>
      </c>
      <c r="E31" s="2">
        <f t="shared" si="2"/>
        <v>29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5.75" x14ac:dyDescent="0.25">
      <c r="A32" s="1"/>
      <c r="B32" s="1"/>
      <c r="C32" s="2">
        <f t="shared" si="0"/>
        <v>-28488.755958835656</v>
      </c>
      <c r="D32" s="2">
        <f t="shared" si="1"/>
        <v>3.7897644146455767E-4</v>
      </c>
      <c r="E32" s="2">
        <f t="shared" si="2"/>
        <v>30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.75" x14ac:dyDescent="0.25">
      <c r="A33" s="1"/>
      <c r="B33" s="1"/>
      <c r="C33" s="2">
        <f t="shared" si="0"/>
        <v>-70597.122853555469</v>
      </c>
      <c r="D33" s="2">
        <f t="shared" si="1"/>
        <v>2.628350749385848E-2</v>
      </c>
      <c r="E33" s="2">
        <f t="shared" si="2"/>
        <v>31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.75" x14ac:dyDescent="0.25">
      <c r="A34" s="1"/>
      <c r="B34" s="1"/>
      <c r="C34" s="2">
        <f t="shared" si="0"/>
        <v>123767.5683086731</v>
      </c>
      <c r="D34" s="2">
        <f t="shared" si="1"/>
        <v>1.2382884399324575E-2</v>
      </c>
      <c r="E34" s="2">
        <f t="shared" si="2"/>
        <v>32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.75" x14ac:dyDescent="0.25">
      <c r="A35" s="1"/>
      <c r="B35" s="1"/>
      <c r="C35" s="2">
        <f t="shared" si="0"/>
        <v>-96441.227141806274</v>
      </c>
      <c r="D35" s="2">
        <f t="shared" si="1"/>
        <v>5.2388184457319142E-3</v>
      </c>
      <c r="E35" s="2">
        <f t="shared" si="2"/>
        <v>33</v>
      </c>
      <c r="F35" s="15" t="s">
        <v>9</v>
      </c>
      <c r="G35" s="16"/>
      <c r="H35" s="17"/>
      <c r="I35" s="5"/>
      <c r="J35" s="5"/>
      <c r="K35" s="5"/>
      <c r="L35" s="5"/>
      <c r="M35" s="5"/>
      <c r="N35" s="5"/>
      <c r="O35" s="1"/>
      <c r="P35" s="1"/>
      <c r="Q35" s="1"/>
      <c r="R35" s="1"/>
      <c r="S35" s="1"/>
      <c r="T35" s="1"/>
      <c r="U35" s="1"/>
    </row>
    <row r="36" spans="1:21" ht="15.75" x14ac:dyDescent="0.25">
      <c r="A36" s="1"/>
      <c r="B36" s="1"/>
      <c r="C36" s="2">
        <f t="shared" si="0"/>
        <v>6390.789540969995</v>
      </c>
      <c r="D36" s="2">
        <f t="shared" si="1"/>
        <v>2.8781167603853398E-2</v>
      </c>
      <c r="E36" s="2">
        <f t="shared" si="2"/>
        <v>34</v>
      </c>
      <c r="F36" s="7">
        <v>1</v>
      </c>
      <c r="G36" s="7">
        <f>AVERAGE(D2:D102)</f>
        <v>1.4342062012033644E-2</v>
      </c>
      <c r="H36" s="5"/>
      <c r="I36" s="5"/>
      <c r="J36" s="5"/>
      <c r="K36" s="5"/>
      <c r="L36" s="5"/>
      <c r="M36" s="5"/>
      <c r="N36" s="5"/>
      <c r="O36" s="1"/>
      <c r="P36" s="1"/>
      <c r="Q36" s="1"/>
      <c r="R36" s="1"/>
      <c r="S36" s="1"/>
      <c r="T36" s="1"/>
      <c r="U36" s="1"/>
    </row>
    <row r="37" spans="1:21" ht="15.75" x14ac:dyDescent="0.25">
      <c r="A37" s="1"/>
      <c r="B37" s="1"/>
      <c r="C37" s="2">
        <f t="shared" si="0"/>
        <v>87816.132868222543</v>
      </c>
      <c r="D37" s="2">
        <f t="shared" si="1"/>
        <v>4.1521672240918015E-3</v>
      </c>
      <c r="E37" s="2">
        <f t="shared" si="2"/>
        <v>35</v>
      </c>
      <c r="F37" s="7">
        <v>2</v>
      </c>
      <c r="G37" s="7" t="s">
        <v>10</v>
      </c>
      <c r="H37" s="7">
        <f>MIN(D3:D102)</f>
        <v>1.0660075361566079E-5</v>
      </c>
      <c r="I37" s="7" t="s">
        <v>11</v>
      </c>
      <c r="J37" s="7">
        <f>MAX(D2:D102)</f>
        <v>2.8798844550772081E-2</v>
      </c>
      <c r="K37" s="18" t="s">
        <v>12</v>
      </c>
      <c r="L37" s="18"/>
      <c r="M37" s="18"/>
      <c r="N37" s="18"/>
      <c r="O37" s="1"/>
      <c r="P37" s="1"/>
      <c r="Q37" s="1"/>
      <c r="R37" s="1"/>
      <c r="S37" s="1"/>
      <c r="T37" s="1"/>
      <c r="U37" s="1"/>
    </row>
    <row r="38" spans="1:21" ht="15.75" x14ac:dyDescent="0.25">
      <c r="A38" s="1"/>
      <c r="B38" s="1"/>
      <c r="C38" s="2">
        <f t="shared" si="0"/>
        <v>-124908.60594258246</v>
      </c>
      <c r="D38" s="2">
        <f t="shared" si="1"/>
        <v>1.3849443284832372E-2</v>
      </c>
      <c r="E38" s="2">
        <f t="shared" si="2"/>
        <v>36</v>
      </c>
      <c r="F38" s="7">
        <v>3</v>
      </c>
      <c r="G38" s="8">
        <f>AVERAGE(C2:C102)</f>
        <v>393.54658007250242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.75" x14ac:dyDescent="0.25">
      <c r="A39" s="1"/>
      <c r="B39" s="1"/>
      <c r="C39" s="2">
        <f t="shared" si="0"/>
        <v>80762.176635558149</v>
      </c>
      <c r="D39" s="2">
        <f t="shared" si="1"/>
        <v>2.5390871413066455E-2</v>
      </c>
      <c r="E39" s="2">
        <f t="shared" si="2"/>
        <v>37</v>
      </c>
      <c r="F39" s="9">
        <v>4</v>
      </c>
      <c r="G39" s="10">
        <f>J37/B4</f>
        <v>35.998555688465103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.75" x14ac:dyDescent="0.25">
      <c r="A40" s="1"/>
      <c r="B40" s="1"/>
      <c r="C40" s="2">
        <f t="shared" si="0"/>
        <v>15910.902330979379</v>
      </c>
      <c r="D40" s="2">
        <f t="shared" si="1"/>
        <v>1.1713103719736716E-4</v>
      </c>
      <c r="E40" s="2">
        <f t="shared" si="2"/>
        <v>38</v>
      </c>
      <c r="F40" s="19" t="s">
        <v>13</v>
      </c>
      <c r="G40" s="20"/>
      <c r="H40" s="2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.75" x14ac:dyDescent="0.25">
      <c r="A41" s="1"/>
      <c r="B41" s="1"/>
      <c r="C41" s="2">
        <f t="shared" si="0"/>
        <v>-102235.74122620955</v>
      </c>
      <c r="D41" s="2">
        <f t="shared" si="1"/>
        <v>2.2685477773955024E-2</v>
      </c>
      <c r="E41" s="2">
        <f t="shared" si="2"/>
        <v>39</v>
      </c>
      <c r="F41" s="22" t="s">
        <v>14</v>
      </c>
      <c r="G41" s="23"/>
      <c r="H41" s="23"/>
      <c r="I41" s="23"/>
      <c r="J41" s="23"/>
      <c r="K41" s="23"/>
      <c r="L41" s="23"/>
      <c r="M41" s="23"/>
      <c r="N41" s="24"/>
      <c r="O41" s="1"/>
      <c r="P41" s="1"/>
      <c r="Q41" s="1"/>
      <c r="R41" s="1"/>
      <c r="S41" s="1"/>
      <c r="T41" s="1"/>
      <c r="U41" s="1"/>
    </row>
    <row r="42" spans="1:21" ht="15.75" x14ac:dyDescent="0.25">
      <c r="A42" s="1"/>
      <c r="B42" s="1"/>
      <c r="C42" s="2">
        <f t="shared" si="0"/>
        <v>122067.80855706609</v>
      </c>
      <c r="D42" s="2">
        <f t="shared" si="1"/>
        <v>1.7500678384144347E-2</v>
      </c>
      <c r="E42" s="2">
        <f t="shared" si="2"/>
        <v>40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.75" x14ac:dyDescent="0.25">
      <c r="A43" s="1"/>
      <c r="B43" s="1"/>
      <c r="C43" s="2">
        <f t="shared" si="0"/>
        <v>-62508.590488136455</v>
      </c>
      <c r="D43" s="2">
        <f t="shared" si="1"/>
        <v>1.9298055976787573E-3</v>
      </c>
      <c r="E43" s="2">
        <f t="shared" si="2"/>
        <v>41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.75" x14ac:dyDescent="0.25">
      <c r="A44" s="1"/>
      <c r="B44" s="1"/>
      <c r="C44" s="2">
        <f t="shared" si="0"/>
        <v>-37705.386653181959</v>
      </c>
      <c r="D44" s="2">
        <f t="shared" si="1"/>
        <v>2.8129261199787588E-2</v>
      </c>
      <c r="E44" s="2">
        <f t="shared" si="2"/>
        <v>42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.75" x14ac:dyDescent="0.25">
      <c r="A45" s="1"/>
      <c r="B45" s="1"/>
      <c r="C45" s="2">
        <f t="shared" si="0"/>
        <v>113396.27987682178</v>
      </c>
      <c r="D45" s="2">
        <f t="shared" si="1"/>
        <v>8.3410015870564614E-3</v>
      </c>
      <c r="E45" s="2">
        <f t="shared" si="2"/>
        <v>43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.75" x14ac:dyDescent="0.25">
      <c r="A46" s="1"/>
      <c r="B46" s="1"/>
      <c r="C46" s="2">
        <f t="shared" si="0"/>
        <v>-115335.73506455978</v>
      </c>
      <c r="D46" s="2">
        <f t="shared" si="1"/>
        <v>8.8480433344542992E-3</v>
      </c>
      <c r="E46" s="2">
        <f t="shared" si="2"/>
        <v>44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.75" x14ac:dyDescent="0.25">
      <c r="A47" s="1"/>
      <c r="B47" s="1"/>
      <c r="C47" s="2">
        <f t="shared" si="0"/>
        <v>42262.356258281223</v>
      </c>
      <c r="D47" s="2">
        <f t="shared" si="1"/>
        <v>2.7951992687062419E-2</v>
      </c>
      <c r="E47" s="2">
        <f t="shared" si="2"/>
        <v>45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.75" x14ac:dyDescent="0.25">
      <c r="A48" s="1"/>
      <c r="B48" s="1"/>
      <c r="C48" s="2">
        <f t="shared" si="0"/>
        <v>58297.899121193732</v>
      </c>
      <c r="D48" s="2">
        <f t="shared" si="1"/>
        <v>1.6620077836988847E-3</v>
      </c>
      <c r="E48" s="2">
        <f t="shared" si="2"/>
        <v>46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.75" x14ac:dyDescent="0.25">
      <c r="A49" s="1"/>
      <c r="B49" s="1"/>
      <c r="C49" s="2">
        <f t="shared" si="0"/>
        <v>-120941.97330556755</v>
      </c>
      <c r="D49" s="2">
        <f t="shared" si="1"/>
        <v>1.8039370374690469E-2</v>
      </c>
      <c r="E49" s="2">
        <f t="shared" si="2"/>
        <v>47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.75" x14ac:dyDescent="0.25">
      <c r="A50" s="1"/>
      <c r="B50" s="1"/>
      <c r="C50" s="2">
        <f t="shared" si="0"/>
        <v>104926.99042145252</v>
      </c>
      <c r="D50" s="2">
        <f t="shared" si="1"/>
        <v>2.2226249740322484E-2</v>
      </c>
      <c r="E50" s="2">
        <f t="shared" si="2"/>
        <v>48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.75" x14ac:dyDescent="0.25">
      <c r="A51" s="1"/>
      <c r="B51" s="1"/>
      <c r="C51" s="2">
        <f t="shared" si="0"/>
        <v>-20668.883152944207</v>
      </c>
      <c r="D51" s="2">
        <f t="shared" si="1"/>
        <v>1.98219285189062E-4</v>
      </c>
      <c r="E51" s="2">
        <f t="shared" si="2"/>
        <v>49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.75" x14ac:dyDescent="0.25">
      <c r="A52" s="1"/>
      <c r="B52" s="1"/>
      <c r="C52" s="2">
        <f t="shared" si="0"/>
        <v>-77031.991874625644</v>
      </c>
      <c r="D52" s="2">
        <f t="shared" si="1"/>
        <v>2.5740661672865008E-2</v>
      </c>
      <c r="E52" s="2">
        <f t="shared" si="2"/>
        <v>50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.75" x14ac:dyDescent="0.25">
      <c r="A53" s="1"/>
      <c r="B53" s="1"/>
      <c r="C53" s="2">
        <f t="shared" si="0"/>
        <v>124632.27998968966</v>
      </c>
      <c r="D53" s="2">
        <f t="shared" si="1"/>
        <v>1.3296273467818651E-2</v>
      </c>
      <c r="E53" s="2">
        <f t="shared" si="2"/>
        <v>51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.75" x14ac:dyDescent="0.25">
      <c r="A54" s="1"/>
      <c r="B54" s="1"/>
      <c r="C54" s="2">
        <f t="shared" si="0"/>
        <v>-91173.384462067232</v>
      </c>
      <c r="D54" s="2">
        <f t="shared" si="1"/>
        <v>4.5489422783241704E-3</v>
      </c>
      <c r="E54" s="2">
        <f t="shared" si="2"/>
        <v>52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.75" x14ac:dyDescent="0.25">
      <c r="A55" s="1"/>
      <c r="B55" s="1"/>
      <c r="C55" s="2">
        <f t="shared" si="0"/>
        <v>-1583.4723565413128</v>
      </c>
      <c r="D55" s="2">
        <f t="shared" si="1"/>
        <v>2.8798844550772081E-2</v>
      </c>
      <c r="E55" s="2">
        <f t="shared" si="2"/>
        <v>53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.75" x14ac:dyDescent="0.25">
      <c r="A56" s="1"/>
      <c r="B56" s="1"/>
      <c r="C56" s="2">
        <f t="shared" si="0"/>
        <v>93310.459734001721</v>
      </c>
      <c r="D56" s="2">
        <f t="shared" si="1"/>
        <v>4.8181863445613598E-3</v>
      </c>
      <c r="E56" s="2">
        <f t="shared" si="2"/>
        <v>54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.75" x14ac:dyDescent="0.25">
      <c r="A57" s="1"/>
      <c r="B57" s="1"/>
      <c r="C57" s="2">
        <f t="shared" si="0"/>
        <v>-124349.56037788351</v>
      </c>
      <c r="D57" s="2">
        <f t="shared" si="1"/>
        <v>1.2932898108789719E-2</v>
      </c>
      <c r="E57" s="2">
        <f t="shared" si="2"/>
        <v>55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.75" x14ac:dyDescent="0.25">
      <c r="A58" s="1"/>
      <c r="B58" s="1"/>
      <c r="C58" s="2">
        <f t="shared" si="0"/>
        <v>74513.354468823818</v>
      </c>
      <c r="D58" s="2">
        <f t="shared" si="1"/>
        <v>2.596183380556118E-2</v>
      </c>
      <c r="E58" s="2">
        <f t="shared" si="2"/>
        <v>56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.75" x14ac:dyDescent="0.25">
      <c r="A59" s="1"/>
      <c r="B59" s="1"/>
      <c r="C59" s="2">
        <f t="shared" si="0"/>
        <v>23785.349953627774</v>
      </c>
      <c r="D59" s="2">
        <f t="shared" si="1"/>
        <v>2.6309780360473777E-4</v>
      </c>
      <c r="E59" s="2">
        <f t="shared" si="2"/>
        <v>57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 x14ac:dyDescent="0.25">
      <c r="A60" s="1"/>
      <c r="B60" s="1"/>
      <c r="C60" s="2">
        <f t="shared" si="0"/>
        <v>-106614.37790016018</v>
      </c>
      <c r="D60" s="2">
        <f t="shared" si="1"/>
        <v>2.1917516699592063E-2</v>
      </c>
      <c r="E60" s="2">
        <f t="shared" si="2"/>
        <v>58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.75" x14ac:dyDescent="0.25">
      <c r="A61" s="1"/>
      <c r="B61" s="1"/>
      <c r="C61" s="2">
        <f t="shared" si="0"/>
        <v>120102.82700247358</v>
      </c>
      <c r="D61" s="2">
        <f t="shared" si="1"/>
        <v>1.839116205847223E-2</v>
      </c>
      <c r="E61" s="2">
        <f t="shared" si="2"/>
        <v>59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.75" x14ac:dyDescent="0.25">
      <c r="A62" s="1"/>
      <c r="B62" s="1"/>
      <c r="C62" s="2">
        <f t="shared" si="0"/>
        <v>-55477.988673916909</v>
      </c>
      <c r="D62" s="2">
        <f t="shared" si="1"/>
        <v>1.4959581070825168E-3</v>
      </c>
      <c r="E62" s="2">
        <f t="shared" si="2"/>
        <v>60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.75" x14ac:dyDescent="0.25">
      <c r="A63" s="1"/>
      <c r="B63" s="1"/>
      <c r="C63" s="2">
        <f t="shared" si="0"/>
        <v>-45228.998456041198</v>
      </c>
      <c r="D63" s="2">
        <f t="shared" si="1"/>
        <v>2.7824303846846969E-2</v>
      </c>
      <c r="E63" s="2">
        <f t="shared" si="2"/>
        <v>61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.75" x14ac:dyDescent="0.25">
      <c r="A64" s="1"/>
      <c r="B64" s="1"/>
      <c r="C64" s="2">
        <f t="shared" si="0"/>
        <v>116519.64423264914</v>
      </c>
      <c r="D64" s="2">
        <f t="shared" si="1"/>
        <v>9.1864235615846512E-3</v>
      </c>
      <c r="E64" s="2">
        <f t="shared" si="2"/>
        <v>62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.75" x14ac:dyDescent="0.25">
      <c r="A65" s="1"/>
      <c r="B65" s="1"/>
      <c r="C65" s="2">
        <f t="shared" si="0"/>
        <v>-112027.4571780183</v>
      </c>
      <c r="D65" s="2">
        <f t="shared" si="1"/>
        <v>8.0120079895112852E-3</v>
      </c>
      <c r="E65" s="2">
        <f t="shared" si="2"/>
        <v>63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.75" x14ac:dyDescent="0.25">
      <c r="A66" s="1"/>
      <c r="B66" s="1"/>
      <c r="C66" s="2">
        <f t="shared" si="0"/>
        <v>34674.096235150821</v>
      </c>
      <c r="D66" s="2">
        <f t="shared" si="1"/>
        <v>2.8234895090765533E-2</v>
      </c>
      <c r="E66" s="2">
        <f t="shared" si="2"/>
        <v>64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.75" x14ac:dyDescent="0.25">
      <c r="A67" s="1"/>
      <c r="B67" s="1"/>
      <c r="C67" s="2">
        <f t="shared" ref="C67:C102" si="3">-$B$6*$B$2*SIN($B$2*E67)</f>
        <v>65230.837499306355</v>
      </c>
      <c r="D67" s="2">
        <f t="shared" ref="D67:D102" si="4">$B$4*$B$3*$B$6*(1-COS($B$2*E67))</f>
        <v>2.1162342964085976E-3</v>
      </c>
      <c r="E67" s="2">
        <f t="shared" si="2"/>
        <v>65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.75" x14ac:dyDescent="0.25">
      <c r="A68" s="1"/>
      <c r="B68" s="1"/>
      <c r="C68" s="2">
        <f t="shared" si="3"/>
        <v>-122710.49877256865</v>
      </c>
      <c r="D68" s="2">
        <f t="shared" si="4"/>
        <v>1.7143437851352528E-2</v>
      </c>
      <c r="E68" s="2">
        <f t="shared" ref="E68:E102" si="5">E67+1</f>
        <v>66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.75" x14ac:dyDescent="0.25">
      <c r="A69" s="1"/>
      <c r="B69" s="1"/>
      <c r="C69" s="2">
        <f t="shared" si="3"/>
        <v>100380.87744493371</v>
      </c>
      <c r="D69" s="2">
        <f t="shared" si="4"/>
        <v>2.2981185631388165E-2</v>
      </c>
      <c r="E69" s="2">
        <f t="shared" si="5"/>
        <v>67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.75" x14ac:dyDescent="0.25">
      <c r="A70" s="1"/>
      <c r="B70" s="1"/>
      <c r="C70" s="2">
        <f t="shared" si="3"/>
        <v>-12764.863265228167</v>
      </c>
      <c r="D70" s="2">
        <f t="shared" si="4"/>
        <v>7.5280326371890286E-5</v>
      </c>
      <c r="E70" s="2">
        <f t="shared" si="5"/>
        <v>68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.75" x14ac:dyDescent="0.25">
      <c r="A71" s="1"/>
      <c r="B71" s="1"/>
      <c r="C71" s="2">
        <f t="shared" si="3"/>
        <v>-83153.248790158599</v>
      </c>
      <c r="D71" s="2">
        <f t="shared" si="4"/>
        <v>2.5151645818676946E-2</v>
      </c>
      <c r="E71" s="2">
        <f t="shared" si="5"/>
        <v>69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.75" x14ac:dyDescent="0.25">
      <c r="A72" s="1"/>
      <c r="B72" s="1"/>
      <c r="C72" s="2">
        <f t="shared" si="3"/>
        <v>124989.58953617782</v>
      </c>
      <c r="D72" s="2">
        <f t="shared" si="4"/>
        <v>1.4214156027364118E-2</v>
      </c>
      <c r="E72" s="2">
        <f t="shared" si="5"/>
        <v>70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.75" x14ac:dyDescent="0.25">
      <c r="A73" s="1"/>
      <c r="B73" s="1"/>
      <c r="C73" s="2">
        <f t="shared" si="3"/>
        <v>-85534.357244496219</v>
      </c>
      <c r="D73" s="2">
        <f t="shared" si="4"/>
        <v>3.8991716690534471E-3</v>
      </c>
      <c r="E73" s="2">
        <f t="shared" si="5"/>
        <v>71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.75" x14ac:dyDescent="0.25">
      <c r="A74" s="1"/>
      <c r="B74" s="1"/>
      <c r="C74" s="2">
        <f t="shared" si="3"/>
        <v>-9551.2877477661168</v>
      </c>
      <c r="D74" s="2">
        <f t="shared" si="4"/>
        <v>2.8757901014358867E-2</v>
      </c>
      <c r="E74" s="2">
        <f t="shared" si="5"/>
        <v>72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.75" x14ac:dyDescent="0.25">
      <c r="A75" s="1"/>
      <c r="B75" s="1"/>
      <c r="C75" s="2">
        <f t="shared" si="3"/>
        <v>98424.901734623083</v>
      </c>
      <c r="D75" s="2">
        <f t="shared" si="4"/>
        <v>5.5232148930393988E-3</v>
      </c>
      <c r="E75" s="2">
        <f t="shared" si="5"/>
        <v>73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.75" x14ac:dyDescent="0.25">
      <c r="A76" s="1"/>
      <c r="B76" s="1"/>
      <c r="C76" s="2">
        <f t="shared" si="3"/>
        <v>-123284.26367233045</v>
      </c>
      <c r="D76" s="2">
        <f t="shared" si="4"/>
        <v>1.2022325775199818E-2</v>
      </c>
      <c r="E76" s="2">
        <f t="shared" si="5"/>
        <v>74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.75" x14ac:dyDescent="0.25">
      <c r="A77" s="1"/>
      <c r="B77" s="1"/>
      <c r="C77" s="2">
        <f t="shared" si="3"/>
        <v>67961.173920190544</v>
      </c>
      <c r="D77" s="2">
        <f t="shared" si="4"/>
        <v>2.6485725742738546E-2</v>
      </c>
      <c r="E77" s="2">
        <f t="shared" si="5"/>
        <v>75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.75" x14ac:dyDescent="0.25">
      <c r="A78" s="1"/>
      <c r="B78" s="1"/>
      <c r="C78" s="2">
        <f t="shared" si="3"/>
        <v>31562.962926851309</v>
      </c>
      <c r="D78" s="2">
        <f t="shared" si="4"/>
        <v>4.6661863769573083E-4</v>
      </c>
      <c r="E78" s="2">
        <f t="shared" si="5"/>
        <v>76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.75" x14ac:dyDescent="0.25">
      <c r="A79" s="1"/>
      <c r="B79" s="1"/>
      <c r="C79" s="2">
        <f t="shared" si="3"/>
        <v>-110558.96686637838</v>
      </c>
      <c r="D79" s="2">
        <f t="shared" si="4"/>
        <v>2.1118950348262399E-2</v>
      </c>
      <c r="E79" s="2">
        <f t="shared" si="5"/>
        <v>77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.75" x14ac:dyDescent="0.25">
      <c r="A80" s="1"/>
      <c r="B80" s="1"/>
      <c r="C80" s="2">
        <f t="shared" si="3"/>
        <v>117648.88356021896</v>
      </c>
      <c r="D80" s="2">
        <f t="shared" si="4"/>
        <v>1.9265396952402404E-2</v>
      </c>
      <c r="E80" s="2">
        <f t="shared" si="5"/>
        <v>78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.75" x14ac:dyDescent="0.25">
      <c r="A81" s="1"/>
      <c r="B81" s="1"/>
      <c r="C81" s="2">
        <f t="shared" si="3"/>
        <v>-48221.525125547574</v>
      </c>
      <c r="D81" s="2">
        <f t="shared" si="4"/>
        <v>1.1146454627590605E-3</v>
      </c>
      <c r="E81" s="2">
        <f t="shared" si="5"/>
        <v>79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.75" x14ac:dyDescent="0.25">
      <c r="A82" s="1"/>
      <c r="B82" s="1"/>
      <c r="C82" s="2">
        <f t="shared" si="3"/>
        <v>-52568.474360106266</v>
      </c>
      <c r="D82" s="2">
        <f t="shared" si="4"/>
        <v>2.7464693549736116E-2</v>
      </c>
      <c r="E82" s="2">
        <f t="shared" si="5"/>
        <v>80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.75" x14ac:dyDescent="0.25">
      <c r="A83" s="1"/>
      <c r="B83" s="1"/>
      <c r="C83" s="2">
        <f t="shared" si="3"/>
        <v>119168.63460568349</v>
      </c>
      <c r="D83" s="2">
        <f t="shared" si="4"/>
        <v>1.0053071027393237E-2</v>
      </c>
      <c r="E83" s="2">
        <f t="shared" si="5"/>
        <v>81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.75" x14ac:dyDescent="0.25">
      <c r="A84" s="1"/>
      <c r="B84" s="1"/>
      <c r="C84" s="2">
        <f t="shared" si="3"/>
        <v>-108263.09377807642</v>
      </c>
      <c r="D84" s="2">
        <f t="shared" si="4"/>
        <v>7.2019793844883273E-3</v>
      </c>
      <c r="E84" s="2">
        <f t="shared" si="5"/>
        <v>82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.75" x14ac:dyDescent="0.25">
      <c r="A85" s="1"/>
      <c r="B85" s="1"/>
      <c r="C85" s="2">
        <f t="shared" si="3"/>
        <v>26944.671143216357</v>
      </c>
      <c r="D85" s="2">
        <f t="shared" si="4"/>
        <v>2.8461472962426859E-2</v>
      </c>
      <c r="E85" s="2">
        <f t="shared" si="5"/>
        <v>83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.75" x14ac:dyDescent="0.25">
      <c r="A86" s="1"/>
      <c r="B86" s="1"/>
      <c r="C86" s="2">
        <f t="shared" si="3"/>
        <v>71898.20861118329</v>
      </c>
      <c r="D86" s="2">
        <f t="shared" si="4"/>
        <v>2.6204704038898827E-3</v>
      </c>
      <c r="E86" s="2">
        <f t="shared" si="5"/>
        <v>84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.75" x14ac:dyDescent="0.25">
      <c r="A87" s="1"/>
      <c r="B87" s="1"/>
      <c r="C87" s="2">
        <f t="shared" si="3"/>
        <v>-123979.44606973299</v>
      </c>
      <c r="D87" s="2">
        <f t="shared" si="4"/>
        <v>1.6236336248371709E-2</v>
      </c>
      <c r="E87" s="2">
        <f t="shared" si="5"/>
        <v>85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.75" x14ac:dyDescent="0.25">
      <c r="A88" s="1"/>
      <c r="B88" s="1"/>
      <c r="C88" s="2">
        <f t="shared" si="3"/>
        <v>95426.094417689543</v>
      </c>
      <c r="D88" s="2">
        <f t="shared" si="4"/>
        <v>2.3701185865548289E-2</v>
      </c>
      <c r="E88" s="2">
        <f t="shared" si="5"/>
        <v>86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.75" x14ac:dyDescent="0.25">
      <c r="A89" s="1"/>
      <c r="B89" s="1"/>
      <c r="C89" s="2">
        <f t="shared" si="3"/>
        <v>-4808.8752640026169</v>
      </c>
      <c r="D89" s="2">
        <f t="shared" si="4"/>
        <v>1.0660075361566079E-5</v>
      </c>
      <c r="E89" s="2">
        <f t="shared" si="5"/>
        <v>87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.75" x14ac:dyDescent="0.25">
      <c r="A90" s="1"/>
      <c r="B90" s="1"/>
      <c r="C90" s="2">
        <f t="shared" si="3"/>
        <v>-88935.972648235533</v>
      </c>
      <c r="D90" s="2">
        <f t="shared" si="4"/>
        <v>2.4518857942208705E-2</v>
      </c>
      <c r="E90" s="2">
        <f t="shared" si="5"/>
        <v>88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.75" x14ac:dyDescent="0.25">
      <c r="A91" s="1"/>
      <c r="B91" s="1"/>
      <c r="C91" s="2">
        <f t="shared" si="3"/>
        <v>124838.04226956348</v>
      </c>
      <c r="D91" s="2">
        <f t="shared" si="4"/>
        <v>1.5132795180310946E-2</v>
      </c>
      <c r="E91" s="2">
        <f t="shared" si="5"/>
        <v>89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.75" x14ac:dyDescent="0.25">
      <c r="A92" s="1"/>
      <c r="B92" s="1"/>
      <c r="C92" s="2">
        <f t="shared" si="3"/>
        <v>-79547.103187535249</v>
      </c>
      <c r="D92" s="2">
        <f t="shared" si="4"/>
        <v>3.2921519735842706E-3</v>
      </c>
      <c r="E92" s="2">
        <f t="shared" si="5"/>
        <v>90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.75" x14ac:dyDescent="0.25">
      <c r="A93" s="1"/>
      <c r="B93" s="1"/>
      <c r="C93" s="2">
        <f t="shared" si="3"/>
        <v>-17480.217882013127</v>
      </c>
      <c r="D93" s="2">
        <f t="shared" si="4"/>
        <v>2.8658503684867602E-2</v>
      </c>
      <c r="E93" s="2">
        <f t="shared" si="5"/>
        <v>91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.75" x14ac:dyDescent="0.25">
      <c r="A94" s="1"/>
      <c r="B94" s="1"/>
      <c r="C94" s="2">
        <f t="shared" si="3"/>
        <v>103138.63683784353</v>
      </c>
      <c r="D94" s="2">
        <f t="shared" si="4"/>
        <v>6.264382541312806E-3</v>
      </c>
      <c r="E94" s="2">
        <f t="shared" si="5"/>
        <v>92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.75" x14ac:dyDescent="0.25">
      <c r="A95" s="1"/>
      <c r="B95" s="1"/>
      <c r="C95" s="2">
        <f t="shared" si="3"/>
        <v>-121717.05288602656</v>
      </c>
      <c r="D95" s="2">
        <f t="shared" si="4"/>
        <v>1.1121433426794447E-2</v>
      </c>
      <c r="E95" s="2">
        <f t="shared" si="5"/>
        <v>93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.75" x14ac:dyDescent="0.25">
      <c r="A96" s="1"/>
      <c r="B96" s="1"/>
      <c r="C96" s="2">
        <f t="shared" si="3"/>
        <v>61132.310375678833</v>
      </c>
      <c r="D96" s="2">
        <f t="shared" si="4"/>
        <v>2.696041434386464E-2</v>
      </c>
      <c r="E96" s="2">
        <f t="shared" si="5"/>
        <v>94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.75" x14ac:dyDescent="0.25">
      <c r="A97" s="1"/>
      <c r="B97" s="1"/>
      <c r="C97" s="2">
        <f t="shared" si="3"/>
        <v>39212.076856355699</v>
      </c>
      <c r="D97" s="2">
        <f t="shared" si="4"/>
        <v>7.2686496083575268E-4</v>
      </c>
      <c r="E97" s="2">
        <f t="shared" si="5"/>
        <v>95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.75" x14ac:dyDescent="0.25">
      <c r="A98" s="1"/>
      <c r="B98" s="1"/>
      <c r="C98" s="2">
        <f t="shared" si="3"/>
        <v>-114053.44882482114</v>
      </c>
      <c r="D98" s="2">
        <f t="shared" si="4"/>
        <v>2.0293029861403095E-2</v>
      </c>
      <c r="E98" s="2">
        <f t="shared" si="5"/>
        <v>96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.75" x14ac:dyDescent="0.25">
      <c r="A99" s="1"/>
      <c r="B99" s="1"/>
      <c r="C99" s="2">
        <f t="shared" si="3"/>
        <v>114715.9687804876</v>
      </c>
      <c r="D99" s="2">
        <f t="shared" si="4"/>
        <v>2.0119823861011382E-2</v>
      </c>
      <c r="E99" s="2">
        <f t="shared" si="5"/>
        <v>97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.75" x14ac:dyDescent="0.25">
      <c r="A100" s="1"/>
      <c r="B100" s="1"/>
      <c r="C100" s="2">
        <f t="shared" si="3"/>
        <v>-40768.742521967186</v>
      </c>
      <c r="D100" s="2">
        <f t="shared" si="4"/>
        <v>7.8742007339224068E-4</v>
      </c>
      <c r="E100" s="2">
        <f t="shared" si="5"/>
        <v>98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.75" x14ac:dyDescent="0.25">
      <c r="A101" s="1"/>
      <c r="B101" s="1"/>
      <c r="C101" s="2">
        <f t="shared" si="3"/>
        <v>-59693.933724653602</v>
      </c>
      <c r="D101" s="2">
        <f t="shared" si="4"/>
        <v>2.7051894362050802E-2</v>
      </c>
      <c r="E101" s="2">
        <f t="shared" si="5"/>
        <v>99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.75" x14ac:dyDescent="0.25">
      <c r="A102" s="1"/>
      <c r="B102" s="1"/>
      <c r="C102" s="2">
        <f t="shared" si="3"/>
        <v>121332.46636625215</v>
      </c>
      <c r="D102" s="2">
        <f t="shared" si="4"/>
        <v>1.0937415669668157E-2</v>
      </c>
      <c r="E102" s="2">
        <f t="shared" si="5"/>
        <v>100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</sheetData>
  <mergeCells count="4">
    <mergeCell ref="F35:H35"/>
    <mergeCell ref="K37:N37"/>
    <mergeCell ref="F40:H40"/>
    <mergeCell ref="F41:N41"/>
  </mergeCells>
  <pageMargins left="0.7" right="0.7" top="0.75" bottom="0.75" header="0.3" footer="0.3"/>
  <pageSetup paperSize="9" orientation="portrait" horizontalDpi="4294967293" verticalDpi="4294967293" r:id="rId1"/>
  <headerFooter>
    <oddHeader>&amp;CВойтенко Игорь Александрович группа №1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"/>
  <sheetViews>
    <sheetView tabSelected="1" zoomScaleNormal="100" workbookViewId="0">
      <selection activeCell="Q5" sqref="Q5"/>
    </sheetView>
  </sheetViews>
  <sheetFormatPr defaultRowHeight="15" x14ac:dyDescent="0.25"/>
  <sheetData>
    <row r="1" spans="1:28" ht="18.75" x14ac:dyDescent="0.35">
      <c r="A1" s="4" t="s">
        <v>20</v>
      </c>
      <c r="B1" s="2">
        <f>SQRT(B4/B2)</f>
        <v>5.9160797830996161</v>
      </c>
      <c r="D1" s="2" t="s">
        <v>18</v>
      </c>
      <c r="E1" s="2" t="s">
        <v>7</v>
      </c>
    </row>
    <row r="2" spans="1:28" ht="15.75" x14ac:dyDescent="0.25">
      <c r="A2" s="4" t="s">
        <v>15</v>
      </c>
      <c r="B2" s="2">
        <v>0.2</v>
      </c>
      <c r="D2" s="2"/>
      <c r="E2" s="2"/>
    </row>
    <row r="3" spans="1:28" ht="15.75" x14ac:dyDescent="0.25">
      <c r="A3" s="4" t="s">
        <v>16</v>
      </c>
      <c r="B3" s="2">
        <v>10</v>
      </c>
      <c r="D3" s="2">
        <f>$B$2*$B$3/$B$4*(1-COS($B$1*E3))</f>
        <v>1.9037106916460923E-2</v>
      </c>
      <c r="E3" s="2">
        <f>E2+1</f>
        <v>1</v>
      </c>
    </row>
    <row r="4" spans="1:28" ht="15.75" x14ac:dyDescent="0.25">
      <c r="A4" s="4" t="s">
        <v>17</v>
      </c>
      <c r="B4" s="2">
        <v>7</v>
      </c>
      <c r="D4" s="2">
        <f t="shared" ref="D4:D67" si="0">$B$2*$B$3/$B$4*(1-COS($B$1*E4))</f>
        <v>7.3611547587602369E-2</v>
      </c>
      <c r="E4" s="2">
        <f t="shared" ref="E4:E67" si="1">E3+1</f>
        <v>2</v>
      </c>
    </row>
    <row r="5" spans="1:28" ht="15.75" x14ac:dyDescent="0.25">
      <c r="D5" s="2">
        <f t="shared" si="0"/>
        <v>0.15645074577968604</v>
      </c>
      <c r="E5" s="2">
        <f t="shared" si="1"/>
        <v>3</v>
      </c>
    </row>
    <row r="6" spans="1:28" ht="15.75" x14ac:dyDescent="0.25">
      <c r="D6" s="2">
        <f t="shared" si="0"/>
        <v>0.25651557078271647</v>
      </c>
      <c r="E6" s="2">
        <f t="shared" si="1"/>
        <v>4</v>
      </c>
    </row>
    <row r="7" spans="1:28" ht="15.75" x14ac:dyDescent="0.25">
      <c r="D7" s="2">
        <f t="shared" si="0"/>
        <v>0.36047140919157578</v>
      </c>
      <c r="E7" s="2">
        <f t="shared" si="1"/>
        <v>5</v>
      </c>
    </row>
    <row r="8" spans="1:28" ht="15.75" x14ac:dyDescent="0.25">
      <c r="D8" s="2">
        <f t="shared" si="0"/>
        <v>0.45446513213360451</v>
      </c>
      <c r="E8" s="2">
        <f t="shared" si="1"/>
        <v>6</v>
      </c>
    </row>
    <row r="9" spans="1:28" ht="15.75" x14ac:dyDescent="0.25">
      <c r="D9" s="2">
        <f t="shared" si="0"/>
        <v>0.52597115973693975</v>
      </c>
      <c r="E9" s="2">
        <f t="shared" si="1"/>
        <v>7</v>
      </c>
    </row>
    <row r="10" spans="1:28" ht="15.75" x14ac:dyDescent="0.25">
      <c r="D10" s="2">
        <f t="shared" si="0"/>
        <v>0.56546061675298609</v>
      </c>
      <c r="E10" s="2">
        <f t="shared" si="1"/>
        <v>8</v>
      </c>
    </row>
    <row r="11" spans="1:28" ht="15.75" x14ac:dyDescent="0.25">
      <c r="D11" s="2">
        <f t="shared" si="0"/>
        <v>0.56767114807473318</v>
      </c>
      <c r="E11" s="2">
        <f t="shared" si="1"/>
        <v>9</v>
      </c>
    </row>
    <row r="12" spans="1:28" ht="15.75" x14ac:dyDescent="0.25">
      <c r="D12" s="2">
        <f t="shared" si="0"/>
        <v>0.53230817885437987</v>
      </c>
      <c r="E12" s="2">
        <f t="shared" si="1"/>
        <v>10</v>
      </c>
    </row>
    <row r="13" spans="1:28" ht="15.75" x14ac:dyDescent="0.25">
      <c r="D13" s="2">
        <f t="shared" si="0"/>
        <v>0.46408416947344711</v>
      </c>
      <c r="E13" s="2">
        <f t="shared" si="1"/>
        <v>11</v>
      </c>
    </row>
    <row r="14" spans="1:28" ht="15.75" x14ac:dyDescent="0.25">
      <c r="D14" s="2">
        <f t="shared" si="0"/>
        <v>0.37209063425791566</v>
      </c>
      <c r="E14" s="2">
        <f t="shared" si="1"/>
        <v>12</v>
      </c>
    </row>
    <row r="15" spans="1:28" ht="15.75" x14ac:dyDescent="0.25">
      <c r="D15" s="2">
        <f t="shared" si="0"/>
        <v>0.2685866085664344</v>
      </c>
      <c r="E15" s="2">
        <f t="shared" si="1"/>
        <v>13</v>
      </c>
      <c r="F15" s="18" t="s">
        <v>19</v>
      </c>
      <c r="G15" s="18"/>
      <c r="H15" s="7">
        <f>AVERAGE(D2:D102)</f>
        <v>0.29278466755840193</v>
      </c>
    </row>
    <row r="16" spans="1:28" ht="15.75" x14ac:dyDescent="0.25">
      <c r="D16" s="2">
        <f t="shared" si="0"/>
        <v>0.16736501282260927</v>
      </c>
      <c r="E16" s="2">
        <f t="shared" si="1"/>
        <v>14</v>
      </c>
      <c r="F16" s="22" t="s">
        <v>9</v>
      </c>
      <c r="G16" s="24"/>
      <c r="H16" s="11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"/>
      <c r="X16" s="1"/>
      <c r="Y16" s="1"/>
      <c r="Z16" s="1"/>
      <c r="AA16" s="1"/>
      <c r="AB16" s="1"/>
    </row>
    <row r="17" spans="4:28" ht="15.75" x14ac:dyDescent="0.25">
      <c r="D17" s="2">
        <f t="shared" si="0"/>
        <v>8.191461140945773E-2</v>
      </c>
      <c r="E17" s="2">
        <f t="shared" si="1"/>
        <v>15</v>
      </c>
      <c r="F17" s="12"/>
      <c r="G17" s="14"/>
      <c r="H17" s="14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"/>
      <c r="X17" s="1"/>
      <c r="Y17" s="1"/>
      <c r="Z17" s="1"/>
      <c r="AA17" s="1"/>
      <c r="AB17" s="1"/>
    </row>
    <row r="18" spans="4:28" ht="15.75" x14ac:dyDescent="0.25">
      <c r="D18" s="2">
        <f t="shared" si="0"/>
        <v>2.362250332127231E-2</v>
      </c>
      <c r="E18" s="2">
        <f t="shared" si="1"/>
        <v>16</v>
      </c>
      <c r="F18" s="12"/>
      <c r="G18" s="14"/>
      <c r="H18" s="14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"/>
      <c r="X18" s="1"/>
      <c r="Y18" s="1"/>
      <c r="Z18" s="1"/>
      <c r="AA18" s="1"/>
      <c r="AB18" s="1"/>
    </row>
    <row r="19" spans="4:28" ht="15.75" x14ac:dyDescent="0.25">
      <c r="D19" s="2">
        <f t="shared" si="0"/>
        <v>2.5668021647762274E-4</v>
      </c>
      <c r="E19" s="2">
        <f t="shared" si="1"/>
        <v>17</v>
      </c>
      <c r="F19" s="12"/>
      <c r="G19" s="14"/>
      <c r="H19" s="14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"/>
      <c r="X19" s="1"/>
      <c r="Y19" s="1"/>
      <c r="Z19" s="1"/>
      <c r="AA19" s="1"/>
      <c r="AB19" s="1"/>
    </row>
    <row r="20" spans="4:28" ht="15.75" x14ac:dyDescent="0.25">
      <c r="D20" s="2">
        <f t="shared" si="0"/>
        <v>1.4930865803533262E-2</v>
      </c>
      <c r="E20" s="2">
        <f t="shared" si="1"/>
        <v>18</v>
      </c>
      <c r="F20" s="12"/>
      <c r="G20" s="14"/>
      <c r="H20" s="14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"/>
      <c r="X20" s="1"/>
      <c r="Y20" s="1"/>
      <c r="Z20" s="1"/>
      <c r="AA20" s="1"/>
      <c r="AB20" s="1"/>
    </row>
    <row r="21" spans="4:28" ht="15.75" x14ac:dyDescent="0.25">
      <c r="D21" s="2">
        <f t="shared" si="0"/>
        <v>6.5689581802912497E-2</v>
      </c>
      <c r="E21" s="2">
        <f t="shared" si="1"/>
        <v>19</v>
      </c>
      <c r="F21" s="12"/>
      <c r="G21" s="14"/>
      <c r="H21" s="14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"/>
      <c r="X21" s="1"/>
      <c r="Y21" s="1"/>
      <c r="Z21" s="1"/>
      <c r="AA21" s="1"/>
      <c r="AB21" s="1"/>
    </row>
    <row r="22" spans="4:28" ht="15.75" x14ac:dyDescent="0.25">
      <c r="D22" s="2">
        <f t="shared" si="0"/>
        <v>0.14576873449065428</v>
      </c>
      <c r="E22" s="2">
        <f t="shared" si="1"/>
        <v>20</v>
      </c>
      <c r="F22" s="12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"/>
      <c r="X22" s="1"/>
      <c r="Y22" s="1"/>
      <c r="Z22" s="1"/>
      <c r="AA22" s="1"/>
      <c r="AB22" s="1"/>
    </row>
    <row r="23" spans="4:28" ht="15.75" x14ac:dyDescent="0.25">
      <c r="D23" s="2">
        <f t="shared" si="0"/>
        <v>0.24449699612628714</v>
      </c>
      <c r="E23" s="2">
        <f t="shared" si="1"/>
        <v>21</v>
      </c>
      <c r="F23" s="12"/>
      <c r="G23" s="14"/>
      <c r="H23" s="14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"/>
      <c r="X23" s="1"/>
      <c r="Y23" s="1"/>
      <c r="Z23" s="1"/>
      <c r="AA23" s="1"/>
      <c r="AB23" s="1"/>
    </row>
    <row r="24" spans="4:28" ht="15.75" x14ac:dyDescent="0.25">
      <c r="D24" s="2">
        <f t="shared" si="0"/>
        <v>0.34871786340277411</v>
      </c>
      <c r="E24" s="2">
        <f t="shared" si="1"/>
        <v>22</v>
      </c>
      <c r="F24" s="12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"/>
      <c r="X24" s="1"/>
      <c r="Y24" s="1"/>
      <c r="Z24" s="1"/>
      <c r="AA24" s="1"/>
      <c r="AB24" s="1"/>
    </row>
    <row r="25" spans="4:28" ht="15.75" x14ac:dyDescent="0.25">
      <c r="D25" s="2">
        <f t="shared" si="0"/>
        <v>0.44454288976723749</v>
      </c>
      <c r="E25" s="2">
        <f t="shared" si="1"/>
        <v>23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4:28" ht="15.75" x14ac:dyDescent="0.25">
      <c r="D26" s="2">
        <f t="shared" si="0"/>
        <v>0.51920245631445683</v>
      </c>
      <c r="E26" s="2">
        <f t="shared" si="1"/>
        <v>24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4:28" ht="15.75" x14ac:dyDescent="0.25">
      <c r="D27" s="2">
        <f t="shared" si="0"/>
        <v>0.56274744798957077</v>
      </c>
      <c r="E27" s="2">
        <f t="shared" si="1"/>
        <v>25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4:28" ht="15.75" x14ac:dyDescent="0.25">
      <c r="D28" s="2">
        <f t="shared" si="0"/>
        <v>0.56937507015720412</v>
      </c>
      <c r="E28" s="2">
        <f t="shared" si="1"/>
        <v>26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4:28" ht="15.75" x14ac:dyDescent="0.25">
      <c r="D29" s="2">
        <f t="shared" si="0"/>
        <v>0.5382021275547082</v>
      </c>
      <c r="E29" s="2">
        <f t="shared" si="1"/>
        <v>27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4:28" ht="15.75" x14ac:dyDescent="0.25">
      <c r="D30" s="2">
        <f t="shared" si="0"/>
        <v>0.47338271867065196</v>
      </c>
      <c r="E30" s="2">
        <f t="shared" si="1"/>
        <v>28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4:28" ht="15.75" x14ac:dyDescent="0.25">
      <c r="D31" s="2">
        <f t="shared" si="0"/>
        <v>0.38355466162535656</v>
      </c>
      <c r="E31" s="2">
        <f t="shared" si="1"/>
        <v>29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4:28" ht="15.75" x14ac:dyDescent="0.25">
      <c r="D32" s="2">
        <f t="shared" si="0"/>
        <v>0.28068842070129368</v>
      </c>
      <c r="E32" s="2">
        <f t="shared" si="1"/>
        <v>30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4:28" ht="15.75" x14ac:dyDescent="0.25">
      <c r="D33" s="2">
        <f t="shared" si="0"/>
        <v>0.17849192528443869</v>
      </c>
      <c r="E33" s="2">
        <f t="shared" si="1"/>
        <v>31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4:28" ht="15.75" x14ac:dyDescent="0.25">
      <c r="D34" s="2">
        <f t="shared" si="0"/>
        <v>9.0583854642944578E-2</v>
      </c>
      <c r="E34" s="2">
        <f t="shared" si="1"/>
        <v>32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4:28" ht="15.75" x14ac:dyDescent="0.25">
      <c r="D35" s="2">
        <f t="shared" si="0"/>
        <v>2.8678816154173684E-2</v>
      </c>
      <c r="E35" s="2">
        <f t="shared" si="1"/>
        <v>33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4:28" ht="15.75" x14ac:dyDescent="0.25">
      <c r="D36" s="2">
        <f t="shared" si="0"/>
        <v>1.0262596727757612E-3</v>
      </c>
      <c r="E36" s="2">
        <f t="shared" si="1"/>
        <v>34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4:28" ht="15.75" x14ac:dyDescent="0.25">
      <c r="D37" s="2">
        <f t="shared" si="0"/>
        <v>1.1311157918495716E-2</v>
      </c>
      <c r="E37" s="2">
        <f t="shared" si="1"/>
        <v>35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4:28" ht="15.75" x14ac:dyDescent="0.25">
      <c r="D38" s="2">
        <f t="shared" si="0"/>
        <v>5.8162947938631221E-2</v>
      </c>
      <c r="E38" s="2">
        <f t="shared" si="1"/>
        <v>36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4:28" ht="15.75" x14ac:dyDescent="0.25">
      <c r="D39" s="2">
        <f t="shared" si="0"/>
        <v>0.13533817198230286</v>
      </c>
      <c r="E39" s="2">
        <f t="shared" si="1"/>
        <v>37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4:28" ht="15.75" x14ac:dyDescent="0.25">
      <c r="D40" s="2">
        <f t="shared" si="0"/>
        <v>0.23255247910955923</v>
      </c>
      <c r="E40" s="2">
        <f t="shared" si="1"/>
        <v>38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4:28" ht="15.75" x14ac:dyDescent="0.25">
      <c r="D41" s="2">
        <f t="shared" si="0"/>
        <v>0.33685111521025285</v>
      </c>
      <c r="E41" s="2">
        <f t="shared" si="1"/>
        <v>39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4:28" ht="15.75" x14ac:dyDescent="0.25">
      <c r="D42" s="2">
        <f t="shared" si="0"/>
        <v>0.43433527027756913</v>
      </c>
      <c r="E42" s="2">
        <f t="shared" si="1"/>
        <v>40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4:28" ht="15.75" x14ac:dyDescent="0.25">
      <c r="D43" s="2">
        <f t="shared" si="0"/>
        <v>0.51201423033275273</v>
      </c>
      <c r="E43" s="2">
        <f t="shared" si="1"/>
        <v>41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4:28" ht="15.75" x14ac:dyDescent="0.25">
      <c r="D44" s="2">
        <f t="shared" si="0"/>
        <v>0.5595365167017049</v>
      </c>
      <c r="E44" s="2">
        <f t="shared" si="1"/>
        <v>42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4:28" ht="15.75" x14ac:dyDescent="0.25">
      <c r="D45" s="2">
        <f t="shared" si="0"/>
        <v>0.57056932145877515</v>
      </c>
      <c r="E45" s="2">
        <f t="shared" si="1"/>
        <v>43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4:28" ht="15.75" x14ac:dyDescent="0.25">
      <c r="D46" s="2">
        <f t="shared" si="0"/>
        <v>0.54364241581772565</v>
      </c>
      <c r="E46" s="2">
        <f t="shared" si="1"/>
        <v>44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4:28" ht="15.75" x14ac:dyDescent="0.25">
      <c r="D47" s="2">
        <f t="shared" si="0"/>
        <v>0.48234407244988498</v>
      </c>
      <c r="E47" s="2">
        <f t="shared" si="1"/>
        <v>45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4:28" ht="15.75" x14ac:dyDescent="0.25">
      <c r="D48" s="2">
        <f t="shared" si="0"/>
        <v>0.39484289317070609</v>
      </c>
      <c r="E48" s="2">
        <f t="shared" si="1"/>
        <v>46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4:28" ht="15.75" x14ac:dyDescent="0.25">
      <c r="D49" s="2">
        <f t="shared" si="0"/>
        <v>0.29279926311699372</v>
      </c>
      <c r="E49" s="2">
        <f t="shared" si="1"/>
        <v>47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4:28" ht="15.75" x14ac:dyDescent="0.25">
      <c r="D50" s="2">
        <f t="shared" si="0"/>
        <v>0.18981149075706905</v>
      </c>
      <c r="E50" s="2">
        <f t="shared" si="1"/>
        <v>48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4:28" ht="15.75" x14ac:dyDescent="0.25">
      <c r="D51" s="2">
        <f t="shared" si="0"/>
        <v>9.9603700725446595E-2</v>
      </c>
      <c r="E51" s="2">
        <f t="shared" si="1"/>
        <v>49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4:28" ht="15.75" x14ac:dyDescent="0.25">
      <c r="D52" s="2">
        <f t="shared" si="0"/>
        <v>3.4196960426860504E-2</v>
      </c>
      <c r="E52" s="2">
        <f t="shared" si="1"/>
        <v>50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4:28" ht="15.75" x14ac:dyDescent="0.25">
      <c r="D53" s="2">
        <f t="shared" si="0"/>
        <v>2.3073556181443561E-3</v>
      </c>
      <c r="E53" s="2">
        <f t="shared" si="1"/>
        <v>51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4:28" ht="15.75" x14ac:dyDescent="0.25">
      <c r="D54" s="2">
        <f t="shared" si="0"/>
        <v>8.184487013168238E-3</v>
      </c>
      <c r="E54" s="2">
        <f t="shared" si="1"/>
        <v>52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4:28" ht="15.75" x14ac:dyDescent="0.25">
      <c r="D55" s="2">
        <f t="shared" si="0"/>
        <v>5.1045169560837378E-2</v>
      </c>
      <c r="E55" s="2">
        <f t="shared" si="1"/>
        <v>53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4:28" ht="15.75" x14ac:dyDescent="0.25">
      <c r="D56" s="2">
        <f t="shared" si="0"/>
        <v>0.12517779948793192</v>
      </c>
      <c r="E56" s="2">
        <f t="shared" si="1"/>
        <v>54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4:28" ht="15.75" x14ac:dyDescent="0.25">
      <c r="D57" s="2">
        <f t="shared" si="0"/>
        <v>0.22070348118101291</v>
      </c>
      <c r="E57" s="2">
        <f t="shared" si="1"/>
        <v>55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4:28" ht="15.75" x14ac:dyDescent="0.25">
      <c r="D58" s="2">
        <f t="shared" si="0"/>
        <v>0.32489248633048456</v>
      </c>
      <c r="E58" s="2">
        <f t="shared" si="1"/>
        <v>56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4:28" ht="15.75" x14ac:dyDescent="0.25">
      <c r="D59" s="2">
        <f t="shared" si="0"/>
        <v>0.42386061432246497</v>
      </c>
      <c r="E59" s="2">
        <f t="shared" si="1"/>
        <v>57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4:28" ht="15.75" x14ac:dyDescent="0.25">
      <c r="D60" s="2">
        <f t="shared" si="0"/>
        <v>0.50441939731963381</v>
      </c>
      <c r="E60" s="2">
        <f t="shared" si="1"/>
        <v>58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4:28" ht="15.75" x14ac:dyDescent="0.25">
      <c r="D61" s="2">
        <f t="shared" si="0"/>
        <v>0.555833592167158</v>
      </c>
      <c r="E61" s="2">
        <f t="shared" si="1"/>
        <v>59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4:28" ht="15.75" x14ac:dyDescent="0.25">
      <c r="D62" s="2">
        <f t="shared" si="0"/>
        <v>0.57125175619466972</v>
      </c>
      <c r="E62" s="2">
        <f t="shared" si="1"/>
        <v>60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4:28" ht="15.75" x14ac:dyDescent="0.25">
      <c r="D63" s="2">
        <f t="shared" si="0"/>
        <v>0.54861926874284872</v>
      </c>
      <c r="E63" s="2">
        <f t="shared" si="1"/>
        <v>61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4:28" ht="15.75" x14ac:dyDescent="0.25">
      <c r="D64" s="2">
        <f t="shared" si="0"/>
        <v>0.49095212939553523</v>
      </c>
      <c r="E64" s="2">
        <f t="shared" si="1"/>
        <v>62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4:28" ht="15.75" x14ac:dyDescent="0.25">
      <c r="D65" s="2">
        <f t="shared" si="0"/>
        <v>0.40593504663396263</v>
      </c>
      <c r="E65" s="2">
        <f t="shared" si="1"/>
        <v>63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4:28" ht="15.75" x14ac:dyDescent="0.25">
      <c r="D66" s="2">
        <f t="shared" si="0"/>
        <v>0.30489737551795953</v>
      </c>
      <c r="E66" s="2">
        <f t="shared" si="1"/>
        <v>64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4:28" ht="15.75" x14ac:dyDescent="0.25">
      <c r="D67" s="2">
        <f t="shared" si="0"/>
        <v>0.20130337068089235</v>
      </c>
      <c r="E67" s="2">
        <f t="shared" si="1"/>
        <v>65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4:28" ht="15.75" x14ac:dyDescent="0.25">
      <c r="D68" s="2">
        <f t="shared" ref="D68:D102" si="2">$B$2*$B$3/$B$4*(1-COS($B$1*E68))</f>
        <v>0.10895794314466049</v>
      </c>
      <c r="E68" s="2">
        <f t="shared" ref="E68:E102" si="3">E67+1</f>
        <v>66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4:28" ht="15.75" x14ac:dyDescent="0.25">
      <c r="D69" s="2">
        <f t="shared" si="2"/>
        <v>4.0167021350065842E-2</v>
      </c>
      <c r="E69" s="2">
        <f t="shared" si="3"/>
        <v>67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4:28" ht="15.75" x14ac:dyDescent="0.25">
      <c r="D70" s="2">
        <f t="shared" si="2"/>
        <v>4.0976662286912801E-3</v>
      </c>
      <c r="E70" s="2">
        <f t="shared" si="3"/>
        <v>68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4:28" ht="15.75" x14ac:dyDescent="0.25">
      <c r="D71" s="2">
        <f t="shared" si="2"/>
        <v>5.5564709695101744E-3</v>
      </c>
      <c r="E71" s="2">
        <f t="shared" si="3"/>
        <v>69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4:28" ht="15.75" x14ac:dyDescent="0.25">
      <c r="D72" s="2">
        <f t="shared" si="2"/>
        <v>4.4349035619782776E-2</v>
      </c>
      <c r="E72" s="2">
        <f t="shared" si="3"/>
        <v>70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4:28" ht="15.75" x14ac:dyDescent="0.25">
      <c r="D73" s="2">
        <f t="shared" si="2"/>
        <v>0.11530587277382094</v>
      </c>
      <c r="E73" s="2">
        <f t="shared" si="3"/>
        <v>71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4:28" ht="15.75" x14ac:dyDescent="0.25">
      <c r="D74" s="2">
        <f t="shared" si="2"/>
        <v>0.20897129216414143</v>
      </c>
      <c r="E74" s="2">
        <f t="shared" si="3"/>
        <v>72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4:28" ht="15.75" x14ac:dyDescent="0.25">
      <c r="D75" s="2">
        <f t="shared" si="2"/>
        <v>0.3128634635676007</v>
      </c>
      <c r="E75" s="2">
        <f t="shared" si="3"/>
        <v>73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4:28" ht="15.75" x14ac:dyDescent="0.25">
      <c r="D76" s="2">
        <f t="shared" si="2"/>
        <v>0.41313774236063167</v>
      </c>
      <c r="E76" s="2">
        <f t="shared" si="3"/>
        <v>74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4:28" ht="15.75" x14ac:dyDescent="0.25">
      <c r="D77" s="2">
        <f t="shared" si="2"/>
        <v>0.49643160337877362</v>
      </c>
      <c r="E77" s="2">
        <f t="shared" si="3"/>
        <v>75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4:28" ht="15.75" x14ac:dyDescent="0.25">
      <c r="D78" s="2">
        <f t="shared" si="2"/>
        <v>0.55164532765822305</v>
      </c>
      <c r="E78" s="2">
        <f t="shared" si="3"/>
        <v>76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4:28" ht="15.75" x14ac:dyDescent="0.25">
      <c r="D79" s="2">
        <f t="shared" si="2"/>
        <v>0.57142114819241652</v>
      </c>
      <c r="E79" s="2">
        <f t="shared" si="3"/>
        <v>77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4:28" ht="15.75" x14ac:dyDescent="0.25">
      <c r="D80" s="2">
        <f t="shared" si="2"/>
        <v>0.55312374411227416</v>
      </c>
      <c r="E80" s="2">
        <f t="shared" si="3"/>
        <v>78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4:28" ht="15.75" x14ac:dyDescent="0.25">
      <c r="D81" s="2">
        <f t="shared" si="2"/>
        <v>0.49919142288216695</v>
      </c>
      <c r="E81" s="2">
        <f t="shared" si="3"/>
        <v>79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4:28" ht="15.75" x14ac:dyDescent="0.25">
      <c r="D82" s="2">
        <f t="shared" si="2"/>
        <v>0.41681119206065337</v>
      </c>
      <c r="E82" s="2">
        <f t="shared" si="3"/>
        <v>80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4:28" ht="15.75" x14ac:dyDescent="0.25">
      <c r="D83" s="2">
        <f t="shared" si="2"/>
        <v>0.31696102048142066</v>
      </c>
      <c r="E83" s="2">
        <f t="shared" si="3"/>
        <v>81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4:28" ht="15.75" x14ac:dyDescent="0.25">
      <c r="D84" s="2">
        <f t="shared" si="2"/>
        <v>0.2129469168883226</v>
      </c>
      <c r="E84" s="2">
        <f t="shared" si="3"/>
        <v>82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4:28" ht="15.75" x14ac:dyDescent="0.25">
      <c r="D85" s="2">
        <f t="shared" si="2"/>
        <v>0.11862977455779637</v>
      </c>
      <c r="E85" s="2">
        <f t="shared" si="3"/>
        <v>83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4:28" ht="15.75" x14ac:dyDescent="0.25">
      <c r="D86" s="2">
        <f t="shared" si="2"/>
        <v>4.657827214807865E-2</v>
      </c>
      <c r="E86" s="2">
        <f t="shared" si="3"/>
        <v>84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4:28" ht="15.75" x14ac:dyDescent="0.25">
      <c r="D87" s="2">
        <f t="shared" si="2"/>
        <v>6.3939747432110007E-3</v>
      </c>
      <c r="E87" s="2">
        <f t="shared" si="3"/>
        <v>85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4:28" ht="15.75" x14ac:dyDescent="0.25">
      <c r="D88" s="2">
        <f t="shared" si="2"/>
        <v>3.4318317056106929E-3</v>
      </c>
      <c r="E88" s="2">
        <f t="shared" si="3"/>
        <v>86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4:28" ht="15.75" x14ac:dyDescent="0.25">
      <c r="D89" s="2">
        <f t="shared" si="2"/>
        <v>3.8086577471231085E-2</v>
      </c>
      <c r="E89" s="2">
        <f t="shared" si="3"/>
        <v>87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4:28" ht="15.75" x14ac:dyDescent="0.25">
      <c r="D90" s="2">
        <f t="shared" si="2"/>
        <v>0.10574012933797214</v>
      </c>
      <c r="E90" s="2">
        <f t="shared" si="3"/>
        <v>88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4:28" ht="15.75" x14ac:dyDescent="0.25">
      <c r="D91" s="2">
        <f t="shared" si="2"/>
        <v>0.19737699200466854</v>
      </c>
      <c r="E91" s="2">
        <f t="shared" si="3"/>
        <v>89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4:28" ht="15.75" x14ac:dyDescent="0.25">
      <c r="D92" s="2">
        <f t="shared" si="2"/>
        <v>0.30078566020676062</v>
      </c>
      <c r="E92" s="2">
        <f t="shared" si="3"/>
        <v>90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4:28" ht="15.75" x14ac:dyDescent="0.25">
      <c r="D93" s="2">
        <f t="shared" si="2"/>
        <v>0.40218592083574423</v>
      </c>
      <c r="E93" s="2">
        <f t="shared" si="3"/>
        <v>91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4:28" ht="15.75" x14ac:dyDescent="0.25">
      <c r="D94" s="2">
        <f t="shared" si="2"/>
        <v>0.48806520067092896</v>
      </c>
      <c r="E94" s="2">
        <f t="shared" si="3"/>
        <v>92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4:28" ht="15.75" x14ac:dyDescent="0.25">
      <c r="D95" s="2">
        <f t="shared" si="2"/>
        <v>0.54697924848738144</v>
      </c>
      <c r="E95" s="2">
        <f t="shared" si="3"/>
        <v>93</v>
      </c>
    </row>
    <row r="96" spans="4:28" ht="15.75" x14ac:dyDescent="0.25">
      <c r="D96" s="2">
        <f t="shared" si="2"/>
        <v>0.57107719309499327</v>
      </c>
      <c r="E96" s="2">
        <f t="shared" si="3"/>
        <v>94</v>
      </c>
    </row>
    <row r="97" spans="4:5" ht="15.75" x14ac:dyDescent="0.25">
      <c r="D97" s="2">
        <f t="shared" si="2"/>
        <v>0.55714774845800619</v>
      </c>
      <c r="E97" s="2">
        <f t="shared" si="3"/>
        <v>95</v>
      </c>
    </row>
    <row r="98" spans="4:5" ht="15.75" x14ac:dyDescent="0.25">
      <c r="D98" s="2">
        <f t="shared" si="2"/>
        <v>0.50704714886432978</v>
      </c>
      <c r="E98" s="2">
        <f t="shared" si="3"/>
        <v>96</v>
      </c>
    </row>
    <row r="99" spans="4:5" ht="15.75" x14ac:dyDescent="0.25">
      <c r="D99" s="2">
        <f t="shared" si="2"/>
        <v>0.42745178761124042</v>
      </c>
      <c r="E99" s="2">
        <f t="shared" si="3"/>
        <v>97</v>
      </c>
    </row>
    <row r="100" spans="4:5" ht="15.75" x14ac:dyDescent="0.25">
      <c r="D100" s="2">
        <f t="shared" si="2"/>
        <v>0.32896852251435604</v>
      </c>
      <c r="E100" s="2">
        <f t="shared" si="3"/>
        <v>98</v>
      </c>
    </row>
    <row r="101" spans="4:5" ht="15.75" x14ac:dyDescent="0.25">
      <c r="D101" s="2">
        <f t="shared" si="2"/>
        <v>0.22472120870363216</v>
      </c>
      <c r="E101" s="2">
        <f t="shared" si="3"/>
        <v>99</v>
      </c>
    </row>
    <row r="102" spans="4:5" ht="15.75" x14ac:dyDescent="0.25">
      <c r="D102" s="2">
        <f t="shared" si="2"/>
        <v>0.12860181699038817</v>
      </c>
      <c r="E102" s="2">
        <f t="shared" si="3"/>
        <v>100</v>
      </c>
    </row>
  </sheetData>
  <mergeCells count="2">
    <mergeCell ref="F15:G15"/>
    <mergeCell ref="F16:G16"/>
  </mergeCells>
  <pageMargins left="0.7" right="0.7" top="0.75" bottom="0.75" header="0.3" footer="0.3"/>
  <pageSetup paperSize="9" orientation="portrait" horizontalDpi="4294967293" verticalDpi="4294967293" r:id="rId1"/>
  <headerFooter>
    <oddHeader>&amp;CВойтенко Игорь Александрович группа №1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Часть 1</vt:lpstr>
      <vt:lpstr>Часть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2019-10-28T14:08:06Z</dcterms:modified>
</cp:coreProperties>
</file>