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Задача_1" sheetId="1" r:id="rId1"/>
    <sheet name="Задача_2" sheetId="2" r:id="rId2"/>
    <sheet name="Задача_4" sheetId="4" r:id="rId3"/>
  </sheets>
  <calcPr calcId="152511"/>
</workbook>
</file>

<file path=xl/calcChain.xml><?xml version="1.0" encoding="utf-8"?>
<calcChain xmlns="http://schemas.openxmlformats.org/spreadsheetml/2006/main">
  <c r="L22" i="4" l="1"/>
  <c r="M22" i="4"/>
  <c r="M24" i="4"/>
  <c r="M23" i="4"/>
  <c r="M21" i="4"/>
  <c r="L21" i="4"/>
  <c r="L24" i="4"/>
  <c r="L23" i="4"/>
  <c r="G33" i="4"/>
  <c r="F34" i="4"/>
  <c r="F33" i="4"/>
  <c r="E34" i="4"/>
  <c r="E33" i="4"/>
  <c r="D34" i="4"/>
  <c r="G22" i="4"/>
  <c r="G23" i="4"/>
  <c r="G24" i="4"/>
  <c r="G25" i="4"/>
  <c r="G26" i="4"/>
  <c r="G27" i="4"/>
  <c r="G28" i="4"/>
  <c r="G29" i="4"/>
  <c r="G21" i="4"/>
  <c r="F22" i="4"/>
  <c r="F23" i="4"/>
  <c r="F24" i="4"/>
  <c r="F25" i="4"/>
  <c r="F26" i="4"/>
  <c r="F27" i="4"/>
  <c r="F28" i="4"/>
  <c r="F29" i="4"/>
  <c r="F30" i="4"/>
  <c r="F21" i="4"/>
  <c r="E22" i="4"/>
  <c r="E23" i="4"/>
  <c r="E24" i="4"/>
  <c r="E25" i="4"/>
  <c r="E26" i="4"/>
  <c r="E27" i="4"/>
  <c r="E28" i="4"/>
  <c r="E29" i="4"/>
  <c r="E30" i="4"/>
  <c r="E31" i="4"/>
  <c r="E21" i="4"/>
  <c r="C23" i="4"/>
  <c r="C24" i="4" s="1"/>
  <c r="C25" i="4" s="1"/>
  <c r="C26" i="4" s="1"/>
  <c r="C27" i="4" s="1"/>
  <c r="C28" i="4" s="1"/>
  <c r="C29" i="4" s="1"/>
  <c r="C30" i="4" s="1"/>
  <c r="C31" i="4" s="1"/>
  <c r="C32" i="4" s="1"/>
  <c r="C22" i="4"/>
  <c r="L16" i="2"/>
  <c r="L14" i="2"/>
  <c r="L15" i="2"/>
  <c r="L13" i="2"/>
  <c r="K16" i="2"/>
  <c r="K15" i="2"/>
  <c r="K14" i="2"/>
  <c r="K13" i="2"/>
  <c r="F23" i="2"/>
  <c r="E24" i="2"/>
  <c r="E23" i="2"/>
  <c r="D24" i="2"/>
  <c r="D23" i="2"/>
  <c r="C24" i="2"/>
  <c r="F14" i="2"/>
  <c r="F15" i="2"/>
  <c r="F16" i="2"/>
  <c r="F17" i="2"/>
  <c r="F18" i="2"/>
  <c r="F19" i="2"/>
  <c r="F13" i="2"/>
  <c r="E13" i="2"/>
  <c r="E14" i="2"/>
  <c r="E15" i="2"/>
  <c r="E16" i="2"/>
  <c r="E17" i="2"/>
  <c r="E18" i="2"/>
  <c r="E19" i="2"/>
  <c r="E20" i="2"/>
  <c r="D14" i="2"/>
  <c r="D15" i="2"/>
  <c r="D16" i="2"/>
  <c r="D17" i="2"/>
  <c r="D18" i="2"/>
  <c r="D19" i="2"/>
  <c r="D20" i="2"/>
  <c r="D21" i="2"/>
  <c r="D13" i="2"/>
  <c r="B20" i="2"/>
  <c r="B21" i="2"/>
  <c r="B22" i="2"/>
  <c r="B15" i="2"/>
  <c r="B16" i="2" s="1"/>
  <c r="B17" i="2" s="1"/>
  <c r="B18" i="2" s="1"/>
  <c r="B19" i="2" s="1"/>
  <c r="B14" i="2"/>
  <c r="H17" i="1"/>
  <c r="H15" i="1"/>
  <c r="D17" i="1"/>
  <c r="D15" i="1"/>
  <c r="E12" i="1"/>
  <c r="D13" i="1"/>
  <c r="D12" i="1"/>
</calcChain>
</file>

<file path=xl/sharedStrings.xml><?xml version="1.0" encoding="utf-8"?>
<sst xmlns="http://schemas.openxmlformats.org/spreadsheetml/2006/main" count="49" uniqueCount="17">
  <si>
    <t>Индекс, i</t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</si>
  <si>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</si>
  <si>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y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</si>
  <si>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t>x</t>
  </si>
  <si>
    <t>=</t>
  </si>
  <si>
    <r>
      <t>L</t>
    </r>
    <r>
      <rPr>
        <b/>
        <vertAlign val="subscript"/>
        <sz val="11"/>
        <color theme="1"/>
        <rFont val="Calibri"/>
        <family val="2"/>
        <charset val="204"/>
        <scheme val="minor"/>
      </rPr>
      <t>n</t>
    </r>
    <r>
      <rPr>
        <b/>
        <sz val="11"/>
        <color theme="1"/>
        <rFont val="Calibri"/>
        <family val="2"/>
        <charset val="204"/>
        <scheme val="minor"/>
      </rPr>
      <t>(x)</t>
    </r>
  </si>
  <si>
    <r>
      <t>Δy</t>
    </r>
    <r>
      <rPr>
        <b/>
        <vertAlign val="subscript"/>
        <sz val="11"/>
        <color theme="1"/>
        <rFont val="Calibri"/>
        <family val="2"/>
        <charset val="204"/>
      </rPr>
      <t>i</t>
    </r>
  </si>
  <si>
    <r>
      <t>Δ</t>
    </r>
    <r>
      <rPr>
        <b/>
        <vertAlign val="superscript"/>
        <sz val="11"/>
        <color theme="1"/>
        <rFont val="Calibri"/>
        <family val="2"/>
        <charset val="204"/>
      </rPr>
      <t>2</t>
    </r>
    <r>
      <rPr>
        <b/>
        <sz val="11"/>
        <color theme="1"/>
        <rFont val="Calibri"/>
        <family val="2"/>
        <charset val="204"/>
      </rPr>
      <t>y</t>
    </r>
    <r>
      <rPr>
        <b/>
        <vertAlign val="subscript"/>
        <sz val="11"/>
        <color theme="1"/>
        <rFont val="Calibri"/>
        <family val="2"/>
        <charset val="204"/>
      </rPr>
      <t>i</t>
    </r>
  </si>
  <si>
    <r>
      <t>Δ</t>
    </r>
    <r>
      <rPr>
        <b/>
        <vertAlign val="superscript"/>
        <sz val="11"/>
        <color theme="1"/>
        <rFont val="Calibri"/>
        <family val="2"/>
        <charset val="204"/>
      </rPr>
      <t>3</t>
    </r>
    <r>
      <rPr>
        <b/>
        <sz val="11"/>
        <color theme="1"/>
        <rFont val="Calibri"/>
        <family val="2"/>
        <charset val="204"/>
      </rPr>
      <t>y</t>
    </r>
    <r>
      <rPr>
        <b/>
        <vertAlign val="subscript"/>
        <sz val="11"/>
        <color theme="1"/>
        <rFont val="Calibri"/>
        <family val="2"/>
        <charset val="204"/>
      </rPr>
      <t>i</t>
    </r>
  </si>
  <si>
    <t>-</t>
  </si>
  <si>
    <t>∑</t>
  </si>
  <si>
    <t>P</t>
  </si>
  <si>
    <t>i</t>
  </si>
  <si>
    <t>h</t>
  </si>
  <si>
    <r>
      <t>x</t>
    </r>
    <r>
      <rPr>
        <b/>
        <vertAlign val="subscript"/>
        <sz val="11"/>
        <color theme="1"/>
        <rFont val="Calibri"/>
        <family val="2"/>
        <charset val="204"/>
      </rPr>
      <t>i</t>
    </r>
  </si>
  <si>
    <t>q</t>
  </si>
  <si>
    <t>y(xi)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</si>
</sst>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</font>
    <font>
      <b/>
      <vertAlign val="superscript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523100</xdr:colOff>
      <xdr:row>8</xdr:row>
      <xdr:rowOff>47429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00000" cy="1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599314</xdr:colOff>
      <xdr:row>9</xdr:row>
      <xdr:rowOff>152167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85714" cy="18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180975</xdr:colOff>
      <xdr:row>17</xdr:row>
      <xdr:rowOff>172465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448175" cy="3410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H17"/>
  <sheetViews>
    <sheetView workbookViewId="0">
      <selection activeCell="K16" sqref="K16"/>
    </sheetView>
  </sheetViews>
  <sheetFormatPr defaultRowHeight="15" x14ac:dyDescent="0.25"/>
  <cols>
    <col min="4" max="4" width="9.5703125" bestFit="1" customWidth="1"/>
    <col min="8" max="8" width="11.5703125" bestFit="1" customWidth="1"/>
  </cols>
  <sheetData>
    <row r="11" spans="2:8" ht="30" x14ac:dyDescent="0.25">
      <c r="B11" s="2" t="s">
        <v>0</v>
      </c>
      <c r="C11" s="3">
        <v>0</v>
      </c>
      <c r="D11" s="3">
        <v>1</v>
      </c>
      <c r="E11" s="3">
        <v>2</v>
      </c>
    </row>
    <row r="12" spans="2:8" ht="18" x14ac:dyDescent="0.25">
      <c r="B12" s="2" t="s">
        <v>1</v>
      </c>
      <c r="C12" s="3">
        <v>0</v>
      </c>
      <c r="D12" s="4">
        <f>1/6</f>
        <v>0.16666666666666666</v>
      </c>
      <c r="E12" s="4">
        <f>1/2</f>
        <v>0.5</v>
      </c>
    </row>
    <row r="13" spans="2:8" ht="18" x14ac:dyDescent="0.25">
      <c r="B13" s="2" t="s">
        <v>2</v>
      </c>
      <c r="C13" s="3">
        <v>0</v>
      </c>
      <c r="D13" s="4">
        <f>1/2</f>
        <v>0.5</v>
      </c>
      <c r="E13" s="4">
        <v>1</v>
      </c>
    </row>
    <row r="15" spans="2:8" ht="18" x14ac:dyDescent="0.25">
      <c r="B15" s="6" t="s">
        <v>3</v>
      </c>
      <c r="C15" s="7" t="s">
        <v>4</v>
      </c>
      <c r="D15" s="8">
        <f>1/4</f>
        <v>0.25</v>
      </c>
      <c r="E15" s="5"/>
      <c r="F15" s="7" t="s">
        <v>5</v>
      </c>
      <c r="G15" s="7" t="s">
        <v>4</v>
      </c>
      <c r="H15" s="10">
        <f>((D15-D12)*(D15-E12))/((C12-D12)*(C12-E12))*C13+((D15-C12)*(D15-E12))/((D12-C13)*(D12-E12))*D13+((D15-C12)*(D15-D12))/((E12-C12)*(E12-D12))*E13</f>
        <v>0.6875</v>
      </c>
    </row>
    <row r="16" spans="2:8" x14ac:dyDescent="0.25">
      <c r="D16" s="1"/>
      <c r="F16" s="1"/>
    </row>
    <row r="17" spans="2:8" ht="18" x14ac:dyDescent="0.25">
      <c r="B17" s="6" t="s">
        <v>3</v>
      </c>
      <c r="C17" s="7" t="s">
        <v>4</v>
      </c>
      <c r="D17" s="9">
        <f>1/3</f>
        <v>0.33333333333333331</v>
      </c>
      <c r="E17" s="5"/>
      <c r="F17" s="7" t="s">
        <v>5</v>
      </c>
      <c r="G17" s="7" t="s">
        <v>4</v>
      </c>
      <c r="H17" s="10">
        <f>((D17-D12)*(D17-E12))/((C12-D12)*(C12-E12))*C13+((D17-C12)*(D17-E12))/((D12-C13)*(D12-E12))*D13+((D17-C12)*(D17-D12))/((E12-C12)*(E12-D12))*E13</f>
        <v>0.83333333333333326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L24"/>
  <sheetViews>
    <sheetView topLeftCell="A7" workbookViewId="0">
      <selection activeCell="B23" sqref="B23:B24"/>
    </sheetView>
  </sheetViews>
  <sheetFormatPr defaultRowHeight="15" x14ac:dyDescent="0.25"/>
  <sheetData>
    <row r="12" spans="2:12" ht="18.75" x14ac:dyDescent="0.25">
      <c r="B12" s="2" t="s">
        <v>1</v>
      </c>
      <c r="C12" s="2" t="s">
        <v>2</v>
      </c>
      <c r="D12" s="11" t="s">
        <v>6</v>
      </c>
      <c r="E12" s="11" t="s">
        <v>7</v>
      </c>
      <c r="F12" s="11" t="s">
        <v>8</v>
      </c>
      <c r="H12" s="14" t="s">
        <v>12</v>
      </c>
      <c r="I12" s="14" t="s">
        <v>14</v>
      </c>
      <c r="J12" s="14" t="s">
        <v>13</v>
      </c>
      <c r="K12" s="14" t="s">
        <v>15</v>
      </c>
      <c r="L12" s="14" t="s">
        <v>16</v>
      </c>
    </row>
    <row r="13" spans="2:12" x14ac:dyDescent="0.25">
      <c r="B13" s="12">
        <v>1.2150000000000001</v>
      </c>
      <c r="C13" s="3">
        <v>0.106044</v>
      </c>
      <c r="D13" s="3">
        <f>C14-C13</f>
        <v>7.2320000000000023E-3</v>
      </c>
      <c r="E13" s="13">
        <f>D14-D13</f>
        <v>-8.3700000000000441E-4</v>
      </c>
      <c r="F13" s="13">
        <f>E14-E13</f>
        <v>9.4999999999997864E-5</v>
      </c>
      <c r="H13" s="3">
        <v>1</v>
      </c>
      <c r="I13" s="3">
        <v>1.2273000000000001</v>
      </c>
      <c r="J13" s="15">
        <v>5.0000000000000001E-3</v>
      </c>
      <c r="K13" s="3">
        <f>(I13-B15)/J13</f>
        <v>0.46000000000003816</v>
      </c>
      <c r="L13" s="3">
        <f>C15+K13*D15+((K13)*(K13-1))/2*E15+((K13)*(K13-1)*(K13-2))/6*F15</f>
        <v>0.1223579151080002</v>
      </c>
    </row>
    <row r="14" spans="2:12" x14ac:dyDescent="0.25">
      <c r="B14" s="12">
        <f>B13+0.005</f>
        <v>1.22</v>
      </c>
      <c r="C14" s="3">
        <v>0.113276</v>
      </c>
      <c r="D14" s="3">
        <f t="shared" ref="D14:F21" si="0">C15-C14</f>
        <v>6.3949999999999979E-3</v>
      </c>
      <c r="E14" s="13">
        <f t="shared" si="0"/>
        <v>-7.4200000000000654E-4</v>
      </c>
      <c r="F14" s="13">
        <f t="shared" si="0"/>
        <v>9.3000000000023619E-5</v>
      </c>
      <c r="H14" s="3">
        <v>2</v>
      </c>
      <c r="I14" s="3">
        <v>1.2529999999999999</v>
      </c>
      <c r="K14" s="3">
        <f>(I14-B21)/J13</f>
        <v>-0.39999999999986713</v>
      </c>
      <c r="L14" s="3">
        <f>C21+K14*D20+((K14)*(K14+1))/2*E19+((K14)*(K14+1)*(K14+2))/6*F18</f>
        <v>0.14438840800000044</v>
      </c>
    </row>
    <row r="15" spans="2:12" x14ac:dyDescent="0.25">
      <c r="B15" s="12">
        <f t="shared" ref="B15:B22" si="1">B14+0.005</f>
        <v>1.2249999999999999</v>
      </c>
      <c r="C15" s="3">
        <v>0.119671</v>
      </c>
      <c r="D15" s="3">
        <f t="shared" si="0"/>
        <v>5.6529999999999914E-3</v>
      </c>
      <c r="E15" s="13">
        <f t="shared" si="0"/>
        <v>-6.4899999999998292E-4</v>
      </c>
      <c r="F15" s="13">
        <f t="shared" si="0"/>
        <v>9.2999999999981986E-5</v>
      </c>
      <c r="H15" s="3">
        <v>3</v>
      </c>
      <c r="I15" s="12">
        <v>1.21</v>
      </c>
      <c r="K15" s="3">
        <f>(I15-B13)/J13</f>
        <v>-1.0000000000000231</v>
      </c>
      <c r="L15" s="13">
        <f>C13+K15*D13+((K15)*(K15-1))/2*E13+((K15)*(K15-1)*(K15-2))/6*F13</f>
        <v>9.78799999999998E-2</v>
      </c>
    </row>
    <row r="16" spans="2:12" x14ac:dyDescent="0.25">
      <c r="B16" s="12">
        <f t="shared" si="1"/>
        <v>1.2299999999999998</v>
      </c>
      <c r="C16" s="3">
        <v>0.12532399999999999</v>
      </c>
      <c r="D16" s="3">
        <f t="shared" si="0"/>
        <v>5.0040000000000084E-3</v>
      </c>
      <c r="E16" s="13">
        <f t="shared" si="0"/>
        <v>-5.5600000000000094E-4</v>
      </c>
      <c r="F16" s="13">
        <f t="shared" si="0"/>
        <v>9.0999999999979986E-5</v>
      </c>
      <c r="H16" s="3">
        <v>4</v>
      </c>
      <c r="I16" s="3">
        <v>1.2638</v>
      </c>
      <c r="K16" s="3">
        <f>(I16-B22)/J13</f>
        <v>0.76000000000018275</v>
      </c>
      <c r="L16" s="3">
        <f>C22+K16*D21+((K16)*(K16+1))/2*E20+((K16)*(K16+1)*(K16+2))/6*F19</f>
        <v>0.15110073075200048</v>
      </c>
    </row>
    <row r="17" spans="2:6" x14ac:dyDescent="0.25">
      <c r="B17" s="12">
        <f t="shared" si="1"/>
        <v>1.2349999999999997</v>
      </c>
      <c r="C17" s="3">
        <v>0.130328</v>
      </c>
      <c r="D17" s="3">
        <f t="shared" si="0"/>
        <v>4.4480000000000075E-3</v>
      </c>
      <c r="E17" s="13">
        <f t="shared" si="0"/>
        <v>-4.6500000000002095E-4</v>
      </c>
      <c r="F17" s="13">
        <f t="shared" si="0"/>
        <v>9.0000000000034497E-5</v>
      </c>
    </row>
    <row r="18" spans="2:6" x14ac:dyDescent="0.25">
      <c r="B18" s="12">
        <f t="shared" si="1"/>
        <v>1.2399999999999995</v>
      </c>
      <c r="C18" s="3">
        <v>0.13477600000000001</v>
      </c>
      <c r="D18" s="3">
        <f t="shared" si="0"/>
        <v>3.9829999999999866E-3</v>
      </c>
      <c r="E18" s="13">
        <f t="shared" si="0"/>
        <v>-3.7499999999998646E-4</v>
      </c>
      <c r="F18" s="13">
        <f t="shared" si="0"/>
        <v>8.8000000000004741E-5</v>
      </c>
    </row>
    <row r="19" spans="2:6" x14ac:dyDescent="0.25">
      <c r="B19" s="12">
        <f t="shared" si="1"/>
        <v>1.2449999999999994</v>
      </c>
      <c r="C19" s="3">
        <v>0.13875899999999999</v>
      </c>
      <c r="D19" s="3">
        <f t="shared" si="0"/>
        <v>3.6080000000000001E-3</v>
      </c>
      <c r="E19" s="13">
        <f t="shared" si="0"/>
        <v>-2.8699999999998171E-4</v>
      </c>
      <c r="F19" s="13">
        <f t="shared" si="0"/>
        <v>8.699999999994823E-5</v>
      </c>
    </row>
    <row r="20" spans="2:6" x14ac:dyDescent="0.25">
      <c r="B20" s="12">
        <f>B19+0.005</f>
        <v>1.2499999999999993</v>
      </c>
      <c r="C20" s="3">
        <v>0.14236699999999999</v>
      </c>
      <c r="D20" s="3">
        <f t="shared" si="0"/>
        <v>3.3210000000000184E-3</v>
      </c>
      <c r="E20" s="13">
        <f t="shared" si="0"/>
        <v>-2.0000000000003348E-4</v>
      </c>
      <c r="F20" s="3" t="s">
        <v>9</v>
      </c>
    </row>
    <row r="21" spans="2:6" x14ac:dyDescent="0.25">
      <c r="B21" s="12">
        <f t="shared" si="1"/>
        <v>1.2549999999999992</v>
      </c>
      <c r="C21" s="3">
        <v>0.14568800000000001</v>
      </c>
      <c r="D21" s="3">
        <f t="shared" si="0"/>
        <v>3.1209999999999849E-3</v>
      </c>
      <c r="E21" s="3" t="s">
        <v>9</v>
      </c>
      <c r="F21" s="3" t="s">
        <v>9</v>
      </c>
    </row>
    <row r="22" spans="2:6" x14ac:dyDescent="0.25">
      <c r="B22" s="12">
        <f t="shared" si="1"/>
        <v>1.2599999999999991</v>
      </c>
      <c r="C22" s="3">
        <v>0.148809</v>
      </c>
      <c r="D22" s="3" t="s">
        <v>9</v>
      </c>
      <c r="E22" s="3" t="s">
        <v>9</v>
      </c>
      <c r="F22" s="3" t="s">
        <v>9</v>
      </c>
    </row>
    <row r="23" spans="2:6" x14ac:dyDescent="0.25">
      <c r="B23" s="11" t="s">
        <v>10</v>
      </c>
      <c r="C23" s="3" t="s">
        <v>9</v>
      </c>
      <c r="D23" s="3">
        <f>SUM(D13:D21)</f>
        <v>4.2764999999999997E-2</v>
      </c>
      <c r="E23" s="13">
        <f>SUM(E13:E20)</f>
        <v>-4.1110000000000174E-3</v>
      </c>
      <c r="F23" s="13">
        <f>SUM(F13:F19)</f>
        <v>6.3699999999997092E-4</v>
      </c>
    </row>
    <row r="24" spans="2:6" x14ac:dyDescent="0.25">
      <c r="B24" s="2" t="s">
        <v>11</v>
      </c>
      <c r="C24" s="3">
        <f>C22-C13</f>
        <v>4.2764999999999997E-2</v>
      </c>
      <c r="D24" s="3">
        <f>D21-D13</f>
        <v>-4.1110000000000174E-3</v>
      </c>
      <c r="E24" s="13">
        <f>E20-E13</f>
        <v>6.3699999999997092E-4</v>
      </c>
      <c r="F2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M34"/>
  <sheetViews>
    <sheetView tabSelected="1" topLeftCell="A13" workbookViewId="0">
      <selection activeCell="N22" sqref="N22"/>
    </sheetView>
  </sheetViews>
  <sheetFormatPr defaultRowHeight="15" x14ac:dyDescent="0.25"/>
  <sheetData>
    <row r="20" spans="3:13" ht="18.75" x14ac:dyDescent="0.25">
      <c r="C20" s="2" t="s">
        <v>1</v>
      </c>
      <c r="D20" s="2" t="s">
        <v>2</v>
      </c>
      <c r="E20" s="11" t="s">
        <v>6</v>
      </c>
      <c r="F20" s="11" t="s">
        <v>7</v>
      </c>
      <c r="G20" s="11" t="s">
        <v>8</v>
      </c>
      <c r="I20" s="14" t="s">
        <v>12</v>
      </c>
      <c r="J20" s="14" t="s">
        <v>14</v>
      </c>
      <c r="K20" s="14" t="s">
        <v>13</v>
      </c>
      <c r="L20" s="14" t="s">
        <v>15</v>
      </c>
      <c r="M20" s="14" t="s">
        <v>16</v>
      </c>
    </row>
    <row r="21" spans="3:13" x14ac:dyDescent="0.25">
      <c r="C21" s="4">
        <v>0.45</v>
      </c>
      <c r="D21" s="3">
        <v>20.194600000000001</v>
      </c>
      <c r="E21" s="3">
        <f>D22-D21</f>
        <v>-0.58130000000000237</v>
      </c>
      <c r="F21" s="3">
        <f>E22-E21</f>
        <v>-8.949999999999747E-2</v>
      </c>
      <c r="G21" s="3">
        <f>F22-F21</f>
        <v>-7.6000000000000512E-3</v>
      </c>
      <c r="I21" s="3">
        <v>1</v>
      </c>
      <c r="J21" s="3">
        <v>0.45500000000000002</v>
      </c>
      <c r="K21" s="15">
        <v>0.01</v>
      </c>
      <c r="L21" s="3">
        <f>(J21-C22)/K21</f>
        <v>-0.50000000000000044</v>
      </c>
      <c r="M21" s="3">
        <f>D22+L21*E22+((L21)*(L21-1))/2*F22+((L21)*(L21-1)*(L21-2))/6*G22</f>
        <v>19.914975000000002</v>
      </c>
    </row>
    <row r="22" spans="3:13" x14ac:dyDescent="0.25">
      <c r="C22" s="4">
        <f>C21+0.01</f>
        <v>0.46</v>
      </c>
      <c r="D22" s="3">
        <v>19.613299999999999</v>
      </c>
      <c r="E22" s="3">
        <f t="shared" ref="E22:G31" si="0">D23-D22</f>
        <v>-0.67079999999999984</v>
      </c>
      <c r="F22" s="3">
        <f t="shared" si="0"/>
        <v>-9.7099999999997522E-2</v>
      </c>
      <c r="G22" s="3">
        <f t="shared" si="0"/>
        <v>-8.6000000000083787E-3</v>
      </c>
      <c r="I22" s="3">
        <v>2</v>
      </c>
      <c r="J22" s="3">
        <v>0.5575</v>
      </c>
      <c r="L22" s="3">
        <f>(J22-C31)/K21</f>
        <v>0.74999999999999512</v>
      </c>
      <c r="M22" s="3">
        <f>D31+L22*E30+((L22)*(L22+1))/2*F29+((L22)*(L22+1)*(L22+2))/6*G28</f>
        <v>7.8476812500000079</v>
      </c>
    </row>
    <row r="23" spans="3:13" x14ac:dyDescent="0.25">
      <c r="C23" s="4">
        <f t="shared" ref="C23:C32" si="1">C22+0.01</f>
        <v>0.47000000000000003</v>
      </c>
      <c r="D23" s="3">
        <v>18.942499999999999</v>
      </c>
      <c r="E23" s="3">
        <f t="shared" si="0"/>
        <v>-0.76789999999999736</v>
      </c>
      <c r="F23" s="3">
        <f t="shared" si="0"/>
        <v>-0.1057000000000059</v>
      </c>
      <c r="G23" s="3">
        <f t="shared" si="0"/>
        <v>-9.3999999999887507E-3</v>
      </c>
      <c r="I23" s="3">
        <v>3</v>
      </c>
      <c r="J23" s="3">
        <v>0.44</v>
      </c>
      <c r="L23" s="3">
        <f>(J23-C21)/K21</f>
        <v>-1.0000000000000009</v>
      </c>
      <c r="M23" s="3">
        <f>D21+L23*E21+((L23)*(L23-1))/2*F21+((L23)*(L23-1)*(L23-2))/6*G21</f>
        <v>20.694000000000006</v>
      </c>
    </row>
    <row r="24" spans="3:13" x14ac:dyDescent="0.25">
      <c r="C24" s="4">
        <f t="shared" si="1"/>
        <v>0.48000000000000004</v>
      </c>
      <c r="D24" s="3">
        <v>18.174600000000002</v>
      </c>
      <c r="E24" s="3">
        <f t="shared" si="0"/>
        <v>-0.87360000000000326</v>
      </c>
      <c r="F24" s="3">
        <f t="shared" si="0"/>
        <v>-0.11509999999999465</v>
      </c>
      <c r="G24" s="3">
        <f t="shared" si="0"/>
        <v>-1.0100000000008436E-2</v>
      </c>
      <c r="I24" s="3">
        <v>4</v>
      </c>
      <c r="J24" s="3">
        <v>0.56740000000000002</v>
      </c>
      <c r="L24" s="3">
        <f>(J24-C32)/K21</f>
        <v>0.73999999999999622</v>
      </c>
      <c r="M24" s="3">
        <f>D32+L24*E31+((L24)*(L24+1))/2*F30+((L24)*(L24+1)*(L24+2))/6*G29</f>
        <v>5.8084256888000114</v>
      </c>
    </row>
    <row r="25" spans="3:13" x14ac:dyDescent="0.25">
      <c r="C25" s="4">
        <f t="shared" si="1"/>
        <v>0.49000000000000005</v>
      </c>
      <c r="D25" s="16">
        <v>17.300999999999998</v>
      </c>
      <c r="E25" s="3">
        <f t="shared" si="0"/>
        <v>-0.98869999999999791</v>
      </c>
      <c r="F25" s="3">
        <f t="shared" si="0"/>
        <v>-0.12520000000000309</v>
      </c>
      <c r="G25" s="3">
        <f t="shared" si="0"/>
        <v>-1.0899999999995913E-2</v>
      </c>
    </row>
    <row r="26" spans="3:13" x14ac:dyDescent="0.25">
      <c r="C26" s="4">
        <f t="shared" si="1"/>
        <v>0.5</v>
      </c>
      <c r="D26" s="3">
        <v>16.3123</v>
      </c>
      <c r="E26" s="3">
        <f t="shared" si="0"/>
        <v>-1.113900000000001</v>
      </c>
      <c r="F26" s="3">
        <f t="shared" si="0"/>
        <v>-0.136099999999999</v>
      </c>
      <c r="G26" s="3">
        <f t="shared" si="0"/>
        <v>-1.1499999999999844E-2</v>
      </c>
    </row>
    <row r="27" spans="3:13" x14ac:dyDescent="0.25">
      <c r="C27" s="4">
        <f t="shared" si="1"/>
        <v>0.51</v>
      </c>
      <c r="D27" s="3">
        <v>15.198399999999999</v>
      </c>
      <c r="E27" s="3">
        <f t="shared" si="0"/>
        <v>-1.25</v>
      </c>
      <c r="F27" s="3">
        <f t="shared" si="0"/>
        <v>-0.14759999999999884</v>
      </c>
      <c r="G27" s="3">
        <f t="shared" si="0"/>
        <v>-1.1900000000002464E-2</v>
      </c>
    </row>
    <row r="28" spans="3:13" x14ac:dyDescent="0.25">
      <c r="C28" s="4">
        <f t="shared" si="1"/>
        <v>0.52</v>
      </c>
      <c r="D28" s="3">
        <v>13.948399999999999</v>
      </c>
      <c r="E28" s="3">
        <f t="shared" si="0"/>
        <v>-1.3975999999999988</v>
      </c>
      <c r="F28" s="3">
        <f t="shared" si="0"/>
        <v>-0.15950000000000131</v>
      </c>
      <c r="G28" s="3">
        <f t="shared" si="0"/>
        <v>-1.2399999999999523E-2</v>
      </c>
    </row>
    <row r="29" spans="3:13" x14ac:dyDescent="0.25">
      <c r="C29" s="4">
        <f t="shared" si="1"/>
        <v>0.53</v>
      </c>
      <c r="D29" s="3">
        <v>12.550800000000001</v>
      </c>
      <c r="E29" s="3">
        <f t="shared" si="0"/>
        <v>-1.5571000000000002</v>
      </c>
      <c r="F29" s="3">
        <f t="shared" si="0"/>
        <v>-0.17190000000000083</v>
      </c>
      <c r="G29" s="3">
        <f t="shared" si="0"/>
        <v>-1.2799999999997702E-2</v>
      </c>
    </row>
    <row r="30" spans="3:13" x14ac:dyDescent="0.25">
      <c r="C30" s="4">
        <f t="shared" si="1"/>
        <v>0.54</v>
      </c>
      <c r="D30" s="3">
        <v>10.9937</v>
      </c>
      <c r="E30" s="3">
        <f t="shared" si="0"/>
        <v>-1.729000000000001</v>
      </c>
      <c r="F30" s="3">
        <f t="shared" si="0"/>
        <v>-0.18469999999999853</v>
      </c>
      <c r="G30" s="3" t="s">
        <v>9</v>
      </c>
    </row>
    <row r="31" spans="3:13" x14ac:dyDescent="0.25">
      <c r="C31" s="4">
        <f t="shared" si="1"/>
        <v>0.55000000000000004</v>
      </c>
      <c r="D31" s="3">
        <v>9.2646999999999995</v>
      </c>
      <c r="E31" s="3">
        <f t="shared" si="0"/>
        <v>-1.9136999999999995</v>
      </c>
      <c r="F31" s="3" t="s">
        <v>9</v>
      </c>
      <c r="G31" s="3" t="s">
        <v>9</v>
      </c>
    </row>
    <row r="32" spans="3:13" x14ac:dyDescent="0.25">
      <c r="C32" s="4">
        <f t="shared" si="1"/>
        <v>0.56000000000000005</v>
      </c>
      <c r="D32" s="16">
        <v>7.351</v>
      </c>
      <c r="E32" s="3" t="s">
        <v>9</v>
      </c>
      <c r="F32" s="3" t="s">
        <v>9</v>
      </c>
      <c r="G32" s="3" t="s">
        <v>9</v>
      </c>
    </row>
    <row r="33" spans="3:7" x14ac:dyDescent="0.25">
      <c r="C33" s="11" t="s">
        <v>10</v>
      </c>
      <c r="D33" s="3" t="s">
        <v>9</v>
      </c>
      <c r="E33" s="3">
        <f>SUM(E21:E31)</f>
        <v>-12.843600000000002</v>
      </c>
      <c r="F33" s="3">
        <f>SUM(F21:F30)</f>
        <v>-1.3323999999999971</v>
      </c>
      <c r="G33" s="3">
        <f>SUM(G21:G29)</f>
        <v>-9.5200000000001062E-2</v>
      </c>
    </row>
    <row r="34" spans="3:7" x14ac:dyDescent="0.25">
      <c r="C34" s="2" t="s">
        <v>11</v>
      </c>
      <c r="D34" s="16">
        <f>D32-D21</f>
        <v>-12.843600000000002</v>
      </c>
      <c r="E34" s="3">
        <f>E31-E21</f>
        <v>-1.3323999999999971</v>
      </c>
      <c r="F34" s="3">
        <f>F30-F21</f>
        <v>-9.5200000000001062E-2</v>
      </c>
      <c r="G3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Задача_1</vt:lpstr>
      <vt:lpstr>Задача_2</vt:lpstr>
      <vt:lpstr>Задача_4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2020-12-19T21:01:17Z</dcterms:modified>
</cp:coreProperties>
</file>