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2.1" sheetId="1" r:id="rId1"/>
    <sheet name="3.1" sheetId="2" r:id="rId2"/>
  </sheets>
  <calcPr calcId="152511"/>
</workbook>
</file>

<file path=xl/calcChain.xml><?xml version="1.0" encoding="utf-8"?>
<calcChain xmlns="http://schemas.openxmlformats.org/spreadsheetml/2006/main">
  <c r="L10" i="2" l="1"/>
  <c r="N6" i="2"/>
  <c r="M6" i="2"/>
  <c r="L6" i="2"/>
  <c r="K6" i="2"/>
  <c r="C13" i="2"/>
  <c r="D13" i="2"/>
  <c r="E13" i="2"/>
  <c r="F13" i="2"/>
  <c r="G13" i="2"/>
  <c r="H13" i="2"/>
  <c r="I13" i="2"/>
  <c r="J13" i="2"/>
  <c r="B13" i="2"/>
  <c r="J7" i="2"/>
  <c r="J8" i="2"/>
  <c r="J9" i="2"/>
  <c r="J10" i="2"/>
  <c r="J11" i="2"/>
  <c r="J12" i="2"/>
  <c r="J6" i="2"/>
  <c r="I7" i="2"/>
  <c r="I8" i="2"/>
  <c r="I9" i="2"/>
  <c r="I10" i="2"/>
  <c r="I11" i="2"/>
  <c r="I12" i="2"/>
  <c r="I6" i="2"/>
  <c r="H7" i="2"/>
  <c r="H8" i="2"/>
  <c r="H9" i="2"/>
  <c r="H10" i="2"/>
  <c r="H11" i="2"/>
  <c r="H12" i="2"/>
  <c r="H6" i="2"/>
  <c r="G7" i="2"/>
  <c r="G8" i="2"/>
  <c r="G9" i="2"/>
  <c r="G10" i="2"/>
  <c r="G11" i="2"/>
  <c r="G12" i="2"/>
  <c r="G6" i="2"/>
  <c r="F7" i="2"/>
  <c r="F8" i="2"/>
  <c r="F9" i="2"/>
  <c r="F10" i="2"/>
  <c r="F11" i="2"/>
  <c r="F12" i="2"/>
  <c r="F6" i="2"/>
  <c r="E7" i="2"/>
  <c r="E8" i="2"/>
  <c r="E9" i="2"/>
  <c r="E10" i="2"/>
  <c r="E11" i="2"/>
  <c r="E12" i="2"/>
  <c r="E6" i="2"/>
  <c r="A8" i="2"/>
  <c r="A9" i="2" s="1"/>
  <c r="A10" i="2" s="1"/>
  <c r="A11" i="2" s="1"/>
  <c r="A12" i="2" s="1"/>
  <c r="A7" i="2"/>
  <c r="L10" i="1"/>
  <c r="N6" i="1"/>
  <c r="M6" i="1"/>
  <c r="L6" i="1"/>
  <c r="K6" i="1"/>
  <c r="J12" i="1"/>
  <c r="J7" i="1"/>
  <c r="J8" i="1"/>
  <c r="J9" i="1"/>
  <c r="J10" i="1"/>
  <c r="J11" i="1"/>
  <c r="J6" i="1"/>
  <c r="I12" i="1"/>
  <c r="I7" i="1"/>
  <c r="I8" i="1"/>
  <c r="I9" i="1"/>
  <c r="I10" i="1"/>
  <c r="I11" i="1"/>
  <c r="I6" i="1"/>
  <c r="H12" i="1"/>
  <c r="H7" i="1"/>
  <c r="H8" i="1"/>
  <c r="H9" i="1"/>
  <c r="H10" i="1"/>
  <c r="H11" i="1"/>
  <c r="H6" i="1"/>
  <c r="G12" i="1"/>
  <c r="G7" i="1"/>
  <c r="G8" i="1"/>
  <c r="G9" i="1"/>
  <c r="G10" i="1"/>
  <c r="G11" i="1"/>
  <c r="G6" i="1"/>
  <c r="F12" i="1"/>
  <c r="F7" i="1"/>
  <c r="F8" i="1"/>
  <c r="F9" i="1"/>
  <c r="F10" i="1"/>
  <c r="F11" i="1"/>
  <c r="F6" i="1"/>
  <c r="E12" i="1"/>
  <c r="E7" i="1"/>
  <c r="E8" i="1"/>
  <c r="E9" i="1"/>
  <c r="E10" i="1"/>
  <c r="E11" i="1"/>
  <c r="E6" i="1"/>
  <c r="C12" i="1"/>
  <c r="D12" i="1"/>
  <c r="B12" i="1"/>
  <c r="A8" i="1"/>
  <c r="A9" i="1" s="1"/>
  <c r="A10" i="1" s="1"/>
  <c r="A11" i="1" s="1"/>
  <c r="A7" i="1"/>
</calcChain>
</file>

<file path=xl/sharedStrings.xml><?xml version="1.0" encoding="utf-8"?>
<sst xmlns="http://schemas.openxmlformats.org/spreadsheetml/2006/main" count="38" uniqueCount="19">
  <si>
    <t>Z</t>
  </si>
  <si>
    <t>X</t>
  </si>
  <si>
    <t>Y</t>
  </si>
  <si>
    <t>i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</si>
  <si>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</si>
  <si>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</si>
  <si>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</si>
  <si>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</si>
  <si>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</si>
  <si>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</si>
  <si>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</si>
  <si>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</si>
  <si>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</si>
  <si>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∑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</si>
  <si>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xy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</si>
  <si>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xz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</si>
  <si>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yz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</si>
  <si>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z</t>
    </r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</si>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</sst>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72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2" sqref="A12"/>
    </sheetView>
  </sheetViews>
  <sheetFormatPr defaultRowHeight="15" x14ac:dyDescent="0.25"/>
  <cols>
    <col min="11" max="11" width="8.85546875" customWidth="1"/>
    <col min="12" max="12" width="9.7109375" customWidth="1"/>
  </cols>
  <sheetData>
    <row r="1" spans="1:14" x14ac:dyDescent="0.25">
      <c r="A1" s="2" t="s">
        <v>1</v>
      </c>
      <c r="B1" s="2">
        <v>26</v>
      </c>
      <c r="C1" s="2">
        <v>35</v>
      </c>
      <c r="D1" s="2">
        <v>36</v>
      </c>
      <c r="E1" s="2">
        <v>40</v>
      </c>
      <c r="F1" s="2">
        <v>41</v>
      </c>
      <c r="G1" s="2">
        <v>45</v>
      </c>
      <c r="H1" s="3"/>
    </row>
    <row r="2" spans="1:14" x14ac:dyDescent="0.25">
      <c r="A2" s="2" t="s">
        <v>2</v>
      </c>
      <c r="B2" s="2">
        <v>2.1</v>
      </c>
      <c r="C2" s="2">
        <v>2.2999999999999998</v>
      </c>
      <c r="D2" s="2">
        <v>2.4</v>
      </c>
      <c r="E2" s="2">
        <v>2.6</v>
      </c>
      <c r="F2" s="2">
        <v>2.9</v>
      </c>
      <c r="G2" s="2">
        <v>3</v>
      </c>
      <c r="H2" s="3"/>
    </row>
    <row r="3" spans="1:14" x14ac:dyDescent="0.25">
      <c r="A3" s="2" t="s">
        <v>0</v>
      </c>
      <c r="B3" s="2">
        <v>18</v>
      </c>
      <c r="C3" s="2">
        <v>21</v>
      </c>
      <c r="D3" s="2">
        <v>22.1</v>
      </c>
      <c r="E3" s="2">
        <v>25.3</v>
      </c>
      <c r="F3" s="2">
        <v>28</v>
      </c>
      <c r="G3" s="2">
        <v>28.5</v>
      </c>
      <c r="H3" s="3"/>
    </row>
    <row r="5" spans="1:14" ht="18.75" x14ac:dyDescent="0.25">
      <c r="A5" s="4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4" t="s">
        <v>14</v>
      </c>
      <c r="L5" s="4" t="s">
        <v>15</v>
      </c>
      <c r="M5" s="4" t="s">
        <v>16</v>
      </c>
      <c r="N5" s="4" t="s">
        <v>17</v>
      </c>
    </row>
    <row r="6" spans="1:14" x14ac:dyDescent="0.25">
      <c r="A6" s="2">
        <v>1</v>
      </c>
      <c r="B6" s="2">
        <v>26</v>
      </c>
      <c r="C6" s="5">
        <v>2.1</v>
      </c>
      <c r="D6" s="5">
        <v>18</v>
      </c>
      <c r="E6" s="5">
        <f>B6^2</f>
        <v>676</v>
      </c>
      <c r="F6" s="6">
        <f>C6^2</f>
        <v>4.41</v>
      </c>
      <c r="G6" s="6">
        <f>D6^2</f>
        <v>324</v>
      </c>
      <c r="H6" s="6">
        <f>B6*C6</f>
        <v>54.6</v>
      </c>
      <c r="I6" s="6">
        <f>B6*D6</f>
        <v>468</v>
      </c>
      <c r="J6" s="6">
        <f>C6*D6</f>
        <v>37.800000000000004</v>
      </c>
      <c r="K6" s="8">
        <f>(6*H12-B12*C12)/(SQRT(6*E12-B12*B12)*SQRT(6*F12-C12*C12))</f>
        <v>0.93523353886554195</v>
      </c>
      <c r="L6" s="8">
        <f>(6*I12-B12*D12)/(SQRT(6*E12-B12*B12)*SQRT(6*G12-D12*D12))</f>
        <v>0.95435478817917385</v>
      </c>
      <c r="M6" s="8">
        <f>(6*J12-C12*D12)/(SQRT(6*F12-C12*C12)*SQRT(6*G12-D12*D12))</f>
        <v>0.99145569982973558</v>
      </c>
      <c r="N6" s="8">
        <f>SQRT((L6*L6+M6*M6-2*K6*L6*M6)/(1-K6*K6))</f>
        <v>0.99440891590153979</v>
      </c>
    </row>
    <row r="7" spans="1:14" x14ac:dyDescent="0.25">
      <c r="A7" s="2">
        <f>A6+1</f>
        <v>2</v>
      </c>
      <c r="B7" s="2">
        <v>35</v>
      </c>
      <c r="C7" s="5">
        <v>2.2999999999999998</v>
      </c>
      <c r="D7" s="5">
        <v>21</v>
      </c>
      <c r="E7" s="5">
        <f t="shared" ref="E7:E11" si="0">B7^2</f>
        <v>1225</v>
      </c>
      <c r="F7" s="6">
        <f t="shared" ref="F7:F11" si="1">C7^2</f>
        <v>5.2899999999999991</v>
      </c>
      <c r="G7" s="6">
        <f t="shared" ref="G7:G11" si="2">D7^2</f>
        <v>441</v>
      </c>
      <c r="H7" s="6">
        <f t="shared" ref="H7:H11" si="3">B7*C7</f>
        <v>80.5</v>
      </c>
      <c r="I7" s="6">
        <f t="shared" ref="I7:I11" si="4">B7*D7</f>
        <v>735</v>
      </c>
      <c r="J7" s="6">
        <f t="shared" ref="J7:J11" si="5">C7*D7</f>
        <v>48.3</v>
      </c>
    </row>
    <row r="8" spans="1:14" x14ac:dyDescent="0.25">
      <c r="A8" s="2">
        <f t="shared" ref="A8:A11" si="6">A7+1</f>
        <v>3</v>
      </c>
      <c r="B8" s="2">
        <v>36</v>
      </c>
      <c r="C8" s="5">
        <v>2.4</v>
      </c>
      <c r="D8" s="5">
        <v>22.1</v>
      </c>
      <c r="E8" s="5">
        <f t="shared" si="0"/>
        <v>1296</v>
      </c>
      <c r="F8" s="6">
        <f t="shared" si="1"/>
        <v>5.76</v>
      </c>
      <c r="G8" s="6">
        <f t="shared" si="2"/>
        <v>488.41000000000008</v>
      </c>
      <c r="H8" s="6">
        <f t="shared" si="3"/>
        <v>86.399999999999991</v>
      </c>
      <c r="I8" s="6">
        <f t="shared" si="4"/>
        <v>795.6</v>
      </c>
      <c r="J8" s="6">
        <f t="shared" si="5"/>
        <v>53.04</v>
      </c>
    </row>
    <row r="9" spans="1:14" x14ac:dyDescent="0.25">
      <c r="A9" s="2">
        <f t="shared" si="6"/>
        <v>4</v>
      </c>
      <c r="B9" s="2">
        <v>40</v>
      </c>
      <c r="C9" s="5">
        <v>2.6</v>
      </c>
      <c r="D9" s="5">
        <v>25.3</v>
      </c>
      <c r="E9" s="5">
        <f t="shared" si="0"/>
        <v>1600</v>
      </c>
      <c r="F9" s="6">
        <f t="shared" si="1"/>
        <v>6.7600000000000007</v>
      </c>
      <c r="G9" s="6">
        <f t="shared" si="2"/>
        <v>640.09</v>
      </c>
      <c r="H9" s="6">
        <f t="shared" si="3"/>
        <v>104</v>
      </c>
      <c r="I9" s="6">
        <f t="shared" si="4"/>
        <v>1012</v>
      </c>
      <c r="J9" s="6">
        <f t="shared" si="5"/>
        <v>65.78</v>
      </c>
      <c r="L9" s="2" t="s">
        <v>18</v>
      </c>
    </row>
    <row r="10" spans="1:14" x14ac:dyDescent="0.25">
      <c r="A10" s="2">
        <f t="shared" si="6"/>
        <v>5</v>
      </c>
      <c r="B10" s="2">
        <v>41</v>
      </c>
      <c r="C10" s="5">
        <v>2.9</v>
      </c>
      <c r="D10" s="5">
        <v>28</v>
      </c>
      <c r="E10" s="5">
        <f t="shared" si="0"/>
        <v>1681</v>
      </c>
      <c r="F10" s="6">
        <f t="shared" si="1"/>
        <v>8.41</v>
      </c>
      <c r="G10" s="6">
        <f t="shared" si="2"/>
        <v>784</v>
      </c>
      <c r="H10" s="6">
        <f t="shared" si="3"/>
        <v>118.89999999999999</v>
      </c>
      <c r="I10" s="6">
        <f t="shared" si="4"/>
        <v>1148</v>
      </c>
      <c r="J10" s="6">
        <f t="shared" si="5"/>
        <v>81.2</v>
      </c>
      <c r="L10" s="6">
        <f>(N6*N6*3)/(2*(1-N6*N6))</f>
        <v>133.01819379125223</v>
      </c>
    </row>
    <row r="11" spans="1:14" x14ac:dyDescent="0.25">
      <c r="A11" s="2">
        <f t="shared" si="6"/>
        <v>6</v>
      </c>
      <c r="B11" s="2">
        <v>45</v>
      </c>
      <c r="C11" s="5">
        <v>3</v>
      </c>
      <c r="D11" s="5">
        <v>28.5</v>
      </c>
      <c r="E11" s="5">
        <f t="shared" si="0"/>
        <v>2025</v>
      </c>
      <c r="F11" s="6">
        <f t="shared" si="1"/>
        <v>9</v>
      </c>
      <c r="G11" s="6">
        <f t="shared" si="2"/>
        <v>812.25</v>
      </c>
      <c r="H11" s="6">
        <f t="shared" si="3"/>
        <v>135</v>
      </c>
      <c r="I11" s="6">
        <f t="shared" si="4"/>
        <v>1282.5</v>
      </c>
      <c r="J11" s="6">
        <f t="shared" si="5"/>
        <v>85.5</v>
      </c>
    </row>
    <row r="12" spans="1:14" x14ac:dyDescent="0.25">
      <c r="A12" s="7" t="s">
        <v>13</v>
      </c>
      <c r="B12" s="2">
        <f>SUM(B6:B11)</f>
        <v>223</v>
      </c>
      <c r="C12" s="2">
        <f t="shared" ref="C12:J12" si="7">SUM(C6:C11)</f>
        <v>15.3</v>
      </c>
      <c r="D12" s="2">
        <f t="shared" si="7"/>
        <v>142.9</v>
      </c>
      <c r="E12" s="2">
        <f t="shared" si="7"/>
        <v>8503</v>
      </c>
      <c r="F12" s="2">
        <f t="shared" si="7"/>
        <v>39.629999999999995</v>
      </c>
      <c r="G12" s="2">
        <f t="shared" si="7"/>
        <v>3489.75</v>
      </c>
      <c r="H12" s="2">
        <f t="shared" si="7"/>
        <v>579.4</v>
      </c>
      <c r="I12" s="2">
        <f t="shared" si="7"/>
        <v>5441.1</v>
      </c>
      <c r="J12" s="2">
        <f t="shared" si="7"/>
        <v>371.62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E20" sqref="E20"/>
    </sheetView>
  </sheetViews>
  <sheetFormatPr defaultRowHeight="15" x14ac:dyDescent="0.25"/>
  <cols>
    <col min="11" max="14" width="11.5703125" bestFit="1" customWidth="1"/>
  </cols>
  <sheetData>
    <row r="1" spans="1:14" x14ac:dyDescent="0.25">
      <c r="A1" s="2" t="s">
        <v>0</v>
      </c>
      <c r="B1" s="2">
        <v>10</v>
      </c>
      <c r="C1" s="2">
        <v>12</v>
      </c>
      <c r="D1" s="2">
        <v>12</v>
      </c>
      <c r="E1" s="2">
        <v>14</v>
      </c>
      <c r="F1" s="2">
        <v>16</v>
      </c>
      <c r="G1" s="2">
        <v>17</v>
      </c>
      <c r="H1" s="4">
        <v>18</v>
      </c>
    </row>
    <row r="2" spans="1:14" x14ac:dyDescent="0.25">
      <c r="A2" s="2" t="s">
        <v>1</v>
      </c>
      <c r="B2" s="2">
        <v>0.2</v>
      </c>
      <c r="C2" s="2">
        <v>0.5</v>
      </c>
      <c r="D2" s="2">
        <v>0.3</v>
      </c>
      <c r="E2" s="2">
        <v>0.5</v>
      </c>
      <c r="F2" s="2">
        <v>0.5</v>
      </c>
      <c r="G2" s="2">
        <v>0.6</v>
      </c>
      <c r="H2" s="2">
        <v>0.8</v>
      </c>
    </row>
    <row r="3" spans="1:14" x14ac:dyDescent="0.25">
      <c r="A3" s="2" t="s">
        <v>2</v>
      </c>
      <c r="B3" s="2">
        <v>0.8</v>
      </c>
      <c r="C3" s="2">
        <v>0.2</v>
      </c>
      <c r="D3" s="2">
        <v>1</v>
      </c>
      <c r="E3" s="2">
        <v>1.2</v>
      </c>
      <c r="F3" s="2">
        <v>1.2</v>
      </c>
      <c r="G3" s="2">
        <v>1</v>
      </c>
      <c r="H3" s="2">
        <v>1.1000000000000001</v>
      </c>
    </row>
    <row r="5" spans="1:14" ht="18.75" x14ac:dyDescent="0.25">
      <c r="A5" s="4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4" t="s">
        <v>14</v>
      </c>
      <c r="L5" s="4" t="s">
        <v>15</v>
      </c>
      <c r="M5" s="4" t="s">
        <v>16</v>
      </c>
      <c r="N5" s="4" t="s">
        <v>17</v>
      </c>
    </row>
    <row r="6" spans="1:14" x14ac:dyDescent="0.25">
      <c r="A6" s="9">
        <v>1</v>
      </c>
      <c r="B6" s="11">
        <v>0.2</v>
      </c>
      <c r="C6" s="11">
        <v>0.8</v>
      </c>
      <c r="D6" s="11">
        <v>10</v>
      </c>
      <c r="E6" s="9">
        <f>B6^2</f>
        <v>4.0000000000000008E-2</v>
      </c>
      <c r="F6" s="9">
        <f>C6^2</f>
        <v>0.64000000000000012</v>
      </c>
      <c r="G6" s="9">
        <f>D6^2</f>
        <v>100</v>
      </c>
      <c r="H6" s="9">
        <f>B6*C6</f>
        <v>0.16000000000000003</v>
      </c>
      <c r="I6" s="9">
        <f>B6*D6</f>
        <v>2</v>
      </c>
      <c r="J6" s="9">
        <f>C6*D6</f>
        <v>8</v>
      </c>
      <c r="K6" s="8">
        <f>(7*H13-B13*C13)/(SQRT(7*E13-B13*B13)*SQRT(7*F13-C13*C13))</f>
        <v>0.20224902783623017</v>
      </c>
      <c r="L6" s="8">
        <f>(7*I13-B13*D13)/(SQRT(7*E13-B13*B13)*SQRT(7*G13-D13*D13))</f>
        <v>0.89597448081419606</v>
      </c>
      <c r="M6" s="8">
        <f>(7*J13-C13*D13)/(SQRT(7*F13-C13*C13)*SQRT(7*G13-D13*D13))</f>
        <v>0.52511335154394279</v>
      </c>
      <c r="N6" s="8">
        <f>SQRT((L6*L6+M6*M6-2*K6*L6*M6)/(1-K6*K6))</f>
        <v>0.96233253680181874</v>
      </c>
    </row>
    <row r="7" spans="1:14" x14ac:dyDescent="0.25">
      <c r="A7" s="9">
        <f>A6+1</f>
        <v>2</v>
      </c>
      <c r="B7" s="11">
        <v>0.5</v>
      </c>
      <c r="C7" s="11">
        <v>0.2</v>
      </c>
      <c r="D7" s="11">
        <v>12</v>
      </c>
      <c r="E7" s="9">
        <f t="shared" ref="E7:E12" si="0">B7^2</f>
        <v>0.25</v>
      </c>
      <c r="F7" s="9">
        <f t="shared" ref="F7:F12" si="1">C7^2</f>
        <v>4.0000000000000008E-2</v>
      </c>
      <c r="G7" s="9">
        <f t="shared" ref="G7:G12" si="2">D7^2</f>
        <v>144</v>
      </c>
      <c r="H7" s="9">
        <f t="shared" ref="H7:H12" si="3">B7*C7</f>
        <v>0.1</v>
      </c>
      <c r="I7" s="9">
        <f t="shared" ref="I7:I12" si="4">B7*D7</f>
        <v>6</v>
      </c>
      <c r="J7" s="9">
        <f t="shared" ref="J7:J12" si="5">C7*D7</f>
        <v>2.4000000000000004</v>
      </c>
      <c r="K7" s="1"/>
      <c r="L7" s="1"/>
      <c r="M7" s="1"/>
      <c r="N7" s="1"/>
    </row>
    <row r="8" spans="1:14" x14ac:dyDescent="0.25">
      <c r="A8" s="9">
        <f t="shared" ref="A8:A12" si="6">A7+1</f>
        <v>3</v>
      </c>
      <c r="B8" s="11">
        <v>0.3</v>
      </c>
      <c r="C8" s="11">
        <v>1</v>
      </c>
      <c r="D8" s="11">
        <v>12</v>
      </c>
      <c r="E8" s="9">
        <f t="shared" si="0"/>
        <v>0.09</v>
      </c>
      <c r="F8" s="9">
        <f t="shared" si="1"/>
        <v>1</v>
      </c>
      <c r="G8" s="9">
        <f t="shared" si="2"/>
        <v>144</v>
      </c>
      <c r="H8" s="9">
        <f t="shared" si="3"/>
        <v>0.3</v>
      </c>
      <c r="I8" s="9">
        <f t="shared" si="4"/>
        <v>3.5999999999999996</v>
      </c>
      <c r="J8" s="9">
        <f t="shared" si="5"/>
        <v>12</v>
      </c>
      <c r="K8" s="1"/>
      <c r="L8" s="1"/>
      <c r="M8" s="1"/>
      <c r="N8" s="1"/>
    </row>
    <row r="9" spans="1:14" x14ac:dyDescent="0.25">
      <c r="A9" s="9">
        <f t="shared" si="6"/>
        <v>4</v>
      </c>
      <c r="B9" s="11">
        <v>0.5</v>
      </c>
      <c r="C9" s="11">
        <v>1.2</v>
      </c>
      <c r="D9" s="11">
        <v>14</v>
      </c>
      <c r="E9" s="9">
        <f t="shared" si="0"/>
        <v>0.25</v>
      </c>
      <c r="F9" s="9">
        <f t="shared" si="1"/>
        <v>1.44</v>
      </c>
      <c r="G9" s="9">
        <f t="shared" si="2"/>
        <v>196</v>
      </c>
      <c r="H9" s="9">
        <f t="shared" si="3"/>
        <v>0.6</v>
      </c>
      <c r="I9" s="9">
        <f t="shared" si="4"/>
        <v>7</v>
      </c>
      <c r="J9" s="9">
        <f t="shared" si="5"/>
        <v>16.8</v>
      </c>
      <c r="K9" s="1"/>
      <c r="L9" s="2" t="s">
        <v>18</v>
      </c>
      <c r="M9" s="1"/>
      <c r="N9" s="1"/>
    </row>
    <row r="10" spans="1:14" x14ac:dyDescent="0.25">
      <c r="A10" s="9">
        <f t="shared" si="6"/>
        <v>5</v>
      </c>
      <c r="B10" s="11">
        <v>0.5</v>
      </c>
      <c r="C10" s="11">
        <v>1.2</v>
      </c>
      <c r="D10" s="11">
        <v>16</v>
      </c>
      <c r="E10" s="9">
        <f t="shared" si="0"/>
        <v>0.25</v>
      </c>
      <c r="F10" s="9">
        <f t="shared" si="1"/>
        <v>1.44</v>
      </c>
      <c r="G10" s="9">
        <f t="shared" si="2"/>
        <v>256</v>
      </c>
      <c r="H10" s="9">
        <f t="shared" si="3"/>
        <v>0.6</v>
      </c>
      <c r="I10" s="9">
        <f t="shared" si="4"/>
        <v>8</v>
      </c>
      <c r="J10" s="9">
        <f t="shared" si="5"/>
        <v>19.2</v>
      </c>
      <c r="K10" s="1"/>
      <c r="L10" s="6">
        <f>(N6*N6*3)/(2*(1-N6*N6))</f>
        <v>18.793281586666488</v>
      </c>
      <c r="M10" s="1"/>
      <c r="N10" s="1"/>
    </row>
    <row r="11" spans="1:14" x14ac:dyDescent="0.25">
      <c r="A11" s="9">
        <f t="shared" si="6"/>
        <v>6</v>
      </c>
      <c r="B11" s="11">
        <v>0.6</v>
      </c>
      <c r="C11" s="11">
        <v>1</v>
      </c>
      <c r="D11" s="11">
        <v>17</v>
      </c>
      <c r="E11" s="9">
        <f t="shared" si="0"/>
        <v>0.36</v>
      </c>
      <c r="F11" s="9">
        <f t="shared" si="1"/>
        <v>1</v>
      </c>
      <c r="G11" s="9">
        <f t="shared" si="2"/>
        <v>289</v>
      </c>
      <c r="H11" s="9">
        <f t="shared" si="3"/>
        <v>0.6</v>
      </c>
      <c r="I11" s="9">
        <f t="shared" si="4"/>
        <v>10.199999999999999</v>
      </c>
      <c r="J11" s="9">
        <f t="shared" si="5"/>
        <v>17</v>
      </c>
      <c r="K11" s="1"/>
      <c r="L11" s="1"/>
      <c r="M11" s="1"/>
      <c r="N11" s="1"/>
    </row>
    <row r="12" spans="1:14" x14ac:dyDescent="0.25">
      <c r="A12" s="9">
        <f t="shared" si="6"/>
        <v>7</v>
      </c>
      <c r="B12" s="11">
        <v>0.8</v>
      </c>
      <c r="C12" s="11">
        <v>1.1000000000000001</v>
      </c>
      <c r="D12" s="11">
        <v>18</v>
      </c>
      <c r="E12" s="9">
        <f t="shared" si="0"/>
        <v>0.64000000000000012</v>
      </c>
      <c r="F12" s="9">
        <f t="shared" si="1"/>
        <v>1.2100000000000002</v>
      </c>
      <c r="G12" s="9">
        <f t="shared" si="2"/>
        <v>324</v>
      </c>
      <c r="H12" s="9">
        <f t="shared" si="3"/>
        <v>0.88000000000000012</v>
      </c>
      <c r="I12" s="9">
        <f t="shared" si="4"/>
        <v>14.4</v>
      </c>
      <c r="J12" s="9">
        <f t="shared" si="5"/>
        <v>19.8</v>
      </c>
      <c r="K12" s="1"/>
      <c r="L12" s="1"/>
      <c r="M12" s="1"/>
      <c r="N12" s="1"/>
    </row>
    <row r="13" spans="1:14" x14ac:dyDescent="0.25">
      <c r="A13" s="10" t="s">
        <v>13</v>
      </c>
      <c r="B13" s="9">
        <f>SUM(B6:B12)</f>
        <v>3.4000000000000004</v>
      </c>
      <c r="C13" s="9">
        <f t="shared" ref="C13:J13" si="7">SUM(C6:C12)</f>
        <v>6.5</v>
      </c>
      <c r="D13" s="9">
        <f t="shared" si="7"/>
        <v>99</v>
      </c>
      <c r="E13" s="9">
        <f t="shared" si="7"/>
        <v>1.8800000000000001</v>
      </c>
      <c r="F13" s="9">
        <f t="shared" si="7"/>
        <v>6.7700000000000005</v>
      </c>
      <c r="G13" s="9">
        <f t="shared" si="7"/>
        <v>1453</v>
      </c>
      <c r="H13" s="9">
        <f t="shared" si="7"/>
        <v>3.24</v>
      </c>
      <c r="I13" s="9">
        <f t="shared" si="7"/>
        <v>51.199999999999996</v>
      </c>
      <c r="J13" s="9">
        <f t="shared" si="7"/>
        <v>95.2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2.1</vt:lpstr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2021-03-28T22:31:19Z</dcterms:modified>
</cp:coreProperties>
</file>