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3.1" sheetId="1" r:id="rId1"/>
    <sheet name="3.2" sheetId="2" r:id="rId2"/>
  </sheets>
  <calcPr calcId="152511"/>
</workbook>
</file>

<file path=xl/calcChain.xml><?xml version="1.0" encoding="utf-8"?>
<calcChain xmlns="http://schemas.openxmlformats.org/spreadsheetml/2006/main">
  <c r="I5" i="1" l="1"/>
  <c r="I14" i="2"/>
  <c r="I13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7" i="2"/>
  <c r="F18" i="2"/>
  <c r="F19" i="2"/>
  <c r="G2" i="2"/>
  <c r="H2" i="2" s="1"/>
  <c r="F2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7" i="2"/>
  <c r="E18" i="2"/>
  <c r="E19" i="2"/>
  <c r="E22" i="2"/>
  <c r="E2" i="2"/>
  <c r="D23" i="2"/>
  <c r="C23" i="2"/>
  <c r="H2" i="1" l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A3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<sst xmlns="http://schemas.openxmlformats.org/spreadsheetml/2006/main" count="58" uniqueCount="53">
  <si>
    <t>№</t>
  </si>
  <si>
    <t>Вид страха</t>
  </si>
  <si>
    <t>d</t>
  </si>
  <si>
    <r>
      <t>d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</si>
  <si>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t>Страх публичного выступления</t>
  </si>
  <si>
    <t>Страх полета</t>
  </si>
  <si>
    <t>Страх совершить ошибку</t>
  </si>
  <si>
    <t>Страх неудачи</t>
  </si>
  <si>
    <t>Страх неодобрения</t>
  </si>
  <si>
    <t>Страх отвержения</t>
  </si>
  <si>
    <t>Страх злых люей</t>
  </si>
  <si>
    <t>Страх одиночества</t>
  </si>
  <si>
    <t>Страх крови</t>
  </si>
  <si>
    <t>Страх открытых ран</t>
  </si>
  <si>
    <t>Страх дантиста</t>
  </si>
  <si>
    <t>Страх уколов</t>
  </si>
  <si>
    <t>Страх прохождения тестов</t>
  </si>
  <si>
    <t>Страх полиции</t>
  </si>
  <si>
    <t>Страх высоты</t>
  </si>
  <si>
    <t>Страх собак</t>
  </si>
  <si>
    <t>Страх пауков</t>
  </si>
  <si>
    <t>Страк искалеченных людей</t>
  </si>
  <si>
    <t>Страх больниц</t>
  </si>
  <si>
    <t>Страх темноты</t>
  </si>
  <si>
    <t>Ранг в американской выборке, x</t>
  </si>
  <si>
    <t>Ранг в российской выборке, y</t>
  </si>
  <si>
    <r>
      <t>∑d</t>
    </r>
    <r>
      <rPr>
        <b/>
        <vertAlign val="superscript"/>
        <sz val="11"/>
        <color theme="1"/>
        <rFont val="Calibri"/>
        <family val="2"/>
        <charset val="204"/>
      </rPr>
      <t>2</t>
    </r>
  </si>
  <si>
    <t>r</t>
  </si>
  <si>
    <r>
      <t>t</t>
    </r>
    <r>
      <rPr>
        <b/>
        <vertAlign val="subscript"/>
        <sz val="11"/>
        <color theme="1"/>
        <rFont val="Calibri"/>
        <family val="2"/>
        <charset val="204"/>
        <scheme val="minor"/>
      </rPr>
      <t>расч</t>
    </r>
  </si>
  <si>
    <t>Ряд 1: ранг качества в эталонном профиле</t>
  </si>
  <si>
    <t>Ответственность</t>
  </si>
  <si>
    <t>Порядочность</t>
  </si>
  <si>
    <t>Умение общаться с людьми</t>
  </si>
  <si>
    <t>Выдержка, самообладание</t>
  </si>
  <si>
    <t>Общий уровень культуры</t>
  </si>
  <si>
    <t>Энергия, активность</t>
  </si>
  <si>
    <t>Логика</t>
  </si>
  <si>
    <t>Самокритичность</t>
  </si>
  <si>
    <t>Самостоятельность</t>
  </si>
  <si>
    <t>Личностная зрелость</t>
  </si>
  <si>
    <t>Целеустремленность</t>
  </si>
  <si>
    <t>Обучаемость</t>
  </si>
  <si>
    <t>Гуманизм</t>
  </si>
  <si>
    <t>Терпимость к чужому</t>
  </si>
  <si>
    <t>Стойкость</t>
  </si>
  <si>
    <t>Гибкость поведения</t>
  </si>
  <si>
    <t>Способность производить</t>
  </si>
  <si>
    <t>Способность к творчеству</t>
  </si>
  <si>
    <t>Суммы</t>
  </si>
  <si>
    <t>Наименование качества</t>
  </si>
  <si>
    <t>Ряд 2: ранг качества в индивидуальном</t>
  </si>
  <si>
    <r>
      <t>T</t>
    </r>
    <r>
      <rPr>
        <b/>
        <vertAlign val="subscript"/>
        <sz val="11"/>
        <color theme="1"/>
        <rFont val="Calibri"/>
        <family val="2"/>
        <charset val="204"/>
        <scheme val="minor"/>
      </rPr>
      <t>a</t>
    </r>
  </si>
  <si>
    <r>
      <t>T</t>
    </r>
    <r>
      <rPr>
        <b/>
        <vertAlign val="subscript"/>
        <sz val="11"/>
        <color theme="1"/>
        <rFont val="Calibri"/>
        <family val="2"/>
        <charset val="204"/>
        <scheme val="minor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</si>
</sst>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</a:t>
            </a:r>
            <a:r>
              <a:rPr lang="ru-RU" baseline="0"/>
              <a:t> поле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'3.1'!$C$2:$C$21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'3.1'!$D$2:$D$21</c:f>
              <c:numCache>
                <c:formatCode>General</c:formatCode>
                <c:ptCount val="20"/>
                <c:pt idx="0">
                  <c:v>7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16</c:v>
                </c:pt>
                <c:pt idx="9">
                  <c:v>13</c:v>
                </c:pt>
                <c:pt idx="10">
                  <c:v>3</c:v>
                </c:pt>
                <c:pt idx="11">
                  <c:v>19</c:v>
                </c:pt>
                <c:pt idx="12">
                  <c:v>20</c:v>
                </c:pt>
                <c:pt idx="13">
                  <c:v>17</c:v>
                </c:pt>
                <c:pt idx="14">
                  <c:v>4</c:v>
                </c:pt>
                <c:pt idx="15">
                  <c:v>11</c:v>
                </c:pt>
                <c:pt idx="16">
                  <c:v>18</c:v>
                </c:pt>
                <c:pt idx="17">
                  <c:v>8</c:v>
                </c:pt>
                <c:pt idx="18">
                  <c:v>15</c:v>
                </c:pt>
                <c:pt idx="19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8414880"/>
        <c:axId val="-1298419776"/>
      </c:scatterChart>
      <c:valAx>
        <c:axId val="-129841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01167979002625"/>
              <c:y val="0.707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98419776"/>
        <c:crosses val="autoZero"/>
        <c:crossBetween val="midCat"/>
      </c:valAx>
      <c:valAx>
        <c:axId val="-1298419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1388888888888889"/>
              <c:y val="9.75966025080198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9841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</a:t>
            </a:r>
            <a:r>
              <a:rPr lang="ru-RU" baseline="0"/>
              <a:t> поле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'3.2'!$D$2:$D$22</c:f>
              <c:numCache>
                <c:formatCode>General</c:formatCode>
                <c:ptCount val="21"/>
                <c:pt idx="0">
                  <c:v>2</c:v>
                </c:pt>
                <c:pt idx="1">
                  <c:v>8.5</c:v>
                </c:pt>
                <c:pt idx="2">
                  <c:v>13.5</c:v>
                </c:pt>
                <c:pt idx="3">
                  <c:v>12</c:v>
                </c:pt>
                <c:pt idx="4">
                  <c:v>5</c:v>
                </c:pt>
                <c:pt idx="5">
                  <c:v>3</c:v>
                </c:pt>
                <c:pt idx="6">
                  <c:v>8.5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1</c:v>
                </c:pt>
                <c:pt idx="11">
                  <c:v>15</c:v>
                </c:pt>
                <c:pt idx="12">
                  <c:v>11</c:v>
                </c:pt>
                <c:pt idx="13">
                  <c:v>16</c:v>
                </c:pt>
                <c:pt idx="15">
                  <c:v>4</c:v>
                </c:pt>
                <c:pt idx="16">
                  <c:v>18</c:v>
                </c:pt>
                <c:pt idx="17">
                  <c:v>13.5</c:v>
                </c:pt>
                <c:pt idx="20">
                  <c:v>17</c:v>
                </c:pt>
              </c:numCache>
            </c:numRef>
          </c:xVal>
          <c:yVal>
            <c:numRef>
              <c:f>'3.2'!$C$2:$C$22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12.5</c:v>
                </c:pt>
                <c:pt idx="12">
                  <c:v>12.5</c:v>
                </c:pt>
                <c:pt idx="13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20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8426848"/>
        <c:axId val="-1298426304"/>
      </c:scatterChart>
      <c:valAx>
        <c:axId val="-129842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01167979002625"/>
              <c:y val="0.707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98426304"/>
        <c:crosses val="autoZero"/>
        <c:crossBetween val="midCat"/>
      </c:valAx>
      <c:valAx>
        <c:axId val="-1298426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1388888888888889"/>
              <c:y val="9.75966025080198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9842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57150</xdr:rowOff>
    </xdr:from>
    <xdr:to>
      <xdr:col>16</xdr:col>
      <xdr:colOff>342900</xdr:colOff>
      <xdr:row>9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2</xdr:row>
      <xdr:rowOff>57150</xdr:rowOff>
    </xdr:from>
    <xdr:to>
      <xdr:col>17</xdr:col>
      <xdr:colOff>104775</xdr:colOff>
      <xdr:row>9</xdr:row>
      <xdr:rowOff>361950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Normal="100" workbookViewId="0">
      <selection activeCell="I5" sqref="I5"/>
    </sheetView>
  </sheetViews>
  <sheetFormatPr defaultRowHeight="15" x14ac:dyDescent="0.25"/>
  <cols>
    <col min="1" max="1" width="9.42578125" customWidth="1"/>
    <col min="2" max="2" width="18.42578125" customWidth="1"/>
    <col min="3" max="3" width="17.85546875" customWidth="1"/>
    <col min="4" max="4" width="18" customWidth="1"/>
  </cols>
  <sheetData>
    <row r="1" spans="1:9" ht="45" x14ac:dyDescent="0.25">
      <c r="A1" s="1" t="s">
        <v>0</v>
      </c>
      <c r="B1" s="1" t="s">
        <v>1</v>
      </c>
      <c r="C1" s="1" t="s">
        <v>24</v>
      </c>
      <c r="D1" s="1" t="s">
        <v>25</v>
      </c>
      <c r="E1" s="1" t="s">
        <v>2</v>
      </c>
      <c r="F1" s="1" t="s">
        <v>3</v>
      </c>
      <c r="G1" s="4" t="s">
        <v>26</v>
      </c>
      <c r="H1" s="5" t="s">
        <v>27</v>
      </c>
    </row>
    <row r="2" spans="1:9" ht="30" x14ac:dyDescent="0.25">
      <c r="A2" s="2">
        <v>1</v>
      </c>
      <c r="B2" s="2" t="s">
        <v>4</v>
      </c>
      <c r="C2" s="2">
        <v>1</v>
      </c>
      <c r="D2" s="2">
        <v>7</v>
      </c>
      <c r="E2" s="3">
        <f>C2-D2</f>
        <v>-6</v>
      </c>
      <c r="F2" s="3">
        <f>E2^2</f>
        <v>36</v>
      </c>
      <c r="G2" s="3">
        <f>SUM(F2:F21)</f>
        <v>802</v>
      </c>
      <c r="H2" s="3">
        <f>1-(6*G2/(20*(400-1)))</f>
        <v>0.39699248120300756</v>
      </c>
    </row>
    <row r="3" spans="1:9" x14ac:dyDescent="0.25">
      <c r="A3" s="2">
        <f>A2+1</f>
        <v>2</v>
      </c>
      <c r="B3" s="2" t="s">
        <v>5</v>
      </c>
      <c r="C3" s="2">
        <v>2</v>
      </c>
      <c r="D3" s="2">
        <v>12</v>
      </c>
      <c r="E3" s="3">
        <f t="shared" ref="E3:E21" si="0">C3-D3</f>
        <v>-10</v>
      </c>
      <c r="F3" s="3">
        <f t="shared" ref="F3:F21" si="1">E3^2</f>
        <v>100</v>
      </c>
    </row>
    <row r="4" spans="1:9" ht="30" x14ac:dyDescent="0.25">
      <c r="A4" s="2">
        <f t="shared" ref="A4:A21" si="2">A3+1</f>
        <v>3</v>
      </c>
      <c r="B4" s="2" t="s">
        <v>6</v>
      </c>
      <c r="C4" s="2">
        <v>3</v>
      </c>
      <c r="D4" s="2">
        <v>10</v>
      </c>
      <c r="E4" s="3">
        <f t="shared" si="0"/>
        <v>-7</v>
      </c>
      <c r="F4" s="3">
        <f t="shared" si="1"/>
        <v>49</v>
      </c>
    </row>
    <row r="5" spans="1:9" ht="18" x14ac:dyDescent="0.25">
      <c r="A5" s="2">
        <f t="shared" si="2"/>
        <v>4</v>
      </c>
      <c r="B5" s="2" t="s">
        <v>7</v>
      </c>
      <c r="C5" s="2">
        <v>4</v>
      </c>
      <c r="D5" s="2">
        <v>6</v>
      </c>
      <c r="E5" s="3">
        <f t="shared" si="0"/>
        <v>-2</v>
      </c>
      <c r="F5" s="3">
        <f t="shared" si="1"/>
        <v>4</v>
      </c>
      <c r="H5" s="6" t="s">
        <v>28</v>
      </c>
      <c r="I5" s="3">
        <f>H2*SQRT(20/(1-H2*H2))</f>
        <v>1.9343670303378044</v>
      </c>
    </row>
    <row r="6" spans="1:9" ht="30" x14ac:dyDescent="0.25">
      <c r="A6" s="2">
        <f t="shared" si="2"/>
        <v>5</v>
      </c>
      <c r="B6" s="2" t="s">
        <v>8</v>
      </c>
      <c r="C6" s="2">
        <v>5</v>
      </c>
      <c r="D6" s="2">
        <v>9</v>
      </c>
      <c r="E6" s="3">
        <f t="shared" si="0"/>
        <v>-4</v>
      </c>
      <c r="F6" s="3">
        <f t="shared" si="1"/>
        <v>16</v>
      </c>
    </row>
    <row r="7" spans="1:9" x14ac:dyDescent="0.25">
      <c r="A7" s="2">
        <f t="shared" si="2"/>
        <v>6</v>
      </c>
      <c r="B7" s="2" t="s">
        <v>9</v>
      </c>
      <c r="C7" s="2">
        <v>6</v>
      </c>
      <c r="D7" s="2">
        <v>2</v>
      </c>
      <c r="E7" s="3">
        <f t="shared" si="0"/>
        <v>4</v>
      </c>
      <c r="F7" s="3">
        <f t="shared" si="1"/>
        <v>16</v>
      </c>
    </row>
    <row r="8" spans="1:9" x14ac:dyDescent="0.25">
      <c r="A8" s="2">
        <f t="shared" si="2"/>
        <v>7</v>
      </c>
      <c r="B8" s="2" t="s">
        <v>10</v>
      </c>
      <c r="C8" s="2">
        <v>7</v>
      </c>
      <c r="D8" s="2">
        <v>5</v>
      </c>
      <c r="E8" s="3">
        <f t="shared" si="0"/>
        <v>2</v>
      </c>
      <c r="F8" s="3">
        <f t="shared" si="1"/>
        <v>4</v>
      </c>
    </row>
    <row r="9" spans="1:9" x14ac:dyDescent="0.25">
      <c r="A9" s="2">
        <f t="shared" si="2"/>
        <v>8</v>
      </c>
      <c r="B9" s="2" t="s">
        <v>11</v>
      </c>
      <c r="C9" s="2">
        <v>8</v>
      </c>
      <c r="D9" s="2">
        <v>1</v>
      </c>
      <c r="E9" s="3">
        <f t="shared" si="0"/>
        <v>7</v>
      </c>
      <c r="F9" s="3">
        <f t="shared" si="1"/>
        <v>49</v>
      </c>
    </row>
    <row r="10" spans="1:9" x14ac:dyDescent="0.25">
      <c r="A10" s="2">
        <f t="shared" si="2"/>
        <v>9</v>
      </c>
      <c r="B10" s="2" t="s">
        <v>12</v>
      </c>
      <c r="C10" s="2">
        <v>9</v>
      </c>
      <c r="D10" s="2">
        <v>16</v>
      </c>
      <c r="E10" s="3">
        <f t="shared" si="0"/>
        <v>-7</v>
      </c>
      <c r="F10" s="3">
        <f t="shared" si="1"/>
        <v>49</v>
      </c>
    </row>
    <row r="11" spans="1:9" ht="30" x14ac:dyDescent="0.25">
      <c r="A11" s="2">
        <f t="shared" si="2"/>
        <v>10</v>
      </c>
      <c r="B11" s="2" t="s">
        <v>13</v>
      </c>
      <c r="C11" s="2">
        <v>10</v>
      </c>
      <c r="D11" s="2">
        <v>13</v>
      </c>
      <c r="E11" s="3">
        <f t="shared" si="0"/>
        <v>-3</v>
      </c>
      <c r="F11" s="3">
        <f t="shared" si="1"/>
        <v>9</v>
      </c>
    </row>
    <row r="12" spans="1:9" x14ac:dyDescent="0.25">
      <c r="A12" s="2">
        <f t="shared" si="2"/>
        <v>11</v>
      </c>
      <c r="B12" s="2" t="s">
        <v>14</v>
      </c>
      <c r="C12" s="2">
        <v>11</v>
      </c>
      <c r="D12" s="2">
        <v>3</v>
      </c>
      <c r="E12" s="3">
        <f t="shared" si="0"/>
        <v>8</v>
      </c>
      <c r="F12" s="3">
        <f t="shared" si="1"/>
        <v>64</v>
      </c>
    </row>
    <row r="13" spans="1:9" x14ac:dyDescent="0.25">
      <c r="A13" s="2">
        <f t="shared" si="2"/>
        <v>12</v>
      </c>
      <c r="B13" s="2" t="s">
        <v>15</v>
      </c>
      <c r="C13" s="2">
        <v>12</v>
      </c>
      <c r="D13" s="2">
        <v>19</v>
      </c>
      <c r="E13" s="3">
        <f t="shared" si="0"/>
        <v>-7</v>
      </c>
      <c r="F13" s="3">
        <f t="shared" si="1"/>
        <v>49</v>
      </c>
    </row>
    <row r="14" spans="1:9" ht="45" x14ac:dyDescent="0.25">
      <c r="A14" s="2">
        <f t="shared" si="2"/>
        <v>13</v>
      </c>
      <c r="B14" s="2" t="s">
        <v>16</v>
      </c>
      <c r="C14" s="2">
        <v>13</v>
      </c>
      <c r="D14" s="2">
        <v>20</v>
      </c>
      <c r="E14" s="3">
        <f t="shared" si="0"/>
        <v>-7</v>
      </c>
      <c r="F14" s="3">
        <f t="shared" si="1"/>
        <v>49</v>
      </c>
    </row>
    <row r="15" spans="1:9" x14ac:dyDescent="0.25">
      <c r="A15" s="2">
        <f t="shared" si="2"/>
        <v>14</v>
      </c>
      <c r="B15" s="2" t="s">
        <v>17</v>
      </c>
      <c r="C15" s="2">
        <v>14</v>
      </c>
      <c r="D15" s="2">
        <v>17</v>
      </c>
      <c r="E15" s="3">
        <f t="shared" si="0"/>
        <v>-3</v>
      </c>
      <c r="F15" s="3">
        <f t="shared" si="1"/>
        <v>9</v>
      </c>
    </row>
    <row r="16" spans="1:9" x14ac:dyDescent="0.25">
      <c r="A16" s="2">
        <f t="shared" si="2"/>
        <v>15</v>
      </c>
      <c r="B16" s="2" t="s">
        <v>18</v>
      </c>
      <c r="C16" s="2">
        <v>15</v>
      </c>
      <c r="D16" s="2">
        <v>4</v>
      </c>
      <c r="E16" s="3">
        <f t="shared" si="0"/>
        <v>11</v>
      </c>
      <c r="F16" s="3">
        <f t="shared" si="1"/>
        <v>121</v>
      </c>
    </row>
    <row r="17" spans="1:6" x14ac:dyDescent="0.25">
      <c r="A17" s="2">
        <f t="shared" si="2"/>
        <v>16</v>
      </c>
      <c r="B17" s="2" t="s">
        <v>19</v>
      </c>
      <c r="C17" s="2">
        <v>16</v>
      </c>
      <c r="D17" s="2">
        <v>11</v>
      </c>
      <c r="E17" s="3">
        <f t="shared" si="0"/>
        <v>5</v>
      </c>
      <c r="F17" s="3">
        <f t="shared" si="1"/>
        <v>25</v>
      </c>
    </row>
    <row r="18" spans="1:6" x14ac:dyDescent="0.25">
      <c r="A18" s="2">
        <f t="shared" si="2"/>
        <v>17</v>
      </c>
      <c r="B18" s="2" t="s">
        <v>20</v>
      </c>
      <c r="C18" s="2">
        <v>17</v>
      </c>
      <c r="D18" s="2">
        <v>18</v>
      </c>
      <c r="E18" s="3">
        <f t="shared" si="0"/>
        <v>-1</v>
      </c>
      <c r="F18" s="3">
        <f t="shared" si="1"/>
        <v>1</v>
      </c>
    </row>
    <row r="19" spans="1:6" ht="45" x14ac:dyDescent="0.25">
      <c r="A19" s="2">
        <f t="shared" si="2"/>
        <v>18</v>
      </c>
      <c r="B19" s="2" t="s">
        <v>21</v>
      </c>
      <c r="C19" s="2">
        <v>18</v>
      </c>
      <c r="D19" s="2">
        <v>8</v>
      </c>
      <c r="E19" s="3">
        <f t="shared" si="0"/>
        <v>10</v>
      </c>
      <c r="F19" s="3">
        <f t="shared" si="1"/>
        <v>100</v>
      </c>
    </row>
    <row r="20" spans="1:6" x14ac:dyDescent="0.25">
      <c r="A20" s="2">
        <f t="shared" si="2"/>
        <v>19</v>
      </c>
      <c r="B20" s="2" t="s">
        <v>22</v>
      </c>
      <c r="C20" s="2">
        <v>19</v>
      </c>
      <c r="D20" s="2">
        <v>15</v>
      </c>
      <c r="E20" s="3">
        <f t="shared" si="0"/>
        <v>4</v>
      </c>
      <c r="F20" s="3">
        <f t="shared" si="1"/>
        <v>16</v>
      </c>
    </row>
    <row r="21" spans="1:6" x14ac:dyDescent="0.25">
      <c r="A21" s="2">
        <f t="shared" si="2"/>
        <v>20</v>
      </c>
      <c r="B21" s="2" t="s">
        <v>23</v>
      </c>
      <c r="C21" s="2">
        <v>20</v>
      </c>
      <c r="D21" s="2">
        <v>14</v>
      </c>
      <c r="E21" s="3">
        <f t="shared" si="0"/>
        <v>6</v>
      </c>
      <c r="F21" s="3">
        <f t="shared" si="1"/>
        <v>36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55" zoomScaleNormal="55" workbookViewId="0">
      <selection activeCell="K17" sqref="K17"/>
    </sheetView>
  </sheetViews>
  <sheetFormatPr defaultRowHeight="15" x14ac:dyDescent="0.25"/>
  <cols>
    <col min="1" max="1" width="6.28515625" customWidth="1"/>
    <col min="2" max="2" width="16" customWidth="1"/>
    <col min="3" max="3" width="14" customWidth="1"/>
    <col min="4" max="4" width="12.7109375" customWidth="1"/>
  </cols>
  <sheetData>
    <row r="1" spans="1:9" ht="60" x14ac:dyDescent="0.25">
      <c r="A1" s="3" t="s">
        <v>0</v>
      </c>
      <c r="B1" s="2" t="s">
        <v>49</v>
      </c>
      <c r="C1" s="2" t="s">
        <v>29</v>
      </c>
      <c r="D1" s="2" t="s">
        <v>50</v>
      </c>
      <c r="E1" s="1" t="s">
        <v>2</v>
      </c>
      <c r="F1" s="1" t="s">
        <v>3</v>
      </c>
      <c r="G1" s="4" t="s">
        <v>26</v>
      </c>
      <c r="H1" s="5" t="s">
        <v>27</v>
      </c>
    </row>
    <row r="2" spans="1:9" ht="30" x14ac:dyDescent="0.25">
      <c r="A2" s="7">
        <v>1</v>
      </c>
      <c r="B2" s="7" t="s">
        <v>30</v>
      </c>
      <c r="C2" s="7">
        <v>1</v>
      </c>
      <c r="D2" s="7">
        <v>2</v>
      </c>
      <c r="E2" s="2">
        <f>D2-C2</f>
        <v>1</v>
      </c>
      <c r="F2" s="2">
        <f>E2^2</f>
        <v>1</v>
      </c>
      <c r="G2" s="2">
        <f>SUM(F2:F22)</f>
        <v>487.5</v>
      </c>
      <c r="H2" s="2">
        <f>1-(6*G2/(18*(18^2-1)))</f>
        <v>0.49690402476780182</v>
      </c>
    </row>
    <row r="3" spans="1:9" x14ac:dyDescent="0.25">
      <c r="A3" s="7">
        <v>2</v>
      </c>
      <c r="B3" s="7" t="s">
        <v>31</v>
      </c>
      <c r="C3" s="7">
        <v>2</v>
      </c>
      <c r="D3" s="7">
        <v>8.5</v>
      </c>
      <c r="E3" s="2">
        <f t="shared" ref="E3:E22" si="0">D3-C3</f>
        <v>6.5</v>
      </c>
      <c r="F3" s="2">
        <f t="shared" ref="F3:F22" si="1">E3^2</f>
        <v>42.25</v>
      </c>
    </row>
    <row r="4" spans="1:9" ht="45" x14ac:dyDescent="0.25">
      <c r="A4" s="7">
        <v>3</v>
      </c>
      <c r="B4" s="7" t="s">
        <v>32</v>
      </c>
      <c r="C4" s="7">
        <v>3</v>
      </c>
      <c r="D4" s="7">
        <v>13.5</v>
      </c>
      <c r="E4" s="2">
        <f t="shared" si="0"/>
        <v>10.5</v>
      </c>
      <c r="F4" s="2">
        <f t="shared" si="1"/>
        <v>110.25</v>
      </c>
    </row>
    <row r="5" spans="1:9" ht="30" x14ac:dyDescent="0.25">
      <c r="A5" s="7">
        <v>4</v>
      </c>
      <c r="B5" s="7" t="s">
        <v>33</v>
      </c>
      <c r="C5" s="7">
        <v>4</v>
      </c>
      <c r="D5" s="7">
        <v>12</v>
      </c>
      <c r="E5" s="2">
        <f t="shared" si="0"/>
        <v>8</v>
      </c>
      <c r="F5" s="2">
        <f t="shared" si="1"/>
        <v>64</v>
      </c>
    </row>
    <row r="6" spans="1:9" ht="30" x14ac:dyDescent="0.25">
      <c r="A6" s="7">
        <v>5</v>
      </c>
      <c r="B6" s="7" t="s">
        <v>34</v>
      </c>
      <c r="C6" s="7">
        <v>5</v>
      </c>
      <c r="D6" s="7">
        <v>5</v>
      </c>
      <c r="E6" s="2">
        <f t="shared" si="0"/>
        <v>0</v>
      </c>
      <c r="F6" s="2">
        <f t="shared" si="1"/>
        <v>0</v>
      </c>
    </row>
    <row r="7" spans="1:9" ht="30" x14ac:dyDescent="0.25">
      <c r="A7" s="7">
        <v>6</v>
      </c>
      <c r="B7" s="7" t="s">
        <v>35</v>
      </c>
      <c r="C7" s="7">
        <v>6</v>
      </c>
      <c r="D7" s="7">
        <v>3</v>
      </c>
      <c r="E7" s="2">
        <f t="shared" si="0"/>
        <v>-3</v>
      </c>
      <c r="F7" s="2">
        <f t="shared" si="1"/>
        <v>9</v>
      </c>
    </row>
    <row r="8" spans="1:9" x14ac:dyDescent="0.25">
      <c r="A8" s="7">
        <v>7</v>
      </c>
      <c r="B8" s="7" t="s">
        <v>36</v>
      </c>
      <c r="C8" s="7">
        <v>7</v>
      </c>
      <c r="D8" s="7">
        <v>8.5</v>
      </c>
      <c r="E8" s="2">
        <f t="shared" si="0"/>
        <v>1.5</v>
      </c>
      <c r="F8" s="2">
        <f t="shared" si="1"/>
        <v>2.25</v>
      </c>
    </row>
    <row r="9" spans="1:9" ht="30" x14ac:dyDescent="0.25">
      <c r="A9" s="7">
        <v>8</v>
      </c>
      <c r="B9" s="7" t="s">
        <v>37</v>
      </c>
      <c r="C9" s="7">
        <v>8</v>
      </c>
      <c r="D9" s="7">
        <v>6</v>
      </c>
      <c r="E9" s="2">
        <f t="shared" si="0"/>
        <v>-2</v>
      </c>
      <c r="F9" s="2">
        <f t="shared" si="1"/>
        <v>4</v>
      </c>
    </row>
    <row r="10" spans="1:9" ht="30" x14ac:dyDescent="0.25">
      <c r="A10" s="7">
        <v>9</v>
      </c>
      <c r="B10" s="7" t="s">
        <v>38</v>
      </c>
      <c r="C10" s="7">
        <v>9</v>
      </c>
      <c r="D10" s="7">
        <v>7</v>
      </c>
      <c r="E10" s="2">
        <f t="shared" si="0"/>
        <v>-2</v>
      </c>
      <c r="F10" s="2">
        <f t="shared" si="1"/>
        <v>4</v>
      </c>
    </row>
    <row r="11" spans="1:9" ht="30" x14ac:dyDescent="0.25">
      <c r="A11" s="7">
        <v>10</v>
      </c>
      <c r="B11" s="7" t="s">
        <v>39</v>
      </c>
      <c r="C11" s="7">
        <v>10</v>
      </c>
      <c r="D11" s="7">
        <v>10</v>
      </c>
      <c r="E11" s="2">
        <f t="shared" si="0"/>
        <v>0</v>
      </c>
      <c r="F11" s="2">
        <f t="shared" si="1"/>
        <v>0</v>
      </c>
    </row>
    <row r="12" spans="1:9" ht="30" x14ac:dyDescent="0.25">
      <c r="A12" s="7">
        <v>11</v>
      </c>
      <c r="B12" s="7" t="s">
        <v>40</v>
      </c>
      <c r="C12" s="7">
        <v>11</v>
      </c>
      <c r="D12" s="7">
        <v>1</v>
      </c>
      <c r="E12" s="2">
        <f t="shared" si="0"/>
        <v>-10</v>
      </c>
      <c r="F12" s="2">
        <f t="shared" si="1"/>
        <v>100</v>
      </c>
    </row>
    <row r="13" spans="1:9" ht="18" x14ac:dyDescent="0.25">
      <c r="A13" s="7">
        <v>12</v>
      </c>
      <c r="B13" s="7" t="s">
        <v>41</v>
      </c>
      <c r="C13" s="7">
        <v>12.5</v>
      </c>
      <c r="D13" s="7">
        <v>15</v>
      </c>
      <c r="E13" s="2">
        <f t="shared" si="0"/>
        <v>2.5</v>
      </c>
      <c r="F13" s="2">
        <f t="shared" si="1"/>
        <v>6.25</v>
      </c>
      <c r="H13" s="1" t="s">
        <v>51</v>
      </c>
      <c r="I13" s="2">
        <f>(2^3-2)/12</f>
        <v>0.5</v>
      </c>
    </row>
    <row r="14" spans="1:9" ht="18" x14ac:dyDescent="0.25">
      <c r="A14" s="7">
        <v>13</v>
      </c>
      <c r="B14" s="7" t="s">
        <v>42</v>
      </c>
      <c r="C14" s="7">
        <v>12.5</v>
      </c>
      <c r="D14" s="7">
        <v>11</v>
      </c>
      <c r="E14" s="2">
        <f t="shared" si="0"/>
        <v>-1.5</v>
      </c>
      <c r="F14" s="2">
        <f t="shared" si="1"/>
        <v>2.25</v>
      </c>
      <c r="H14" s="1" t="s">
        <v>52</v>
      </c>
      <c r="I14" s="2">
        <f>((2^3-2)+(2^3-2))/12</f>
        <v>1</v>
      </c>
    </row>
    <row r="15" spans="1:9" ht="30" customHeight="1" x14ac:dyDescent="0.25">
      <c r="A15" s="8">
        <v>14</v>
      </c>
      <c r="B15" s="9" t="s">
        <v>43</v>
      </c>
      <c r="C15" s="8">
        <v>14</v>
      </c>
      <c r="D15" s="8">
        <v>16</v>
      </c>
      <c r="E15" s="11">
        <f t="shared" si="0"/>
        <v>2</v>
      </c>
      <c r="F15" s="11">
        <f t="shared" si="1"/>
        <v>4</v>
      </c>
    </row>
    <row r="16" spans="1:9" x14ac:dyDescent="0.25">
      <c r="A16" s="8"/>
      <c r="B16" s="10"/>
      <c r="C16" s="8"/>
      <c r="D16" s="8"/>
      <c r="E16" s="12"/>
      <c r="F16" s="12"/>
      <c r="H16" s="16"/>
      <c r="I16" s="15"/>
    </row>
    <row r="17" spans="1:6" x14ac:dyDescent="0.25">
      <c r="A17" s="7">
        <v>15</v>
      </c>
      <c r="B17" s="7" t="s">
        <v>44</v>
      </c>
      <c r="C17" s="7">
        <v>15</v>
      </c>
      <c r="D17" s="7">
        <v>4</v>
      </c>
      <c r="E17" s="2">
        <f t="shared" si="0"/>
        <v>-11</v>
      </c>
      <c r="F17" s="2">
        <f t="shared" si="1"/>
        <v>121</v>
      </c>
    </row>
    <row r="18" spans="1:6" ht="30" x14ac:dyDescent="0.25">
      <c r="A18" s="7">
        <v>16</v>
      </c>
      <c r="B18" s="7" t="s">
        <v>45</v>
      </c>
      <c r="C18" s="7">
        <v>16</v>
      </c>
      <c r="D18" s="7">
        <v>18</v>
      </c>
      <c r="E18" s="2">
        <f t="shared" si="0"/>
        <v>2</v>
      </c>
      <c r="F18" s="2">
        <f t="shared" si="1"/>
        <v>4</v>
      </c>
    </row>
    <row r="19" spans="1:6" ht="30" customHeight="1" x14ac:dyDescent="0.25">
      <c r="A19" s="8">
        <v>17</v>
      </c>
      <c r="B19" s="9" t="s">
        <v>46</v>
      </c>
      <c r="C19" s="8">
        <v>17</v>
      </c>
      <c r="D19" s="8">
        <v>13.5</v>
      </c>
      <c r="E19" s="11">
        <f t="shared" si="0"/>
        <v>-3.5</v>
      </c>
      <c r="F19" s="11">
        <f t="shared" si="1"/>
        <v>12.25</v>
      </c>
    </row>
    <row r="20" spans="1:6" x14ac:dyDescent="0.25">
      <c r="A20" s="8"/>
      <c r="B20" s="13"/>
      <c r="C20" s="8"/>
      <c r="D20" s="8"/>
      <c r="E20" s="14"/>
      <c r="F20" s="14"/>
    </row>
    <row r="21" spans="1:6" x14ac:dyDescent="0.25">
      <c r="A21" s="8"/>
      <c r="B21" s="10"/>
      <c r="C21" s="8"/>
      <c r="D21" s="8"/>
      <c r="E21" s="12"/>
      <c r="F21" s="12"/>
    </row>
    <row r="22" spans="1:6" ht="30" x14ac:dyDescent="0.25">
      <c r="A22" s="7">
        <v>18</v>
      </c>
      <c r="B22" s="7" t="s">
        <v>47</v>
      </c>
      <c r="C22" s="7">
        <v>18</v>
      </c>
      <c r="D22" s="7">
        <v>17</v>
      </c>
      <c r="E22" s="2">
        <f t="shared" si="0"/>
        <v>-1</v>
      </c>
      <c r="F22" s="2">
        <f t="shared" si="1"/>
        <v>1</v>
      </c>
    </row>
    <row r="23" spans="1:6" x14ac:dyDescent="0.25">
      <c r="A23" s="7"/>
      <c r="B23" s="7" t="s">
        <v>48</v>
      </c>
      <c r="C23" s="7">
        <f>SUM(C2:C22)</f>
        <v>171</v>
      </c>
      <c r="D23" s="7">
        <f>SUM(D2:D22)</f>
        <v>171</v>
      </c>
    </row>
  </sheetData>
  <mergeCells count="12">
    <mergeCell ref="E15:E16"/>
    <mergeCell ref="F15:F16"/>
    <mergeCell ref="B19:B21"/>
    <mergeCell ref="E19:E21"/>
    <mergeCell ref="F19:F21"/>
    <mergeCell ref="D15:D16"/>
    <mergeCell ref="A19:A21"/>
    <mergeCell ref="C19:C21"/>
    <mergeCell ref="D19:D21"/>
    <mergeCell ref="A15:A16"/>
    <mergeCell ref="C15:C16"/>
    <mergeCell ref="B15:B16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3.1</vt:lpstr>
      <vt:lpstr>3.2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2021-03-27T22:49:57Z</dcterms:modified>
</cp:coreProperties>
</file>