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0B0092F3-2B6C-44C0-85AD-9B017F037D4E}" xr6:coauthVersionLast="47" xr6:coauthVersionMax="47" xr10:uidLastSave="{00000000-0000-0000-0000-000000000000}"/>
  <bookViews>
    <workbookView xWindow="-120" yWindow="-120" windowWidth="28110" windowHeight="16440" tabRatio="899" xr2:uid="{00000000-000D-0000-FFFF-FFFF00000000}"/>
  </bookViews>
  <sheets>
    <sheet name="Офсетний друк" sheetId="5" r:id="rId1"/>
  </sheets>
  <definedNames>
    <definedName name="List_1_0">#REF!</definedName>
    <definedName name="List_1_1">#REF!</definedName>
    <definedName name="List_4_0">#REF!</definedName>
    <definedName name="List_4_4">#REF!</definedName>
    <definedName name="Materials">#REF!</definedName>
    <definedName name="size">OFFSET(#REF!, 0, 0, COUNTA(#REF!)-2, 1)</definedName>
  </definedNames>
  <calcPr calcId="181029"/>
</workbook>
</file>

<file path=xl/calcChain.xml><?xml version="1.0" encoding="utf-8"?>
<calcChain xmlns="http://schemas.openxmlformats.org/spreadsheetml/2006/main">
  <c r="B10" i="5" l="1"/>
  <c r="B23" i="5" l="1"/>
  <c r="C23" i="5" s="1"/>
  <c r="C17" i="5" l="1"/>
  <c r="C16" i="5" l="1"/>
</calcChain>
</file>

<file path=xl/sharedStrings.xml><?xml version="1.0" encoding="utf-8"?>
<sst xmlns="http://schemas.openxmlformats.org/spreadsheetml/2006/main" count="104" uniqueCount="80">
  <si>
    <t>Самоклейка</t>
  </si>
  <si>
    <t>СЕТИ 1+0, А3 крафт</t>
  </si>
  <si>
    <t>тираж</t>
  </si>
  <si>
    <t>вартість</t>
  </si>
  <si>
    <t>900 грн</t>
  </si>
  <si>
    <t>1300 грн</t>
  </si>
  <si>
    <t>2600 грн</t>
  </si>
  <si>
    <t>4500 грн</t>
  </si>
  <si>
    <t>8700 грн</t>
  </si>
  <si>
    <t>СЕТИ 1+1, А3 крафт</t>
  </si>
  <si>
    <t>1200 грн</t>
  </si>
  <si>
    <t>3300 грн</t>
  </si>
  <si>
    <t>6000 грн</t>
  </si>
  <si>
    <t>10000 грн</t>
  </si>
  <si>
    <t>СЕТИ 1+0, А3 офсетка 70 грам</t>
  </si>
  <si>
    <t>1700 грн</t>
  </si>
  <si>
    <t>3700 грн</t>
  </si>
  <si>
    <t>6800грн</t>
  </si>
  <si>
    <t>13 200 грн</t>
  </si>
  <si>
    <t>СЕТИ 1+1, А3 офсетка 70 грам</t>
  </si>
  <si>
    <t>1500 грн</t>
  </si>
  <si>
    <t>2100 грн</t>
  </si>
  <si>
    <t>4000грн</t>
  </si>
  <si>
    <t>7100грн</t>
  </si>
  <si>
    <t>13 500 грн</t>
  </si>
  <si>
    <t>СЕТИ 4+0, А3 офсетка 80 грам</t>
  </si>
  <si>
    <t>2400 грн</t>
  </si>
  <si>
    <t>3200 грн</t>
  </si>
  <si>
    <t>5600 грн</t>
  </si>
  <si>
    <t>9200 грн</t>
  </si>
  <si>
    <t>15 900 грн</t>
  </si>
  <si>
    <t>ПЛАКАТ 1+0, А2 офсетка 80-90 грам</t>
  </si>
  <si>
    <t>2200 грн</t>
  </si>
  <si>
    <t>3800 грн</t>
  </si>
  <si>
    <t>8600 грн</t>
  </si>
  <si>
    <t>15 800 грн</t>
  </si>
  <si>
    <t>29 500 грн</t>
  </si>
  <si>
    <t>ПЛАКАТ 1+0, А2 крейда 130 грам</t>
  </si>
  <si>
    <t>3000 грн</t>
  </si>
  <si>
    <t>5300 грн</t>
  </si>
  <si>
    <t>12 400 грн</t>
  </si>
  <si>
    <t>24 200 грн</t>
  </si>
  <si>
    <t>ПЛАКАТ 1+0, А2 крейда 170 грам</t>
  </si>
  <si>
    <t>6800 грн</t>
  </si>
  <si>
    <t>16 100 грн</t>
  </si>
  <si>
    <t>31 500 грн</t>
  </si>
  <si>
    <t>ПЛАКАТ 4+0, А2 крейда 115 грам</t>
  </si>
  <si>
    <t>12 600 грн</t>
  </si>
  <si>
    <t>23 600грн</t>
  </si>
  <si>
    <t>колірність</t>
  </si>
  <si>
    <t>к-ть на листі</t>
  </si>
  <si>
    <t xml:space="preserve">Крафт </t>
  </si>
  <si>
    <t>к-ть бігів</t>
  </si>
  <si>
    <t>к-ть макетів</t>
  </si>
  <si>
    <t>фальцовка</t>
  </si>
  <si>
    <t>підборка</t>
  </si>
  <si>
    <t>Пластини</t>
  </si>
  <si>
    <t>Крейда 90</t>
  </si>
  <si>
    <t>Крейда 115</t>
  </si>
  <si>
    <t>Крейда 130</t>
  </si>
  <si>
    <t>Крейда 150</t>
  </si>
  <si>
    <t>Крейда 170</t>
  </si>
  <si>
    <t>Крейда 200</t>
  </si>
  <si>
    <t>Крейда 250</t>
  </si>
  <si>
    <t>Крейда 300</t>
  </si>
  <si>
    <t>Крейда 350</t>
  </si>
  <si>
    <t>Офсетка 80</t>
  </si>
  <si>
    <t>Офсетка 120</t>
  </si>
  <si>
    <t>Офсетка 160</t>
  </si>
  <si>
    <t>Офсетка 250</t>
  </si>
  <si>
    <t>Картон 220</t>
  </si>
  <si>
    <t>папір</t>
  </si>
  <si>
    <t>ціна</t>
  </si>
  <si>
    <t>с-ки потрібно</t>
  </si>
  <si>
    <t>Папір клієнта</t>
  </si>
  <si>
    <t>Картон 235</t>
  </si>
  <si>
    <t>1600 грн</t>
  </si>
  <si>
    <t>ваш розмір</t>
  </si>
  <si>
    <t>1 шт</t>
  </si>
  <si>
    <t>ОФСЕТНИЙ ДРУК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</si>
</sst>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#,##0\ &quot;₴&quot;;\-#,##0\ &quot;₴&quot;"/>
    <numFmt numFmtId="44" formatCode="_-* #,##0.00\ &quot;₴&quot;_-;\-* #,##0.00\ &quot;₴&quot;_-;_-* &quot;-&quot;??\ &quot;₴&quot;_-;_-@_-"/>
  </numFmts>
  <fonts count="2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8"/>
      <color rgb="FF44546A"/>
      <name val="Calibri Light"/>
      <family val="2"/>
      <charset val="204"/>
    </font>
    <font>
      <b/>
      <sz val="15"/>
      <color rgb="FF44546A"/>
      <name val="Calibri"/>
      <family val="2"/>
      <charset val="204"/>
    </font>
    <font>
      <b/>
      <sz val="13"/>
      <color rgb="FF44546A"/>
      <name val="Calibri"/>
      <family val="2"/>
      <charset val="204"/>
    </font>
    <font>
      <b/>
      <sz val="11"/>
      <color rgb="FF44546A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rgb="FF9C6500"/>
      <name val="Calibri"/>
      <family val="2"/>
      <charset val="204"/>
    </font>
    <font>
      <sz val="11"/>
      <color rgb="FF3F3F76"/>
      <name val="Calibri"/>
      <family val="2"/>
      <charset val="204"/>
    </font>
    <font>
      <b/>
      <sz val="11"/>
      <color rgb="FF3F3F3F"/>
      <name val="Calibri"/>
      <family val="2"/>
      <charset val="204"/>
    </font>
    <font>
      <b/>
      <sz val="11"/>
      <color rgb="FFFA7D00"/>
      <name val="Calibri"/>
      <family val="2"/>
      <charset val="204"/>
    </font>
    <font>
      <sz val="11"/>
      <color rgb="FFFA7D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11"/>
      <color rgb="FF7F7F7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2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2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</fonts>
  <fills count="46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none"/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BC2E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4">
    <xf numFmtId="0" fontId="0" fillId="0" borderId="0"/>
    <xf numFmtId="0" fontId="4" fillId="0" borderId="0" applyNumberFormat="0" applyFill="0" applyBorder="0" applyAlignment="0" applyProtection="0"/>
    <xf numFmtId="0" fontId="5" fillId="2" borderId="1" applyNumberFormat="0" applyFill="0" applyAlignment="0" applyProtection="0"/>
    <xf numFmtId="0" fontId="6" fillId="3" borderId="2" applyNumberFormat="0" applyFill="0" applyAlignment="0" applyProtection="0"/>
    <xf numFmtId="0" fontId="7" fillId="4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5" borderId="4" applyNumberFormat="0" applyBorder="0" applyAlignment="0" applyProtection="0"/>
    <xf numFmtId="0" fontId="9" fillId="6" borderId="5" applyNumberFormat="0" applyBorder="0" applyAlignment="0" applyProtection="0"/>
    <xf numFmtId="0" fontId="10" fillId="7" borderId="6" applyNumberFormat="0" applyBorder="0" applyAlignment="0" applyProtection="0"/>
    <xf numFmtId="0" fontId="11" fillId="8" borderId="7" applyNumberFormat="0" applyAlignment="0" applyProtection="0"/>
    <xf numFmtId="0" fontId="12" fillId="9" borderId="8" applyNumberFormat="0" applyAlignment="0" applyProtection="0"/>
    <xf numFmtId="0" fontId="13" fillId="10" borderId="9" applyNumberFormat="0" applyAlignment="0" applyProtection="0"/>
    <xf numFmtId="0" fontId="14" fillId="11" borderId="10" applyNumberFormat="0" applyFill="0" applyAlignment="0" applyProtection="0"/>
    <xf numFmtId="0" fontId="15" fillId="12" borderId="11" applyNumberFormat="0" applyAlignment="0" applyProtection="0"/>
    <xf numFmtId="0" fontId="3" fillId="0" borderId="0" applyNumberFormat="0" applyFill="0" applyBorder="0" applyAlignment="0" applyProtection="0"/>
    <xf numFmtId="0" fontId="18" fillId="13" borderId="12" applyNumberFormat="0" applyFont="0" applyAlignment="0" applyProtection="0"/>
    <xf numFmtId="0" fontId="16" fillId="0" borderId="0" applyNumberFormat="0" applyFill="0" applyBorder="0" applyAlignment="0" applyProtection="0"/>
    <xf numFmtId="0" fontId="2" fillId="14" borderId="13" applyNumberFormat="0" applyFill="0" applyAlignment="0" applyProtection="0"/>
    <xf numFmtId="0" fontId="17" fillId="15" borderId="14" applyNumberFormat="0" applyBorder="0" applyAlignment="0" applyProtection="0"/>
    <xf numFmtId="0" fontId="18" fillId="16" borderId="15" applyNumberFormat="0" applyBorder="0" applyAlignment="0" applyProtection="0"/>
    <xf numFmtId="0" fontId="18" fillId="17" borderId="16" applyNumberFormat="0" applyBorder="0" applyAlignment="0" applyProtection="0"/>
    <xf numFmtId="0" fontId="17" fillId="18" borderId="17" applyNumberFormat="0" applyBorder="0" applyAlignment="0" applyProtection="0"/>
    <xf numFmtId="0" fontId="17" fillId="19" borderId="18" applyNumberFormat="0" applyBorder="0" applyAlignment="0" applyProtection="0"/>
    <xf numFmtId="0" fontId="18" fillId="20" borderId="19" applyNumberFormat="0" applyBorder="0" applyAlignment="0" applyProtection="0"/>
    <xf numFmtId="0" fontId="18" fillId="21" borderId="20" applyNumberFormat="0" applyBorder="0" applyAlignment="0" applyProtection="0"/>
    <xf numFmtId="0" fontId="17" fillId="22" borderId="21" applyNumberFormat="0" applyBorder="0" applyAlignment="0" applyProtection="0"/>
    <xf numFmtId="0" fontId="17" fillId="23" borderId="22" applyNumberFormat="0" applyBorder="0" applyAlignment="0" applyProtection="0"/>
    <xf numFmtId="0" fontId="18" fillId="24" borderId="23" applyNumberFormat="0" applyBorder="0" applyAlignment="0" applyProtection="0"/>
    <xf numFmtId="0" fontId="18" fillId="25" borderId="24" applyNumberFormat="0" applyBorder="0" applyAlignment="0" applyProtection="0"/>
    <xf numFmtId="0" fontId="17" fillId="26" borderId="25" applyNumberFormat="0" applyBorder="0" applyAlignment="0" applyProtection="0"/>
    <xf numFmtId="0" fontId="17" fillId="27" borderId="26" applyNumberFormat="0" applyBorder="0" applyAlignment="0" applyProtection="0"/>
    <xf numFmtId="0" fontId="18" fillId="28" borderId="27" applyNumberFormat="0" applyBorder="0" applyAlignment="0" applyProtection="0"/>
    <xf numFmtId="0" fontId="18" fillId="29" borderId="28" applyNumberFormat="0" applyBorder="0" applyAlignment="0" applyProtection="0"/>
    <xf numFmtId="0" fontId="17" fillId="30" borderId="29" applyNumberFormat="0" applyBorder="0" applyAlignment="0" applyProtection="0"/>
    <xf numFmtId="0" fontId="17" fillId="31" borderId="30" applyNumberFormat="0" applyBorder="0" applyAlignment="0" applyProtection="0"/>
    <xf numFmtId="0" fontId="18" fillId="32" borderId="31" applyNumberFormat="0" applyBorder="0" applyAlignment="0" applyProtection="0"/>
    <xf numFmtId="0" fontId="18" fillId="33" borderId="32" applyNumberFormat="0" applyBorder="0" applyAlignment="0" applyProtection="0"/>
    <xf numFmtId="0" fontId="17" fillId="34" borderId="33" applyNumberFormat="0" applyBorder="0" applyAlignment="0" applyProtection="0"/>
    <xf numFmtId="0" fontId="17" fillId="35" borderId="34" applyNumberFormat="0" applyBorder="0" applyAlignment="0" applyProtection="0"/>
    <xf numFmtId="0" fontId="18" fillId="36" borderId="35" applyNumberFormat="0" applyBorder="0" applyAlignment="0" applyProtection="0"/>
    <xf numFmtId="0" fontId="18" fillId="37" borderId="36" applyNumberFormat="0" applyBorder="0" applyAlignment="0" applyProtection="0"/>
    <xf numFmtId="0" fontId="17" fillId="38" borderId="37" applyNumberFormat="0" applyBorder="0" applyAlignment="0" applyProtection="0"/>
    <xf numFmtId="0" fontId="18" fillId="14" borderId="38"/>
    <xf numFmtId="0" fontId="4" fillId="14" borderId="38" applyNumberFormat="0" applyFill="0" applyBorder="0" applyAlignment="0" applyProtection="0"/>
    <xf numFmtId="0" fontId="5" fillId="14" borderId="1" applyNumberFormat="0" applyFill="0" applyAlignment="0" applyProtection="0"/>
    <xf numFmtId="0" fontId="6" fillId="14" borderId="2" applyNumberFormat="0" applyFill="0" applyAlignment="0" applyProtection="0"/>
    <xf numFmtId="0" fontId="7" fillId="14" borderId="3" applyNumberFormat="0" applyFill="0" applyAlignment="0" applyProtection="0"/>
    <xf numFmtId="0" fontId="7" fillId="14" borderId="38" applyNumberFormat="0" applyFill="0" applyBorder="0" applyAlignment="0" applyProtection="0"/>
    <xf numFmtId="0" fontId="8" fillId="5" borderId="38" applyNumberFormat="0" applyBorder="0" applyAlignment="0" applyProtection="0"/>
    <xf numFmtId="0" fontId="9" fillId="6" borderId="38" applyNumberFormat="0" applyBorder="0" applyAlignment="0" applyProtection="0"/>
    <xf numFmtId="0" fontId="10" fillId="7" borderId="38" applyNumberFormat="0" applyBorder="0" applyAlignment="0" applyProtection="0"/>
    <xf numFmtId="0" fontId="11" fillId="39" borderId="9" applyNumberFormat="0" applyAlignment="0" applyProtection="0"/>
    <xf numFmtId="0" fontId="12" fillId="10" borderId="8" applyNumberFormat="0" applyAlignment="0" applyProtection="0"/>
    <xf numFmtId="0" fontId="18" fillId="14" borderId="38"/>
    <xf numFmtId="0" fontId="14" fillId="14" borderId="10" applyNumberFormat="0" applyFill="0" applyAlignment="0" applyProtection="0"/>
    <xf numFmtId="0" fontId="15" fillId="23" borderId="11" applyNumberFormat="0" applyAlignment="0" applyProtection="0"/>
    <xf numFmtId="0" fontId="3" fillId="14" borderId="38" applyNumberFormat="0" applyFill="0" applyBorder="0" applyAlignment="0" applyProtection="0"/>
    <xf numFmtId="0" fontId="16" fillId="14" borderId="38" applyNumberFormat="0" applyFill="0" applyBorder="0" applyAlignment="0" applyProtection="0"/>
    <xf numFmtId="0" fontId="17" fillId="15" borderId="38" applyNumberFormat="0" applyBorder="0" applyAlignment="0" applyProtection="0"/>
    <xf numFmtId="0" fontId="18" fillId="16" borderId="38" applyNumberFormat="0" applyBorder="0" applyAlignment="0" applyProtection="0"/>
    <xf numFmtId="0" fontId="18" fillId="17" borderId="38" applyNumberFormat="0" applyBorder="0" applyAlignment="0" applyProtection="0"/>
    <xf numFmtId="0" fontId="17" fillId="18" borderId="38" applyNumberFormat="0" applyBorder="0" applyAlignment="0" applyProtection="0"/>
    <xf numFmtId="0" fontId="17" fillId="19" borderId="38" applyNumberFormat="0" applyBorder="0" applyAlignment="0" applyProtection="0"/>
    <xf numFmtId="0" fontId="18" fillId="20" borderId="38" applyNumberFormat="0" applyBorder="0" applyAlignment="0" applyProtection="0"/>
    <xf numFmtId="0" fontId="18" fillId="21" borderId="38" applyNumberFormat="0" applyBorder="0" applyAlignment="0" applyProtection="0"/>
    <xf numFmtId="0" fontId="17" fillId="22" borderId="38" applyNumberFormat="0" applyBorder="0" applyAlignment="0" applyProtection="0"/>
    <xf numFmtId="0" fontId="17" fillId="23" borderId="38" applyNumberFormat="0" applyBorder="0" applyAlignment="0" applyProtection="0"/>
    <xf numFmtId="0" fontId="18" fillId="24" borderId="38" applyNumberFormat="0" applyBorder="0" applyAlignment="0" applyProtection="0"/>
    <xf numFmtId="0" fontId="18" fillId="25" borderId="38" applyNumberFormat="0" applyBorder="0" applyAlignment="0" applyProtection="0"/>
    <xf numFmtId="0" fontId="17" fillId="26" borderId="38" applyNumberFormat="0" applyBorder="0" applyAlignment="0" applyProtection="0"/>
    <xf numFmtId="0" fontId="17" fillId="27" borderId="38" applyNumberFormat="0" applyBorder="0" applyAlignment="0" applyProtection="0"/>
    <xf numFmtId="0" fontId="18" fillId="28" borderId="38" applyNumberFormat="0" applyBorder="0" applyAlignment="0" applyProtection="0"/>
    <xf numFmtId="0" fontId="18" fillId="29" borderId="38" applyNumberFormat="0" applyBorder="0" applyAlignment="0" applyProtection="0"/>
    <xf numFmtId="0" fontId="17" fillId="30" borderId="38" applyNumberFormat="0" applyBorder="0" applyAlignment="0" applyProtection="0"/>
    <xf numFmtId="0" fontId="17" fillId="31" borderId="38" applyNumberFormat="0" applyBorder="0" applyAlignment="0" applyProtection="0"/>
    <xf numFmtId="0" fontId="18" fillId="32" borderId="38" applyNumberFormat="0" applyBorder="0" applyAlignment="0" applyProtection="0"/>
    <xf numFmtId="0" fontId="18" fillId="33" borderId="38" applyNumberFormat="0" applyBorder="0" applyAlignment="0" applyProtection="0"/>
    <xf numFmtId="0" fontId="17" fillId="34" borderId="38" applyNumberFormat="0" applyBorder="0" applyAlignment="0" applyProtection="0"/>
    <xf numFmtId="0" fontId="17" fillId="35" borderId="38" applyNumberFormat="0" applyBorder="0" applyAlignment="0" applyProtection="0"/>
    <xf numFmtId="0" fontId="18" fillId="36" borderId="38" applyNumberFormat="0" applyBorder="0" applyAlignment="0" applyProtection="0"/>
    <xf numFmtId="0" fontId="18" fillId="37" borderId="38" applyNumberFormat="0" applyBorder="0" applyAlignment="0" applyProtection="0"/>
    <xf numFmtId="0" fontId="17" fillId="38" borderId="38" applyNumberFormat="0" applyBorder="0" applyAlignment="0" applyProtection="0"/>
    <xf numFmtId="0" fontId="18" fillId="14" borderId="38"/>
    <xf numFmtId="0" fontId="4" fillId="14" borderId="38" applyNumberFormat="0" applyFill="0" applyBorder="0" applyAlignment="0" applyProtection="0"/>
    <xf numFmtId="0" fontId="5" fillId="14" borderId="1" applyNumberFormat="0" applyFill="0" applyAlignment="0" applyProtection="0"/>
    <xf numFmtId="0" fontId="6" fillId="14" borderId="2" applyNumberFormat="0" applyFill="0" applyAlignment="0" applyProtection="0"/>
    <xf numFmtId="0" fontId="7" fillId="14" borderId="3" applyNumberFormat="0" applyFill="0" applyAlignment="0" applyProtection="0"/>
    <xf numFmtId="0" fontId="7" fillId="14" borderId="38" applyNumberFormat="0" applyFill="0" applyBorder="0" applyAlignment="0" applyProtection="0"/>
    <xf numFmtId="0" fontId="8" fillId="5" borderId="38" applyNumberFormat="0" applyBorder="0" applyAlignment="0" applyProtection="0"/>
    <xf numFmtId="0" fontId="9" fillId="6" borderId="38" applyNumberFormat="0" applyBorder="0" applyAlignment="0" applyProtection="0"/>
    <xf numFmtId="0" fontId="10" fillId="7" borderId="38" applyNumberFormat="0" applyBorder="0" applyAlignment="0" applyProtection="0"/>
    <xf numFmtId="0" fontId="11" fillId="39" borderId="9" applyNumberFormat="0" applyAlignment="0" applyProtection="0"/>
    <xf numFmtId="0" fontId="12" fillId="10" borderId="8" applyNumberFormat="0" applyAlignment="0" applyProtection="0"/>
    <xf numFmtId="0" fontId="14" fillId="14" borderId="10" applyNumberFormat="0" applyFill="0" applyAlignment="0" applyProtection="0"/>
    <xf numFmtId="0" fontId="15" fillId="23" borderId="11" applyNumberFormat="0" applyAlignment="0" applyProtection="0"/>
    <xf numFmtId="0" fontId="3" fillId="14" borderId="38" applyNumberFormat="0" applyFill="0" applyBorder="0" applyAlignment="0" applyProtection="0"/>
    <xf numFmtId="0" fontId="16" fillId="14" borderId="38" applyNumberFormat="0" applyFill="0" applyBorder="0" applyAlignment="0" applyProtection="0"/>
    <xf numFmtId="0" fontId="17" fillId="15" borderId="38" applyNumberFormat="0" applyBorder="0" applyAlignment="0" applyProtection="0"/>
    <xf numFmtId="0" fontId="18" fillId="16" borderId="38" applyNumberFormat="0" applyBorder="0" applyAlignment="0" applyProtection="0"/>
    <xf numFmtId="0" fontId="18" fillId="17" borderId="38" applyNumberFormat="0" applyBorder="0" applyAlignment="0" applyProtection="0"/>
    <xf numFmtId="0" fontId="17" fillId="18" borderId="38" applyNumberFormat="0" applyBorder="0" applyAlignment="0" applyProtection="0"/>
    <xf numFmtId="0" fontId="17" fillId="19" borderId="38" applyNumberFormat="0" applyBorder="0" applyAlignment="0" applyProtection="0"/>
    <xf numFmtId="0" fontId="18" fillId="20" borderId="38" applyNumberFormat="0" applyBorder="0" applyAlignment="0" applyProtection="0"/>
    <xf numFmtId="0" fontId="18" fillId="21" borderId="38" applyNumberFormat="0" applyBorder="0" applyAlignment="0" applyProtection="0"/>
    <xf numFmtId="0" fontId="17" fillId="22" borderId="38" applyNumberFormat="0" applyBorder="0" applyAlignment="0" applyProtection="0"/>
    <xf numFmtId="0" fontId="17" fillId="23" borderId="38" applyNumberFormat="0" applyBorder="0" applyAlignment="0" applyProtection="0"/>
    <xf numFmtId="0" fontId="18" fillId="24" borderId="38" applyNumberFormat="0" applyBorder="0" applyAlignment="0" applyProtection="0"/>
    <xf numFmtId="0" fontId="18" fillId="25" borderId="38" applyNumberFormat="0" applyBorder="0" applyAlignment="0" applyProtection="0"/>
    <xf numFmtId="0" fontId="17" fillId="26" borderId="38" applyNumberFormat="0" applyBorder="0" applyAlignment="0" applyProtection="0"/>
    <xf numFmtId="0" fontId="17" fillId="27" borderId="38" applyNumberFormat="0" applyBorder="0" applyAlignment="0" applyProtection="0"/>
    <xf numFmtId="0" fontId="18" fillId="28" borderId="38" applyNumberFormat="0" applyBorder="0" applyAlignment="0" applyProtection="0"/>
    <xf numFmtId="0" fontId="18" fillId="29" borderId="38" applyNumberFormat="0" applyBorder="0" applyAlignment="0" applyProtection="0"/>
    <xf numFmtId="0" fontId="17" fillId="30" borderId="38" applyNumberFormat="0" applyBorder="0" applyAlignment="0" applyProtection="0"/>
    <xf numFmtId="0" fontId="17" fillId="31" borderId="38" applyNumberFormat="0" applyBorder="0" applyAlignment="0" applyProtection="0"/>
    <xf numFmtId="0" fontId="18" fillId="32" borderId="38" applyNumberFormat="0" applyBorder="0" applyAlignment="0" applyProtection="0"/>
    <xf numFmtId="0" fontId="18" fillId="33" borderId="38" applyNumberFormat="0" applyBorder="0" applyAlignment="0" applyProtection="0"/>
    <xf numFmtId="0" fontId="17" fillId="34" borderId="38" applyNumberFormat="0" applyBorder="0" applyAlignment="0" applyProtection="0"/>
    <xf numFmtId="0" fontId="17" fillId="35" borderId="38" applyNumberFormat="0" applyBorder="0" applyAlignment="0" applyProtection="0"/>
    <xf numFmtId="0" fontId="18" fillId="36" borderId="38" applyNumberFormat="0" applyBorder="0" applyAlignment="0" applyProtection="0"/>
    <xf numFmtId="0" fontId="18" fillId="37" borderId="38" applyNumberFormat="0" applyBorder="0" applyAlignment="0" applyProtection="0"/>
    <xf numFmtId="0" fontId="17" fillId="38" borderId="38" applyNumberFormat="0" applyBorder="0" applyAlignment="0" applyProtection="0"/>
    <xf numFmtId="0" fontId="18" fillId="14" borderId="38"/>
    <xf numFmtId="0" fontId="18" fillId="14" borderId="38"/>
    <xf numFmtId="0" fontId="18" fillId="14" borderId="38"/>
    <xf numFmtId="0" fontId="18" fillId="14" borderId="38"/>
    <xf numFmtId="0" fontId="18" fillId="14" borderId="38"/>
    <xf numFmtId="0" fontId="18" fillId="14" borderId="38"/>
    <xf numFmtId="0" fontId="18" fillId="14" borderId="38"/>
    <xf numFmtId="0" fontId="18" fillId="14" borderId="38"/>
    <xf numFmtId="0" fontId="18" fillId="14" borderId="38"/>
    <xf numFmtId="0" fontId="18" fillId="14" borderId="38"/>
    <xf numFmtId="0" fontId="18" fillId="14" borderId="38"/>
    <xf numFmtId="0" fontId="18" fillId="14" borderId="38"/>
    <xf numFmtId="44" fontId="18" fillId="0" borderId="0" applyFont="0" applyFill="0" applyBorder="0" applyAlignment="0" applyProtection="0"/>
  </cellStyleXfs>
  <cellXfs count="30">
    <xf numFmtId="0" fontId="0" fillId="0" borderId="0" xfId="0"/>
    <xf numFmtId="0" fontId="21" fillId="0" borderId="38" xfId="0" applyFont="1" applyBorder="1" applyAlignment="1">
      <alignment vertical="center"/>
    </xf>
    <xf numFmtId="0" fontId="21" fillId="0" borderId="38" xfId="0" applyFont="1" applyBorder="1" applyAlignment="1">
      <alignment horizontal="center" vertical="center"/>
    </xf>
    <xf numFmtId="0" fontId="21" fillId="0" borderId="38" xfId="0" applyFont="1" applyBorder="1"/>
    <xf numFmtId="0" fontId="24" fillId="0" borderId="38" xfId="0" applyFont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right"/>
    </xf>
    <xf numFmtId="0" fontId="21" fillId="0" borderId="38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" fillId="40" borderId="38" xfId="0" applyFont="1" applyFill="1" applyBorder="1" applyAlignment="1">
      <alignment horizontal="center" vertical="center"/>
    </xf>
    <xf numFmtId="0" fontId="21" fillId="40" borderId="38" xfId="0" applyFont="1" applyFill="1" applyBorder="1" applyAlignment="1">
      <alignment horizontal="center" vertical="center"/>
    </xf>
    <xf numFmtId="0" fontId="21" fillId="45" borderId="38" xfId="0" applyFont="1" applyFill="1" applyBorder="1" applyAlignment="1">
      <alignment horizontal="center" vertical="center"/>
    </xf>
    <xf numFmtId="0" fontId="21" fillId="40" borderId="38" xfId="0" applyFont="1" applyFill="1" applyBorder="1" applyAlignment="1">
      <alignment vertical="center"/>
    </xf>
    <xf numFmtId="0" fontId="21" fillId="40" borderId="0" xfId="0" applyFont="1" applyFill="1" applyAlignment="1">
      <alignment horizontal="center" vertical="center"/>
    </xf>
    <xf numFmtId="5" fontId="1" fillId="45" borderId="38" xfId="133" applyNumberFormat="1" applyFont="1" applyFill="1" applyBorder="1" applyAlignment="1">
      <alignment horizontal="center" vertical="center"/>
    </xf>
    <xf numFmtId="0" fontId="21" fillId="40" borderId="0" xfId="0" applyFont="1" applyFill="1"/>
    <xf numFmtId="0" fontId="26" fillId="0" borderId="39" xfId="0" applyFont="1" applyBorder="1" applyAlignment="1">
      <alignment horizontal="center" vertical="center"/>
    </xf>
    <xf numFmtId="16" fontId="26" fillId="0" borderId="39" xfId="0" applyNumberFormat="1" applyFont="1" applyBorder="1" applyAlignment="1">
      <alignment horizontal="center" vertical="center"/>
    </xf>
    <xf numFmtId="3" fontId="21" fillId="0" borderId="38" xfId="0" applyNumberFormat="1" applyFont="1" applyBorder="1" applyAlignment="1">
      <alignment horizontal="center" vertical="center" wrapText="1"/>
    </xf>
    <xf numFmtId="0" fontId="21" fillId="40" borderId="38" xfId="0" applyFont="1" applyFill="1" applyBorder="1"/>
    <xf numFmtId="0" fontId="24" fillId="40" borderId="38" xfId="0" applyFont="1" applyFill="1" applyBorder="1" applyAlignment="1">
      <alignment horizontal="center" vertical="center"/>
    </xf>
    <xf numFmtId="44" fontId="26" fillId="0" borderId="39" xfId="0" applyNumberFormat="1" applyFont="1" applyBorder="1" applyAlignment="1">
      <alignment horizontal="center" vertical="center"/>
    </xf>
    <xf numFmtId="0" fontId="19" fillId="41" borderId="38" xfId="0" applyFont="1" applyFill="1" applyBorder="1" applyAlignment="1">
      <alignment horizontal="center" vertical="center"/>
    </xf>
    <xf numFmtId="0" fontId="21" fillId="40" borderId="38" xfId="0" applyFont="1" applyFill="1" applyBorder="1" applyAlignment="1">
      <alignment horizontal="center" vertical="center"/>
    </xf>
    <xf numFmtId="0" fontId="20" fillId="42" borderId="38" xfId="0" applyFont="1" applyFill="1" applyBorder="1" applyAlignment="1">
      <alignment horizontal="center" vertical="center"/>
    </xf>
    <xf numFmtId="0" fontId="21" fillId="45" borderId="38" xfId="0" applyFont="1" applyFill="1" applyBorder="1" applyAlignment="1">
      <alignment horizontal="center" vertical="center"/>
    </xf>
    <xf numFmtId="0" fontId="21" fillId="43" borderId="38" xfId="0" applyFont="1" applyFill="1" applyBorder="1" applyAlignment="1">
      <alignment horizontal="center" vertical="center" wrapText="1"/>
    </xf>
    <xf numFmtId="5" fontId="22" fillId="44" borderId="38" xfId="0" applyNumberFormat="1" applyFont="1" applyFill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</cellXfs>
  <cellStyles count="134">
    <cellStyle name="20% — акцент1 2" xfId="98" xr:uid="{00000000-0005-0000-0000-000001000000}"/>
    <cellStyle name="20% — акцент2 2" xfId="102" xr:uid="{00000000-0005-0000-0000-000003000000}"/>
    <cellStyle name="20% — акцент3 2" xfId="106" xr:uid="{00000000-0005-0000-0000-000005000000}"/>
    <cellStyle name="20% — акцент4 2" xfId="110" xr:uid="{00000000-0005-0000-0000-000007000000}"/>
    <cellStyle name="20% — акцент5 2" xfId="114" xr:uid="{00000000-0005-0000-0000-000009000000}"/>
    <cellStyle name="20% — акцент6 2" xfId="118" xr:uid="{00000000-0005-0000-0000-00000B000000}"/>
    <cellStyle name="20% – Акцентування1 2" xfId="59" xr:uid="{00000000-0005-0000-0000-00000C000000}"/>
    <cellStyle name="20% – Акцентування2 2" xfId="63" xr:uid="{00000000-0005-0000-0000-00000D000000}"/>
    <cellStyle name="20% – Акцентування3 2" xfId="67" xr:uid="{00000000-0005-0000-0000-00000E000000}"/>
    <cellStyle name="20% – Акцентування4 2" xfId="71" xr:uid="{00000000-0005-0000-0000-00000F000000}"/>
    <cellStyle name="20% – Акцентування5 2" xfId="75" xr:uid="{00000000-0005-0000-0000-000010000000}"/>
    <cellStyle name="20% – Акцентування6 2" xfId="79" xr:uid="{00000000-0005-0000-0000-000011000000}"/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— акцент1 2" xfId="99" xr:uid="{00000000-0005-0000-0000-000013000000}"/>
    <cellStyle name="40% — акцент2 2" xfId="103" xr:uid="{00000000-0005-0000-0000-000015000000}"/>
    <cellStyle name="40% — акцент3 2" xfId="107" xr:uid="{00000000-0005-0000-0000-000017000000}"/>
    <cellStyle name="40% — акцент4 2" xfId="111" xr:uid="{00000000-0005-0000-0000-000019000000}"/>
    <cellStyle name="40% — акцент5 2" xfId="115" xr:uid="{00000000-0005-0000-0000-00001B000000}"/>
    <cellStyle name="40% — акцент6 2" xfId="119" xr:uid="{00000000-0005-0000-0000-00001D000000}"/>
    <cellStyle name="40% – Акцентування1 2" xfId="60" xr:uid="{00000000-0005-0000-0000-00001E000000}"/>
    <cellStyle name="40% – Акцентування2 2" xfId="64" xr:uid="{00000000-0005-0000-0000-00001F000000}"/>
    <cellStyle name="40% – Акцентування3 2" xfId="68" xr:uid="{00000000-0005-0000-0000-000020000000}"/>
    <cellStyle name="40% – Акцентування4 2" xfId="72" xr:uid="{00000000-0005-0000-0000-000021000000}"/>
    <cellStyle name="40% – Акцентування5 2" xfId="76" xr:uid="{00000000-0005-0000-0000-000022000000}"/>
    <cellStyle name="40% – Акцентування6 2" xfId="80" xr:uid="{00000000-0005-0000-0000-000023000000}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— акцент1 2" xfId="100" xr:uid="{00000000-0005-0000-0000-000025000000}"/>
    <cellStyle name="60% — акцент2 2" xfId="104" xr:uid="{00000000-0005-0000-0000-000027000000}"/>
    <cellStyle name="60% — акцент3 2" xfId="108" xr:uid="{00000000-0005-0000-0000-000029000000}"/>
    <cellStyle name="60% — акцент4 2" xfId="112" xr:uid="{00000000-0005-0000-0000-00002B000000}"/>
    <cellStyle name="60% — акцент5 2" xfId="116" xr:uid="{00000000-0005-0000-0000-00002D000000}"/>
    <cellStyle name="60% — акцент6 2" xfId="120" xr:uid="{00000000-0005-0000-0000-00002F000000}"/>
    <cellStyle name="60% – Акцентування1 2" xfId="61" xr:uid="{00000000-0005-0000-0000-000030000000}"/>
    <cellStyle name="60% – Акцентування2 2" xfId="65" xr:uid="{00000000-0005-0000-0000-000031000000}"/>
    <cellStyle name="60% – Акцентування3 2" xfId="69" xr:uid="{00000000-0005-0000-0000-000032000000}"/>
    <cellStyle name="60% – Акцентування4 2" xfId="73" xr:uid="{00000000-0005-0000-0000-000033000000}"/>
    <cellStyle name="60% – Акцентування5 2" xfId="77" xr:uid="{00000000-0005-0000-0000-000034000000}"/>
    <cellStyle name="60% – Акцентування6 2" xfId="81" xr:uid="{00000000-0005-0000-0000-000035000000}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Акцент1 2" xfId="97" xr:uid="{00000000-0005-0000-0000-000037000000}"/>
    <cellStyle name="Акцент2 2" xfId="101" xr:uid="{00000000-0005-0000-0000-000039000000}"/>
    <cellStyle name="Акцент3 2" xfId="105" xr:uid="{00000000-0005-0000-0000-00003B000000}"/>
    <cellStyle name="Акцент4 2" xfId="109" xr:uid="{00000000-0005-0000-0000-00003D000000}"/>
    <cellStyle name="Акцент5 2" xfId="113" xr:uid="{00000000-0005-0000-0000-00003F000000}"/>
    <cellStyle name="Акцент6 2" xfId="117" xr:uid="{00000000-0005-0000-0000-000041000000}"/>
    <cellStyle name="Акцентування1 2" xfId="58" xr:uid="{00000000-0005-0000-0000-000042000000}"/>
    <cellStyle name="Акцентування2 2" xfId="62" xr:uid="{00000000-0005-0000-0000-000043000000}"/>
    <cellStyle name="Акцентування3 2" xfId="66" xr:uid="{00000000-0005-0000-0000-000044000000}"/>
    <cellStyle name="Акцентування4 2" xfId="70" xr:uid="{00000000-0005-0000-0000-000045000000}"/>
    <cellStyle name="Акцентування5 2" xfId="74" xr:uid="{00000000-0005-0000-0000-000046000000}"/>
    <cellStyle name="Акцентування6 2" xfId="78" xr:uid="{00000000-0005-0000-0000-000047000000}"/>
    <cellStyle name="Ввід" xfId="9" builtinId="20" customBuiltin="1"/>
    <cellStyle name="Ввід 2" xfId="51" xr:uid="{00000000-0005-0000-0000-000048000000}"/>
    <cellStyle name="Ввод  2" xfId="91" xr:uid="{00000000-0005-0000-0000-00004A000000}"/>
    <cellStyle name="Вывод 2" xfId="92" xr:uid="{00000000-0005-0000-0000-00004C000000}"/>
    <cellStyle name="Гарний" xfId="6" builtinId="26" customBuiltin="1"/>
    <cellStyle name="Гарний 2" xfId="48" xr:uid="{00000000-0005-0000-0000-00004E000000}"/>
    <cellStyle name="Грошовий" xfId="133" builtinId="4"/>
    <cellStyle name="Заголовок 1" xfId="2" builtinId="16" customBuiltin="1"/>
    <cellStyle name="Заголовок 1 2" xfId="84" xr:uid="{00000000-0005-0000-0000-000052000000}"/>
    <cellStyle name="Заголовок 1 3" xfId="44" xr:uid="{00000000-0005-0000-0000-000053000000}"/>
    <cellStyle name="Заголовок 2" xfId="3" builtinId="17" customBuiltin="1"/>
    <cellStyle name="Заголовок 2 2" xfId="85" xr:uid="{00000000-0005-0000-0000-000055000000}"/>
    <cellStyle name="Заголовок 2 3" xfId="45" xr:uid="{00000000-0005-0000-0000-000056000000}"/>
    <cellStyle name="Заголовок 3" xfId="4" builtinId="18" customBuiltin="1"/>
    <cellStyle name="Заголовок 3 2" xfId="86" xr:uid="{00000000-0005-0000-0000-000058000000}"/>
    <cellStyle name="Заголовок 3 3" xfId="46" xr:uid="{00000000-0005-0000-0000-000059000000}"/>
    <cellStyle name="Заголовок 4" xfId="5" builtinId="19" customBuiltin="1"/>
    <cellStyle name="Заголовок 4 2" xfId="87" xr:uid="{00000000-0005-0000-0000-00005B000000}"/>
    <cellStyle name="Заголовок 4 3" xfId="47" xr:uid="{00000000-0005-0000-0000-00005C000000}"/>
    <cellStyle name="Звичайний" xfId="0" builtinId="0" customBuiltin="1"/>
    <cellStyle name="Звичайний 10" xfId="128" xr:uid="{00000000-0005-0000-0000-00005D000000}"/>
    <cellStyle name="Звичайний 11" xfId="129" xr:uid="{00000000-0005-0000-0000-00005E000000}"/>
    <cellStyle name="Звичайний 12" xfId="125" xr:uid="{00000000-0005-0000-0000-00005F000000}"/>
    <cellStyle name="Звичайний 13" xfId="123" xr:uid="{00000000-0005-0000-0000-000060000000}"/>
    <cellStyle name="Звичайний 14" xfId="132" xr:uid="{00000000-0005-0000-0000-000061000000}"/>
    <cellStyle name="Звичайний 2" xfId="42" xr:uid="{00000000-0005-0000-0000-000062000000}"/>
    <cellStyle name="Звичайний 3" xfId="53" xr:uid="{00000000-0005-0000-0000-000063000000}"/>
    <cellStyle name="Звичайний 4" xfId="127" xr:uid="{00000000-0005-0000-0000-000064000000}"/>
    <cellStyle name="Звичайний 5" xfId="126" xr:uid="{00000000-0005-0000-0000-000065000000}"/>
    <cellStyle name="Звичайний 6" xfId="130" xr:uid="{00000000-0005-0000-0000-000066000000}"/>
    <cellStyle name="Звичайний 7" xfId="131" xr:uid="{00000000-0005-0000-0000-000067000000}"/>
    <cellStyle name="Звичайний 8" xfId="124" xr:uid="{00000000-0005-0000-0000-000068000000}"/>
    <cellStyle name="Звичайний 9" xfId="122" xr:uid="{00000000-0005-0000-0000-000069000000}"/>
    <cellStyle name="Зв'язана клітинка" xfId="12" builtinId="24" customBuiltin="1"/>
    <cellStyle name="Зв'язана клітинка 2" xfId="54" xr:uid="{00000000-0005-0000-0000-00006A000000}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Контрольна клітинка 2" xfId="55" xr:uid="{00000000-0005-0000-0000-00006C000000}"/>
    <cellStyle name="Контрольная ячейка 2" xfId="94" xr:uid="{00000000-0005-0000-0000-00006E000000}"/>
    <cellStyle name="Назва" xfId="1" builtinId="15" customBuiltin="1"/>
    <cellStyle name="Назва 2" xfId="43" xr:uid="{00000000-0005-0000-0000-00006F000000}"/>
    <cellStyle name="Название 2" xfId="83" xr:uid="{00000000-0005-0000-0000-000071000000}"/>
    <cellStyle name="Нейтральний" xfId="8" builtinId="28" customBuiltin="1"/>
    <cellStyle name="Нейтральний 2" xfId="50" xr:uid="{00000000-0005-0000-0000-000072000000}"/>
    <cellStyle name="Нейтральный 2" xfId="90" xr:uid="{00000000-0005-0000-0000-000074000000}"/>
    <cellStyle name="Обчислення" xfId="11" builtinId="22" customBuiltin="1"/>
    <cellStyle name="Обычный 2" xfId="82" xr:uid="{00000000-0005-0000-0000-000076000000}"/>
    <cellStyle name="Обычный 3" xfId="121" xr:uid="{00000000-0005-0000-0000-000077000000}"/>
    <cellStyle name="Підсумок" xfId="17" builtinId="25" customBuiltin="1"/>
    <cellStyle name="Плохой 2" xfId="89" xr:uid="{00000000-0005-0000-0000-000079000000}"/>
    <cellStyle name="Поганий" xfId="7" builtinId="27" customBuiltin="1"/>
    <cellStyle name="Поганий 2" xfId="49" xr:uid="{00000000-0005-0000-0000-00007A000000}"/>
    <cellStyle name="Пояснение 2" xfId="96" xr:uid="{00000000-0005-0000-0000-00007C000000}"/>
    <cellStyle name="Примітка" xfId="15" builtinId="10" customBuiltin="1"/>
    <cellStyle name="Результат" xfId="10" builtinId="21" customBuiltin="1"/>
    <cellStyle name="Результат 2" xfId="52" xr:uid="{00000000-0005-0000-0000-00007E000000}"/>
    <cellStyle name="Связанная ячейка 2" xfId="93" xr:uid="{00000000-0005-0000-0000-000080000000}"/>
    <cellStyle name="Текст попередження" xfId="14" builtinId="11" customBuiltin="1"/>
    <cellStyle name="Текст попередження 2" xfId="56" xr:uid="{00000000-0005-0000-0000-000081000000}"/>
    <cellStyle name="Текст пояснення" xfId="16" builtinId="53" customBuiltin="1"/>
    <cellStyle name="Текст пояснення 2" xfId="57" xr:uid="{00000000-0005-0000-0000-000082000000}"/>
    <cellStyle name="Текст предупреждения 2" xfId="95" xr:uid="{00000000-0005-0000-0000-000084000000}"/>
    <cellStyle name="Хороший 2" xfId="88" xr:uid="{00000000-0005-0000-0000-000086000000}"/>
  </cellStyles>
  <dxfs count="0"/>
  <tableStyles count="0"/>
  <colors>
    <mruColors>
      <color rgb="FFDF5757"/>
      <color rgb="FFFFC0C0"/>
      <color rgb="FFC73E33"/>
      <color rgb="FFC866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3</xdr:col>
          <xdr:colOff>0</xdr:colOff>
          <xdr:row>8</xdr:row>
          <xdr:rowOff>180975</xdr:rowOff>
        </xdr:to>
        <xdr:sp macro="" textlink="">
          <xdr:nvSpPr>
            <xdr:cNvPr id="7178" name="ComboBox1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3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Аркуш5">
    <tabColor rgb="FF00B0F0"/>
  </sheetPr>
  <dimension ref="A1:O37"/>
  <sheetViews>
    <sheetView tabSelected="1" zoomScaleNormal="100" workbookViewId="0">
      <selection activeCell="E7" sqref="E7"/>
    </sheetView>
  </sheetViews>
  <sheetFormatPr defaultRowHeight="15.75" x14ac:dyDescent="0.25"/>
  <cols>
    <col min="1" max="1" width="5.7109375" style="5" customWidth="1"/>
    <col min="2" max="3" width="15.7109375" style="5" customWidth="1"/>
    <col min="4" max="5" width="5.7109375" style="5" customWidth="1"/>
    <col min="6" max="6" width="15.7109375" style="5" customWidth="1"/>
    <col min="7" max="7" width="7.5703125" style="5" customWidth="1"/>
    <col min="8" max="8" width="7" style="5" customWidth="1"/>
    <col min="9" max="9" width="5.7109375" style="5" customWidth="1"/>
    <col min="10" max="10" width="10.7109375" style="7" customWidth="1"/>
    <col min="11" max="15" width="10.7109375" style="5" customWidth="1"/>
    <col min="16" max="16" width="5.7109375" style="5" customWidth="1"/>
    <col min="17" max="20" width="9.140625" style="5" customWidth="1"/>
    <col min="21" max="16384" width="9.140625" style="5"/>
  </cols>
  <sheetData>
    <row r="1" spans="1:15" ht="15" customHeight="1" x14ac:dyDescent="0.25">
      <c r="A1" s="14"/>
      <c r="B1" s="25" t="s">
        <v>79</v>
      </c>
      <c r="C1" s="25"/>
      <c r="D1" s="11"/>
      <c r="E1" s="2"/>
      <c r="F1" s="9"/>
      <c r="G1" s="9"/>
      <c r="H1" s="9">
        <v>2</v>
      </c>
      <c r="I1" s="6"/>
      <c r="J1" s="27" t="s">
        <v>1</v>
      </c>
      <c r="K1" s="27"/>
      <c r="L1" s="27"/>
      <c r="M1" s="27"/>
      <c r="N1" s="27"/>
      <c r="O1" s="27"/>
    </row>
    <row r="2" spans="1:15" ht="15" customHeight="1" x14ac:dyDescent="0.25">
      <c r="A2" s="14"/>
      <c r="B2" s="25"/>
      <c r="C2" s="25"/>
      <c r="D2" s="11"/>
      <c r="E2" s="2"/>
      <c r="F2" s="17" t="s">
        <v>56</v>
      </c>
      <c r="G2" s="17" t="s">
        <v>78</v>
      </c>
      <c r="H2" s="17">
        <v>175</v>
      </c>
      <c r="I2" s="6"/>
      <c r="J2" s="8" t="s">
        <v>2</v>
      </c>
      <c r="K2" s="8">
        <v>500</v>
      </c>
      <c r="L2" s="8">
        <v>1000</v>
      </c>
      <c r="M2" s="19">
        <v>2500</v>
      </c>
      <c r="N2" s="19">
        <v>5000</v>
      </c>
      <c r="O2" s="19">
        <v>10000</v>
      </c>
    </row>
    <row r="3" spans="1:15" ht="15" customHeight="1" x14ac:dyDescent="0.25">
      <c r="A3" s="14"/>
      <c r="B3" s="11" t="s">
        <v>2</v>
      </c>
      <c r="C3" s="11" t="s">
        <v>49</v>
      </c>
      <c r="D3" s="11"/>
      <c r="E3" s="2"/>
      <c r="F3" s="17" t="s">
        <v>0</v>
      </c>
      <c r="G3" s="18" t="s">
        <v>78</v>
      </c>
      <c r="H3" s="22">
        <v>8.3000000000000007</v>
      </c>
      <c r="I3" s="6"/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</row>
    <row r="4" spans="1:15" ht="15" customHeight="1" x14ac:dyDescent="0.25">
      <c r="A4" s="14"/>
      <c r="B4" s="23">
        <v>4000</v>
      </c>
      <c r="C4" s="23">
        <v>4</v>
      </c>
      <c r="D4" s="11"/>
      <c r="E4" s="2"/>
      <c r="F4" s="17" t="s">
        <v>57</v>
      </c>
      <c r="G4" s="17">
        <v>90</v>
      </c>
      <c r="H4" s="22">
        <v>73</v>
      </c>
      <c r="I4" s="6"/>
      <c r="J4" s="27" t="s">
        <v>9</v>
      </c>
      <c r="K4" s="27"/>
      <c r="L4" s="27"/>
      <c r="M4" s="27"/>
      <c r="N4" s="27"/>
      <c r="O4" s="27"/>
    </row>
    <row r="5" spans="1:15" ht="15" customHeight="1" x14ac:dyDescent="0.25">
      <c r="A5" s="14"/>
      <c r="B5" s="23"/>
      <c r="C5" s="23"/>
      <c r="D5" s="11"/>
      <c r="E5" s="2"/>
      <c r="F5" s="17" t="s">
        <v>58</v>
      </c>
      <c r="G5" s="17">
        <v>115</v>
      </c>
      <c r="H5" s="22">
        <v>73</v>
      </c>
      <c r="I5" s="6"/>
      <c r="J5" s="8" t="s">
        <v>2</v>
      </c>
      <c r="K5" s="8">
        <v>500</v>
      </c>
      <c r="L5" s="8">
        <v>1000</v>
      </c>
      <c r="M5" s="19">
        <v>2500</v>
      </c>
      <c r="N5" s="19">
        <v>5000</v>
      </c>
      <c r="O5" s="19">
        <v>10000</v>
      </c>
    </row>
    <row r="6" spans="1:15" ht="15" customHeight="1" x14ac:dyDescent="0.25">
      <c r="A6" s="14"/>
      <c r="B6" s="24" t="s">
        <v>71</v>
      </c>
      <c r="C6" s="24"/>
      <c r="D6" s="11"/>
      <c r="E6" s="2"/>
      <c r="F6" s="17" t="s">
        <v>59</v>
      </c>
      <c r="G6" s="17">
        <v>130</v>
      </c>
      <c r="H6" s="22">
        <v>73</v>
      </c>
      <c r="I6" s="6"/>
      <c r="J6" s="8" t="s">
        <v>3</v>
      </c>
      <c r="K6" s="8" t="s">
        <v>10</v>
      </c>
      <c r="L6" s="8" t="s">
        <v>76</v>
      </c>
      <c r="M6" s="8" t="s">
        <v>11</v>
      </c>
      <c r="N6" s="8" t="s">
        <v>12</v>
      </c>
      <c r="O6" s="8" t="s">
        <v>13</v>
      </c>
    </row>
    <row r="7" spans="1:15" ht="15" customHeight="1" x14ac:dyDescent="0.25">
      <c r="A7" s="14"/>
      <c r="B7" s="29" t="s">
        <v>0</v>
      </c>
      <c r="C7" s="29"/>
      <c r="D7" s="20"/>
      <c r="E7" s="3"/>
      <c r="F7" s="17" t="s">
        <v>60</v>
      </c>
      <c r="G7" s="17">
        <v>150</v>
      </c>
      <c r="H7" s="22">
        <v>73</v>
      </c>
      <c r="I7" s="6"/>
      <c r="J7" s="27" t="s">
        <v>14</v>
      </c>
      <c r="K7" s="27"/>
      <c r="L7" s="27"/>
      <c r="M7" s="27"/>
      <c r="N7" s="27"/>
      <c r="O7" s="27"/>
    </row>
    <row r="8" spans="1:15" ht="15" customHeight="1" x14ac:dyDescent="0.25">
      <c r="A8" s="14"/>
      <c r="B8" s="1"/>
      <c r="C8" s="1"/>
      <c r="D8" s="20"/>
      <c r="E8" s="3"/>
      <c r="F8" s="17" t="s">
        <v>61</v>
      </c>
      <c r="G8" s="17">
        <v>170</v>
      </c>
      <c r="H8" s="22">
        <v>73</v>
      </c>
      <c r="I8" s="6"/>
      <c r="J8" s="8" t="s">
        <v>2</v>
      </c>
      <c r="K8" s="8">
        <v>500</v>
      </c>
      <c r="L8" s="8">
        <v>1000</v>
      </c>
      <c r="M8" s="19">
        <v>2500</v>
      </c>
      <c r="N8" s="19">
        <v>5000</v>
      </c>
      <c r="O8" s="19">
        <v>10000</v>
      </c>
    </row>
    <row r="9" spans="1:15" ht="15" customHeight="1" x14ac:dyDescent="0.25">
      <c r="A9" s="14"/>
      <c r="B9" s="24" t="s">
        <v>72</v>
      </c>
      <c r="C9" s="24"/>
      <c r="D9" s="20"/>
      <c r="E9" s="3"/>
      <c r="F9" s="17" t="s">
        <v>62</v>
      </c>
      <c r="G9" s="17">
        <v>200</v>
      </c>
      <c r="H9" s="22">
        <v>73</v>
      </c>
      <c r="I9" s="6"/>
      <c r="J9" s="8" t="s">
        <v>3</v>
      </c>
      <c r="K9" s="8" t="s">
        <v>5</v>
      </c>
      <c r="L9" s="8" t="s">
        <v>15</v>
      </c>
      <c r="M9" s="8" t="s">
        <v>16</v>
      </c>
      <c r="N9" s="8" t="s">
        <v>17</v>
      </c>
      <c r="O9" s="8" t="s">
        <v>18</v>
      </c>
    </row>
    <row r="10" spans="1:15" ht="15" customHeight="1" x14ac:dyDescent="0.25">
      <c r="A10" s="14"/>
      <c r="B10" s="28">
        <f>ROUNDUP(IF(B7 = F3, ((B4 + 30) * H3 + (H2 * C4)) * H1, ((((B4 + 50) * (INDEX(G3:G20, MATCH(B7, F3:F20, 0)) * (0.64 * 0.45 / 1000)) * INDEX(H3:H20, MATCH(B7, F3:F20, 0)) + (H2 * C4 + 150)) * H1))),-2)</f>
        <v>68300</v>
      </c>
      <c r="C10" s="28"/>
      <c r="D10" s="20"/>
      <c r="E10" s="3"/>
      <c r="F10" s="17" t="s">
        <v>63</v>
      </c>
      <c r="G10" s="17">
        <v>250</v>
      </c>
      <c r="H10" s="22">
        <v>73</v>
      </c>
      <c r="I10" s="6"/>
      <c r="J10" s="27" t="s">
        <v>19</v>
      </c>
      <c r="K10" s="27"/>
      <c r="L10" s="27"/>
      <c r="M10" s="27"/>
      <c r="N10" s="27"/>
      <c r="O10" s="27"/>
    </row>
    <row r="11" spans="1:15" ht="15" customHeight="1" x14ac:dyDescent="0.25">
      <c r="A11" s="14"/>
      <c r="B11" s="28"/>
      <c r="C11" s="28"/>
      <c r="D11" s="20"/>
      <c r="E11" s="3"/>
      <c r="F11" s="17" t="s">
        <v>64</v>
      </c>
      <c r="G11" s="17">
        <v>300</v>
      </c>
      <c r="H11" s="22">
        <v>73</v>
      </c>
      <c r="I11" s="6"/>
      <c r="J11" s="8" t="s">
        <v>2</v>
      </c>
      <c r="K11" s="8">
        <v>500</v>
      </c>
      <c r="L11" s="8">
        <v>1000</v>
      </c>
      <c r="M11" s="19">
        <v>2500</v>
      </c>
      <c r="N11" s="19">
        <v>5000</v>
      </c>
      <c r="O11" s="19">
        <v>10000</v>
      </c>
    </row>
    <row r="12" spans="1:15" ht="15" customHeight="1" x14ac:dyDescent="0.25">
      <c r="A12" s="14"/>
      <c r="B12" s="28"/>
      <c r="C12" s="28"/>
      <c r="D12" s="20"/>
      <c r="E12" s="3"/>
      <c r="F12" s="17" t="s">
        <v>65</v>
      </c>
      <c r="G12" s="17">
        <v>350</v>
      </c>
      <c r="H12" s="22">
        <v>73</v>
      </c>
      <c r="I12" s="6"/>
      <c r="J12" s="8" t="s">
        <v>3</v>
      </c>
      <c r="K12" s="8" t="s">
        <v>20</v>
      </c>
      <c r="L12" s="8" t="s">
        <v>21</v>
      </c>
      <c r="M12" s="8" t="s">
        <v>22</v>
      </c>
      <c r="N12" s="8" t="s">
        <v>23</v>
      </c>
      <c r="O12" s="8" t="s">
        <v>24</v>
      </c>
    </row>
    <row r="13" spans="1:15" ht="15" customHeight="1" x14ac:dyDescent="0.25">
      <c r="A13" s="14"/>
      <c r="B13" s="13"/>
      <c r="C13" s="13"/>
      <c r="D13" s="16"/>
      <c r="F13" s="17" t="s">
        <v>66</v>
      </c>
      <c r="G13" s="17">
        <v>80</v>
      </c>
      <c r="H13" s="22">
        <v>73</v>
      </c>
      <c r="I13" s="6"/>
      <c r="J13" s="27" t="s">
        <v>25</v>
      </c>
      <c r="K13" s="27"/>
      <c r="L13" s="27"/>
      <c r="M13" s="27"/>
      <c r="N13" s="27"/>
      <c r="O13" s="27"/>
    </row>
    <row r="14" spans="1:15" ht="15" customHeight="1" x14ac:dyDescent="0.25">
      <c r="A14" s="14"/>
      <c r="B14" s="10" t="s">
        <v>53</v>
      </c>
      <c r="C14" s="11">
        <v>4</v>
      </c>
      <c r="D14" s="16"/>
      <c r="F14" s="17" t="s">
        <v>67</v>
      </c>
      <c r="G14" s="17">
        <v>120</v>
      </c>
      <c r="H14" s="22">
        <v>73</v>
      </c>
      <c r="I14" s="6"/>
      <c r="J14" s="8" t="s">
        <v>2</v>
      </c>
      <c r="K14" s="8">
        <v>500</v>
      </c>
      <c r="L14" s="8">
        <v>1000</v>
      </c>
      <c r="M14" s="19">
        <v>2500</v>
      </c>
      <c r="N14" s="19">
        <v>5000</v>
      </c>
      <c r="O14" s="19">
        <v>10000</v>
      </c>
    </row>
    <row r="15" spans="1:15" ht="15" customHeight="1" x14ac:dyDescent="0.25">
      <c r="A15" s="14"/>
      <c r="B15" s="10" t="s">
        <v>52</v>
      </c>
      <c r="C15" s="11">
        <v>2</v>
      </c>
      <c r="D15" s="16"/>
      <c r="E15" s="4"/>
      <c r="F15" s="17" t="s">
        <v>68</v>
      </c>
      <c r="G15" s="17">
        <v>160</v>
      </c>
      <c r="H15" s="22">
        <v>73</v>
      </c>
      <c r="J15" s="8" t="s">
        <v>3</v>
      </c>
      <c r="K15" s="8" t="s">
        <v>26</v>
      </c>
      <c r="L15" s="8" t="s">
        <v>27</v>
      </c>
      <c r="M15" s="8" t="s">
        <v>28</v>
      </c>
      <c r="N15" s="8" t="s">
        <v>29</v>
      </c>
      <c r="O15" s="8" t="s">
        <v>30</v>
      </c>
    </row>
    <row r="16" spans="1:15" ht="15" customHeight="1" x14ac:dyDescent="0.25">
      <c r="A16" s="14"/>
      <c r="B16" s="10" t="s">
        <v>54</v>
      </c>
      <c r="C16" s="15">
        <f>D16*C15*B4*C14+B10</f>
        <v>76300</v>
      </c>
      <c r="D16" s="21">
        <v>0.25</v>
      </c>
      <c r="E16" s="4"/>
      <c r="F16" s="17" t="s">
        <v>69</v>
      </c>
      <c r="G16" s="17">
        <v>250</v>
      </c>
      <c r="H16" s="22">
        <v>73</v>
      </c>
      <c r="J16" s="27" t="s">
        <v>31</v>
      </c>
      <c r="K16" s="27"/>
      <c r="L16" s="27"/>
      <c r="M16" s="27"/>
      <c r="N16" s="27"/>
      <c r="O16" s="27"/>
    </row>
    <row r="17" spans="1:15" ht="15" customHeight="1" x14ac:dyDescent="0.25">
      <c r="A17" s="14"/>
      <c r="B17" s="10" t="s">
        <v>55</v>
      </c>
      <c r="C17" s="15">
        <f>B4*D17*C14+B10</f>
        <v>80300</v>
      </c>
      <c r="D17" s="21">
        <v>0.75</v>
      </c>
      <c r="F17" s="17" t="s">
        <v>70</v>
      </c>
      <c r="G17" s="17">
        <v>220</v>
      </c>
      <c r="H17" s="22">
        <v>73</v>
      </c>
      <c r="I17" s="6"/>
      <c r="J17" s="8" t="s">
        <v>2</v>
      </c>
      <c r="K17" s="8">
        <v>500</v>
      </c>
      <c r="L17" s="8">
        <v>1000</v>
      </c>
      <c r="M17" s="19">
        <v>2500</v>
      </c>
      <c r="N17" s="19">
        <v>5000</v>
      </c>
      <c r="O17" s="19">
        <v>10000</v>
      </c>
    </row>
    <row r="18" spans="1:15" ht="15" customHeight="1" x14ac:dyDescent="0.25">
      <c r="A18" s="14"/>
      <c r="B18" s="16"/>
      <c r="C18" s="16"/>
      <c r="D18" s="16"/>
      <c r="F18" s="17" t="s">
        <v>75</v>
      </c>
      <c r="G18" s="17">
        <v>235</v>
      </c>
      <c r="H18" s="22">
        <v>73</v>
      </c>
      <c r="I18" s="6"/>
      <c r="J18" s="8" t="s">
        <v>3</v>
      </c>
      <c r="K18" s="8" t="s">
        <v>32</v>
      </c>
      <c r="L18" s="8" t="s">
        <v>33</v>
      </c>
      <c r="M18" s="8" t="s">
        <v>34</v>
      </c>
      <c r="N18" s="8" t="s">
        <v>35</v>
      </c>
      <c r="O18" s="8" t="s">
        <v>36</v>
      </c>
    </row>
    <row r="19" spans="1:15" ht="15" customHeight="1" x14ac:dyDescent="0.25">
      <c r="A19" s="14"/>
      <c r="B19" s="11" t="s">
        <v>77</v>
      </c>
      <c r="C19" s="11" t="s">
        <v>73</v>
      </c>
      <c r="D19" s="16"/>
      <c r="F19" s="17" t="s">
        <v>51</v>
      </c>
      <c r="G19" s="17">
        <v>45</v>
      </c>
      <c r="H19" s="22">
        <v>45</v>
      </c>
      <c r="I19" s="6"/>
      <c r="J19" s="27" t="s">
        <v>37</v>
      </c>
      <c r="K19" s="27"/>
      <c r="L19" s="27"/>
      <c r="M19" s="27"/>
      <c r="N19" s="27"/>
      <c r="O19" s="27"/>
    </row>
    <row r="20" spans="1:15" ht="15" customHeight="1" x14ac:dyDescent="0.25">
      <c r="A20" s="14"/>
      <c r="B20" s="12">
        <v>148</v>
      </c>
      <c r="C20" s="26">
        <v>11540</v>
      </c>
      <c r="D20" s="16"/>
      <c r="F20" s="17" t="s">
        <v>74</v>
      </c>
      <c r="G20" s="17">
        <v>30</v>
      </c>
      <c r="H20" s="22">
        <v>30</v>
      </c>
      <c r="I20" s="6"/>
      <c r="J20" s="8" t="s">
        <v>2</v>
      </c>
      <c r="K20" s="8">
        <v>500</v>
      </c>
      <c r="L20" s="8">
        <v>1000</v>
      </c>
      <c r="M20" s="19">
        <v>2500</v>
      </c>
      <c r="N20" s="19">
        <v>5000</v>
      </c>
      <c r="O20" s="8"/>
    </row>
    <row r="21" spans="1:15" ht="15" customHeight="1" x14ac:dyDescent="0.25">
      <c r="A21" s="14"/>
      <c r="B21" s="12">
        <v>210</v>
      </c>
      <c r="C21" s="26"/>
      <c r="D21" s="16"/>
      <c r="F21" s="6"/>
      <c r="G21" s="6"/>
      <c r="H21" s="6"/>
      <c r="I21" s="6"/>
      <c r="J21" s="8" t="s">
        <v>3</v>
      </c>
      <c r="K21" s="8" t="s">
        <v>38</v>
      </c>
      <c r="L21" s="8" t="s">
        <v>39</v>
      </c>
      <c r="M21" s="8" t="s">
        <v>40</v>
      </c>
      <c r="N21" s="8" t="s">
        <v>41</v>
      </c>
      <c r="O21" s="8"/>
    </row>
    <row r="22" spans="1:15" ht="15" customHeight="1" x14ac:dyDescent="0.25">
      <c r="A22" s="14"/>
      <c r="B22" s="11" t="s">
        <v>50</v>
      </c>
      <c r="C22" s="11" t="s">
        <v>2</v>
      </c>
      <c r="D22" s="14"/>
      <c r="E22" s="6"/>
      <c r="F22" s="6"/>
      <c r="G22" s="6"/>
      <c r="H22" s="6"/>
      <c r="I22" s="6"/>
      <c r="J22" s="27" t="s">
        <v>42</v>
      </c>
      <c r="K22" s="27"/>
      <c r="L22" s="27"/>
      <c r="M22" s="27"/>
      <c r="N22" s="27"/>
      <c r="O22" s="27"/>
    </row>
    <row r="23" spans="1:15" ht="15" customHeight="1" x14ac:dyDescent="0.25">
      <c r="A23" s="14"/>
      <c r="B23" s="12">
        <f>MAX(INT(425 / B20) * INT(600 / B21), INT(430 / B21) * INT(620 / B20))</f>
        <v>8</v>
      </c>
      <c r="C23" s="12">
        <f>ROUNDUP((C20/B23), -1)</f>
        <v>1450</v>
      </c>
      <c r="D23" s="14"/>
      <c r="E23" s="6"/>
      <c r="I23" s="6"/>
      <c r="J23" s="8" t="s">
        <v>2</v>
      </c>
      <c r="K23" s="8">
        <v>500</v>
      </c>
      <c r="L23" s="8">
        <v>1000</v>
      </c>
      <c r="M23" s="19">
        <v>2500</v>
      </c>
      <c r="N23" s="19">
        <v>5000</v>
      </c>
      <c r="O23" s="8"/>
    </row>
    <row r="24" spans="1:15" ht="15" customHeight="1" x14ac:dyDescent="0.25">
      <c r="A24" s="14"/>
      <c r="B24" s="16"/>
      <c r="C24" s="16"/>
      <c r="D24" s="14"/>
      <c r="E24" s="6"/>
      <c r="H24" s="6"/>
      <c r="I24" s="6"/>
      <c r="J24" s="8" t="s">
        <v>3</v>
      </c>
      <c r="K24" s="8" t="s">
        <v>16</v>
      </c>
      <c r="L24" s="8" t="s">
        <v>43</v>
      </c>
      <c r="M24" s="8" t="s">
        <v>44</v>
      </c>
      <c r="N24" s="8" t="s">
        <v>45</v>
      </c>
      <c r="O24" s="8"/>
    </row>
    <row r="25" spans="1:15" ht="15" customHeight="1" x14ac:dyDescent="0.25">
      <c r="A25" s="14"/>
      <c r="B25" s="16"/>
      <c r="C25" s="16"/>
      <c r="D25" s="14"/>
      <c r="E25" s="6"/>
      <c r="H25" s="6"/>
      <c r="I25" s="6"/>
      <c r="J25" s="27" t="s">
        <v>46</v>
      </c>
      <c r="K25" s="27"/>
      <c r="L25" s="27"/>
      <c r="M25" s="27"/>
      <c r="N25" s="27"/>
      <c r="O25" s="27"/>
    </row>
    <row r="26" spans="1:15" ht="15" customHeight="1" x14ac:dyDescent="0.25">
      <c r="A26" s="6"/>
      <c r="D26" s="6"/>
      <c r="E26" s="6"/>
      <c r="H26" s="6"/>
      <c r="I26" s="6"/>
      <c r="J26" s="8" t="s">
        <v>2</v>
      </c>
      <c r="K26" s="8">
        <v>500</v>
      </c>
      <c r="L26" s="8">
        <v>1000</v>
      </c>
      <c r="M26" s="19">
        <v>2500</v>
      </c>
      <c r="N26" s="19">
        <v>5000</v>
      </c>
      <c r="O26" s="8"/>
    </row>
    <row r="27" spans="1:15" ht="15" customHeight="1" x14ac:dyDescent="0.25">
      <c r="A27" s="6"/>
      <c r="E27" s="6"/>
      <c r="H27" s="6"/>
      <c r="I27" s="6"/>
      <c r="J27" s="8" t="s">
        <v>3</v>
      </c>
      <c r="K27" s="8" t="s">
        <v>33</v>
      </c>
      <c r="L27" s="8" t="s">
        <v>12</v>
      </c>
      <c r="M27" s="8" t="s">
        <v>47</v>
      </c>
      <c r="N27" s="8" t="s">
        <v>48</v>
      </c>
      <c r="O27" s="8"/>
    </row>
    <row r="28" spans="1:15" ht="15" customHeight="1" x14ac:dyDescent="0.25"/>
    <row r="29" spans="1:15" ht="15" customHeight="1" x14ac:dyDescent="0.25"/>
    <row r="30" spans="1:15" ht="15" customHeight="1" x14ac:dyDescent="0.25"/>
    <row r="31" spans="1:15" ht="15" customHeight="1" x14ac:dyDescent="0.25"/>
    <row r="32" spans="1: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17">
    <mergeCell ref="J25:O25"/>
    <mergeCell ref="J1:O1"/>
    <mergeCell ref="J4:O4"/>
    <mergeCell ref="J7:O7"/>
    <mergeCell ref="J10:O10"/>
    <mergeCell ref="J13:O13"/>
    <mergeCell ref="B1:C2"/>
    <mergeCell ref="C20:C21"/>
    <mergeCell ref="J16:O16"/>
    <mergeCell ref="J19:O19"/>
    <mergeCell ref="J22:O22"/>
    <mergeCell ref="B10:C12"/>
    <mergeCell ref="B4:B5"/>
    <mergeCell ref="C4:C5"/>
    <mergeCell ref="B6:C6"/>
    <mergeCell ref="B7:C7"/>
    <mergeCell ref="B9:C9"/>
  </mergeCells>
  <dataValidations count="1">
    <dataValidation type="list" allowBlank="1" showInputMessage="1" showErrorMessage="1" sqref="B7" xr:uid="{00000000-0002-0000-0300-000000000000}">
      <formula1>$F$3:$F$18</formula1>
    </dataValidation>
  </dataValidations>
  <pageMargins left="0.7" right="0.7" top="0.75" bottom="0.75" header="0.3" footer="0.3"/>
  <pageSetup paperSize="9" fitToWidth="0" orientation="portrait" r:id="rId1"/>
  <drawing r:id="rId2"/>
  <legacyDrawing r:id="rId3"/>
  <controls>
    <mc:AlternateContent xmlns:mc="http://schemas.openxmlformats.org/markup-compatibility/2006">
      <mc:Choice Requires="x14">
        <control shapeId="7178" r:id="rId4" name="ComboBox1">
          <controlPr autoLine="0" autoPict="0" linkedCell="B7" listFillRange="F3:F20" r:id="rId5">
            <anchor moveWithCells="1">
              <from>
                <xdr:col>1</xdr:col>
                <xdr:colOff>0</xdr:colOff>
                <xdr:row>6</xdr:row>
                <xdr:rowOff>9525</xdr:rowOff>
              </from>
              <to>
                <xdr:col>3</xdr:col>
                <xdr:colOff>0</xdr:colOff>
                <xdr:row>8</xdr:row>
                <xdr:rowOff>180975</xdr:rowOff>
              </to>
            </anchor>
          </controlPr>
        </control>
      </mc:Choice>
      <mc:Fallback>
        <control shapeId="7178" r:id="rId4" name="Combo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Офсетний друк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PRINT-PC</dc:creator>
  <cp:keywords/>
  <dc:description/>
  <cp:lastModifiedBy>ІгорУляна</cp:lastModifiedBy>
  <cp:revision>0</cp:revision>
  <dcterms:created xsi:type="dcterms:W3CDTF">2018-10-18T17:53:51Z</dcterms:created>
  <dcterms:modified xsi:type="dcterms:W3CDTF">2025-02-20T21:18:58Z</dcterms:modified>
</cp:coreProperties>
</file>