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PL\Vogel\"/>
    </mc:Choice>
  </mc:AlternateContent>
  <xr:revisionPtr revIDLastSave="0" documentId="13_ncr:1_{FA737B2C-B2DB-4416-A421-6CF86C1D3E75}" xr6:coauthVersionLast="46" xr6:coauthVersionMax="46" xr10:uidLastSave="{00000000-0000-0000-0000-000000000000}"/>
  <bookViews>
    <workbookView xWindow="1170" yWindow="-15300" windowWidth="17280" windowHeight="8970" xr2:uid="{C1C47A26-AF7D-4ECB-B07C-C0B0F5F34B6B}"/>
  </bookViews>
  <sheets>
    <sheet name="Planilha1" sheetId="1" r:id="rId1"/>
  </sheets>
  <definedNames>
    <definedName name="solver_adj" localSheetId="0" hidden="1">Planilha1!$B$38:$F$62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Planilha1!$B$63:$F$63</definedName>
    <definedName name="solver_lhs2" localSheetId="0" hidden="1">Planilha1!$H$38:$H$62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Planilha1!$B$65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Planilha1!$B$29:$F$29</definedName>
    <definedName name="solver_rhs2" localSheetId="0" hidden="1">Planilha1!$H$3:$H$27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Q48" i="1"/>
  <c r="T47" i="1"/>
  <c r="T48" i="1" s="1"/>
  <c r="S47" i="1"/>
  <c r="S48" i="1" s="1"/>
  <c r="R47" i="1"/>
  <c r="R48" i="1" s="1"/>
  <c r="Q47" i="1"/>
  <c r="P47" i="1"/>
  <c r="P48" i="1" s="1"/>
  <c r="T46" i="1"/>
  <c r="S46" i="1"/>
  <c r="R46" i="1"/>
  <c r="Q46" i="1"/>
  <c r="P46" i="1"/>
  <c r="C33" i="1"/>
  <c r="D33" i="1"/>
  <c r="E33" i="1"/>
  <c r="F33" i="1"/>
  <c r="B33" i="1"/>
  <c r="C32" i="1"/>
  <c r="C34" i="1" s="1"/>
  <c r="D32" i="1"/>
  <c r="E32" i="1"/>
  <c r="F32" i="1"/>
  <c r="B32" i="1"/>
  <c r="K4" i="1"/>
  <c r="K5" i="1"/>
  <c r="K6" i="1"/>
  <c r="K7" i="1"/>
  <c r="K8" i="1"/>
  <c r="K9" i="1"/>
  <c r="K10" i="1"/>
  <c r="K11" i="1"/>
  <c r="K12" i="1"/>
  <c r="L12" i="1" s="1"/>
  <c r="K13" i="1"/>
  <c r="K14" i="1"/>
  <c r="K15" i="1"/>
  <c r="K16" i="1"/>
  <c r="K17" i="1"/>
  <c r="K18" i="1"/>
  <c r="K19" i="1"/>
  <c r="K20" i="1"/>
  <c r="L20" i="1" s="1"/>
  <c r="K21" i="1"/>
  <c r="K22" i="1"/>
  <c r="K23" i="1"/>
  <c r="K24" i="1"/>
  <c r="K25" i="1"/>
  <c r="K26" i="1"/>
  <c r="K27" i="1"/>
  <c r="K3" i="1"/>
  <c r="L3" i="1" s="1"/>
  <c r="J4" i="1"/>
  <c r="J5" i="1"/>
  <c r="J6" i="1"/>
  <c r="J7" i="1"/>
  <c r="J8" i="1"/>
  <c r="J9" i="1"/>
  <c r="L9" i="1" s="1"/>
  <c r="J10" i="1"/>
  <c r="J11" i="1"/>
  <c r="J12" i="1"/>
  <c r="J13" i="1"/>
  <c r="J14" i="1"/>
  <c r="J15" i="1"/>
  <c r="J16" i="1"/>
  <c r="J17" i="1"/>
  <c r="L17" i="1" s="1"/>
  <c r="J18" i="1"/>
  <c r="J19" i="1"/>
  <c r="J20" i="1"/>
  <c r="J21" i="1"/>
  <c r="J22" i="1"/>
  <c r="J23" i="1"/>
  <c r="J24" i="1"/>
  <c r="J25" i="1"/>
  <c r="L25" i="1" s="1"/>
  <c r="J26" i="1"/>
  <c r="J27" i="1"/>
  <c r="J3" i="1"/>
  <c r="B65" i="1"/>
  <c r="C63" i="1"/>
  <c r="D63" i="1"/>
  <c r="E63" i="1"/>
  <c r="F63" i="1"/>
  <c r="H52" i="1"/>
  <c r="H53" i="1"/>
  <c r="H54" i="1"/>
  <c r="H55" i="1"/>
  <c r="H56" i="1"/>
  <c r="H57" i="1"/>
  <c r="H58" i="1"/>
  <c r="H59" i="1"/>
  <c r="H60" i="1"/>
  <c r="H61" i="1"/>
  <c r="H62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8" i="1"/>
  <c r="B34" i="1" l="1"/>
  <c r="D34" i="1"/>
  <c r="F34" i="1"/>
  <c r="E34" i="1"/>
  <c r="L4" i="1"/>
  <c r="L11" i="1"/>
  <c r="L26" i="1"/>
  <c r="L18" i="1"/>
  <c r="L10" i="1"/>
  <c r="L19" i="1"/>
  <c r="L24" i="1"/>
  <c r="L16" i="1"/>
  <c r="L8" i="1"/>
  <c r="L27" i="1"/>
  <c r="L23" i="1"/>
  <c r="L15" i="1"/>
  <c r="L7" i="1"/>
  <c r="L22" i="1"/>
  <c r="L14" i="1"/>
  <c r="L6" i="1"/>
  <c r="L21" i="1"/>
  <c r="L13" i="1"/>
  <c r="L5" i="1"/>
</calcChain>
</file>

<file path=xl/sharedStrings.xml><?xml version="1.0" encoding="utf-8"?>
<sst xmlns="http://schemas.openxmlformats.org/spreadsheetml/2006/main" count="120" uniqueCount="43">
  <si>
    <t xml:space="preserve">Angra dos Reis </t>
  </si>
  <si>
    <t xml:space="preserve">Belford Roxo </t>
  </si>
  <si>
    <t>Campinas</t>
  </si>
  <si>
    <t xml:space="preserve">Cariacica </t>
  </si>
  <si>
    <t xml:space="preserve">Contagem </t>
  </si>
  <si>
    <t xml:space="preserve">Duque de Caxias </t>
  </si>
  <si>
    <t xml:space="preserve">Guarulhos </t>
  </si>
  <si>
    <t xml:space="preserve">Linhares </t>
  </si>
  <si>
    <t xml:space="preserve">Mauá </t>
  </si>
  <si>
    <t xml:space="preserve">Niterói </t>
  </si>
  <si>
    <t xml:space="preserve">Nova Iguaçu </t>
  </si>
  <si>
    <t xml:space="preserve">Ribeirão Preto </t>
  </si>
  <si>
    <t xml:space="preserve">Rio de Janeiro </t>
  </si>
  <si>
    <t xml:space="preserve">Santo André </t>
  </si>
  <si>
    <t xml:space="preserve">São Gonçalo </t>
  </si>
  <si>
    <t xml:space="preserve">São José dos Campos </t>
  </si>
  <si>
    <t xml:space="preserve">São Paulo </t>
  </si>
  <si>
    <t xml:space="preserve">Serra </t>
  </si>
  <si>
    <t xml:space="preserve">Sorocaba </t>
  </si>
  <si>
    <t xml:space="preserve">Uberaba </t>
  </si>
  <si>
    <t xml:space="preserve">Vila Velha </t>
  </si>
  <si>
    <t xml:space="preserve">Vitória </t>
  </si>
  <si>
    <t xml:space="preserve">Campos dos Goytacazes </t>
  </si>
  <si>
    <t xml:space="preserve">Osasco </t>
  </si>
  <si>
    <t xml:space="preserve">São Bernardo do Campo </t>
  </si>
  <si>
    <t>Belho Horizonte</t>
  </si>
  <si>
    <t xml:space="preserve">Governador Valadares </t>
  </si>
  <si>
    <t xml:space="preserve">Juiz de Fora </t>
  </si>
  <si>
    <t xml:space="preserve">Montes Claros </t>
  </si>
  <si>
    <t>Uberlândia</t>
  </si>
  <si>
    <t>Unidades para tranportar de x para y</t>
  </si>
  <si>
    <t>Oferta (u.m)</t>
  </si>
  <si>
    <t>Demanda (u.m)</t>
  </si>
  <si>
    <t>TOTAL TRANSPORTADO DAS CIDADES PARA OS ARMAZENS</t>
  </si>
  <si>
    <t>TOTAL TRANSPORTADO</t>
  </si>
  <si>
    <t>Transportado (u.m)</t>
  </si>
  <si>
    <t>Transporte (u.m)</t>
  </si>
  <si>
    <t>melhor</t>
  </si>
  <si>
    <t>alternativa</t>
  </si>
  <si>
    <t>penalidade</t>
  </si>
  <si>
    <t>Penalidade</t>
  </si>
  <si>
    <t>x13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</si>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</sst>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4" borderId="0" xfId="0" applyFill="1" applyBorder="1"/>
    <xf numFmtId="0" fontId="0" fillId="4" borderId="0" xfId="0" applyFill="1"/>
    <xf numFmtId="0" fontId="0" fillId="2" borderId="4" xfId="0" applyFill="1" applyBorder="1"/>
    <xf numFmtId="0" fontId="0" fillId="2" borderId="0" xfId="0" applyFill="1" applyBorder="1"/>
    <xf numFmtId="0" fontId="0" fillId="5" borderId="1" xfId="0" applyFill="1" applyBorder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17EE-914E-4A08-821A-1BCB2EA89879}">
  <dimension ref="A1:V65"/>
  <sheetViews>
    <sheetView tabSelected="1" workbookViewId="0">
      <selection activeCell="B32" sqref="B32"/>
    </sheetView>
  </sheetViews>
  <sheetFormatPr defaultRowHeight="14.4" x14ac:dyDescent="0.3"/>
  <cols>
    <col min="1" max="2" width="21.5546875" bestFit="1" customWidth="1"/>
    <col min="3" max="3" width="19.77734375" bestFit="1" customWidth="1"/>
    <col min="4" max="4" width="10.88671875" bestFit="1" customWidth="1"/>
    <col min="5" max="5" width="13.33203125" bestFit="1" customWidth="1"/>
    <col min="6" max="6" width="9.88671875" bestFit="1" customWidth="1"/>
    <col min="7" max="7" width="11" bestFit="1" customWidth="1"/>
    <col min="10" max="10" width="11.33203125" customWidth="1"/>
    <col min="11" max="11" width="9.77734375" bestFit="1" customWidth="1"/>
    <col min="12" max="12" width="9.88671875" bestFit="1" customWidth="1"/>
    <col min="14" max="14" width="9.88671875" bestFit="1" customWidth="1"/>
    <col min="15" max="15" width="14.21875" bestFit="1" customWidth="1"/>
    <col min="16" max="16" width="19.77734375" bestFit="1" customWidth="1"/>
    <col min="17" max="17" width="10.88671875" bestFit="1" customWidth="1"/>
    <col min="18" max="18" width="13.33203125" bestFit="1" customWidth="1"/>
    <col min="19" max="19" width="9.88671875" bestFit="1" customWidth="1"/>
  </cols>
  <sheetData>
    <row r="1" spans="1:22" x14ac:dyDescent="0.3">
      <c r="B1" s="1" t="s">
        <v>30</v>
      </c>
      <c r="C1" s="1"/>
      <c r="D1" s="1"/>
      <c r="E1" s="1"/>
      <c r="F1" s="1"/>
      <c r="G1" s="1"/>
    </row>
    <row r="2" spans="1:22" x14ac:dyDescent="0.3">
      <c r="A2" s="6"/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7" t="s">
        <v>31</v>
      </c>
      <c r="H2" s="8"/>
      <c r="J2" s="11" t="s">
        <v>37</v>
      </c>
      <c r="K2" s="11" t="s">
        <v>38</v>
      </c>
      <c r="L2" s="11" t="s">
        <v>39</v>
      </c>
      <c r="N2" s="16" t="s">
        <v>41</v>
      </c>
      <c r="O2" s="16">
        <v>1087</v>
      </c>
      <c r="P2" s="16"/>
      <c r="Q2" s="16"/>
      <c r="R2" s="16"/>
      <c r="S2" s="16"/>
    </row>
    <row r="3" spans="1:22" x14ac:dyDescent="0.3">
      <c r="A3" s="5" t="s">
        <v>0</v>
      </c>
      <c r="B3" s="6">
        <v>27.65</v>
      </c>
      <c r="C3" s="6">
        <v>35.4</v>
      </c>
      <c r="D3" s="6">
        <v>14.95</v>
      </c>
      <c r="E3" s="6">
        <v>48.6</v>
      </c>
      <c r="F3" s="6">
        <v>47.5</v>
      </c>
      <c r="G3" s="6"/>
      <c r="H3" s="5">
        <v>289</v>
      </c>
      <c r="J3">
        <f>SMALL(B3:F3,1)</f>
        <v>14.95</v>
      </c>
      <c r="K3">
        <f>SMALL(B3:F3,2)</f>
        <v>27.65</v>
      </c>
      <c r="L3">
        <f>K3-J3</f>
        <v>12.7</v>
      </c>
      <c r="N3" s="16"/>
      <c r="O3" s="16"/>
      <c r="P3" s="16"/>
      <c r="Q3" s="16"/>
      <c r="R3" s="16"/>
      <c r="S3" s="16"/>
    </row>
    <row r="4" spans="1:22" x14ac:dyDescent="0.3">
      <c r="A4" s="5" t="s">
        <v>1</v>
      </c>
      <c r="B4" s="6">
        <v>21.7</v>
      </c>
      <c r="C4" s="6">
        <v>29.4</v>
      </c>
      <c r="D4" s="6">
        <v>9</v>
      </c>
      <c r="E4" s="6">
        <v>42.6</v>
      </c>
      <c r="F4" s="6">
        <v>47.9</v>
      </c>
      <c r="G4" s="6"/>
      <c r="H4" s="5">
        <v>335</v>
      </c>
      <c r="J4">
        <f t="shared" ref="J4:J27" si="0">SMALL(B4:F4,1)</f>
        <v>9</v>
      </c>
      <c r="K4">
        <f t="shared" ref="K4:K27" si="1">SMALL(B4:F4,2)</f>
        <v>21.7</v>
      </c>
      <c r="L4">
        <f t="shared" ref="L4:L27" si="2">K4-J4</f>
        <v>12.7</v>
      </c>
      <c r="N4" s="16"/>
      <c r="O4" s="16"/>
      <c r="P4" s="16"/>
      <c r="Q4" s="16"/>
      <c r="R4" s="16"/>
      <c r="S4" s="16"/>
    </row>
    <row r="5" spans="1:22" x14ac:dyDescent="0.3">
      <c r="A5" s="5" t="s">
        <v>2</v>
      </c>
      <c r="B5" s="19">
        <v>29</v>
      </c>
      <c r="C5" s="18">
        <v>4.8</v>
      </c>
      <c r="D5" s="6">
        <v>26.4</v>
      </c>
      <c r="E5" s="6">
        <v>48.65</v>
      </c>
      <c r="F5" s="6">
        <v>24.9</v>
      </c>
      <c r="G5" s="6"/>
      <c r="H5" s="5">
        <v>1087</v>
      </c>
      <c r="J5">
        <f t="shared" si="0"/>
        <v>4.8</v>
      </c>
      <c r="K5">
        <f t="shared" si="1"/>
        <v>24.9</v>
      </c>
      <c r="L5" s="17">
        <f t="shared" si="2"/>
        <v>20.099999999999998</v>
      </c>
      <c r="N5" s="16"/>
      <c r="O5" s="16"/>
      <c r="P5" s="16"/>
      <c r="Q5" s="16"/>
      <c r="R5" s="16"/>
      <c r="S5" s="16"/>
    </row>
    <row r="6" spans="1:22" x14ac:dyDescent="0.3">
      <c r="A6" s="5" t="s">
        <v>22</v>
      </c>
      <c r="B6" s="6">
        <v>23.8</v>
      </c>
      <c r="C6" s="6">
        <v>23.1</v>
      </c>
      <c r="D6" s="6">
        <v>15.15</v>
      </c>
      <c r="E6" s="6">
        <v>44.3</v>
      </c>
      <c r="F6" s="6">
        <v>50</v>
      </c>
      <c r="G6" s="6"/>
      <c r="H6" s="5">
        <v>319</v>
      </c>
      <c r="J6">
        <f t="shared" si="0"/>
        <v>15.15</v>
      </c>
      <c r="K6">
        <f t="shared" si="1"/>
        <v>23.1</v>
      </c>
      <c r="L6">
        <f t="shared" si="2"/>
        <v>7.9500000000000011</v>
      </c>
    </row>
    <row r="7" spans="1:22" x14ac:dyDescent="0.3">
      <c r="A7" s="5" t="s">
        <v>3</v>
      </c>
      <c r="B7" s="6">
        <v>25.75</v>
      </c>
      <c r="C7" s="6">
        <v>18.3</v>
      </c>
      <c r="D7" s="6">
        <v>23.7</v>
      </c>
      <c r="E7" s="6">
        <v>26.75</v>
      </c>
      <c r="F7" s="6">
        <v>41.85</v>
      </c>
      <c r="G7" s="6"/>
      <c r="H7" s="5">
        <v>268</v>
      </c>
      <c r="J7">
        <f t="shared" si="0"/>
        <v>18.3</v>
      </c>
      <c r="K7">
        <f t="shared" si="1"/>
        <v>23.7</v>
      </c>
      <c r="L7">
        <f t="shared" si="2"/>
        <v>5.3999999999999986</v>
      </c>
    </row>
    <row r="8" spans="1:22" x14ac:dyDescent="0.3">
      <c r="A8" s="5" t="s">
        <v>4</v>
      </c>
      <c r="B8" s="6">
        <v>1</v>
      </c>
      <c r="C8" s="6">
        <v>17.75</v>
      </c>
      <c r="D8" s="6">
        <v>13.2</v>
      </c>
      <c r="E8" s="6">
        <v>20.45</v>
      </c>
      <c r="F8" s="6">
        <v>26.1</v>
      </c>
      <c r="G8" s="6"/>
      <c r="H8" s="5">
        <v>314</v>
      </c>
      <c r="J8">
        <f t="shared" si="0"/>
        <v>1</v>
      </c>
      <c r="K8">
        <f t="shared" si="1"/>
        <v>13.2</v>
      </c>
      <c r="L8">
        <f t="shared" si="2"/>
        <v>12.2</v>
      </c>
    </row>
    <row r="9" spans="1:22" x14ac:dyDescent="0.3">
      <c r="A9" s="5" t="s">
        <v>5</v>
      </c>
      <c r="B9" s="6">
        <v>20.95</v>
      </c>
      <c r="C9" s="6">
        <v>28.7</v>
      </c>
      <c r="D9" s="6">
        <v>8.25</v>
      </c>
      <c r="E9" s="6">
        <v>33.75</v>
      </c>
      <c r="F9" s="6">
        <v>48.5</v>
      </c>
      <c r="G9" s="6"/>
      <c r="H9" s="5">
        <v>812</v>
      </c>
      <c r="J9">
        <f t="shared" si="0"/>
        <v>8.25</v>
      </c>
      <c r="K9">
        <f t="shared" si="1"/>
        <v>20.95</v>
      </c>
      <c r="L9">
        <f t="shared" si="2"/>
        <v>12.7</v>
      </c>
    </row>
    <row r="10" spans="1:22" x14ac:dyDescent="0.3">
      <c r="A10" s="5" t="s">
        <v>6</v>
      </c>
      <c r="B10" s="6">
        <v>28.6</v>
      </c>
      <c r="C10" s="6">
        <v>43.95</v>
      </c>
      <c r="D10" s="6">
        <v>23.1</v>
      </c>
      <c r="E10" s="6">
        <v>48.5</v>
      </c>
      <c r="F10" s="6">
        <v>30.1</v>
      </c>
      <c r="G10" s="6"/>
      <c r="H10" s="5">
        <v>1253</v>
      </c>
      <c r="J10">
        <f t="shared" si="0"/>
        <v>23.1</v>
      </c>
      <c r="K10">
        <f t="shared" si="1"/>
        <v>28.6</v>
      </c>
      <c r="L10">
        <f t="shared" si="2"/>
        <v>5.5</v>
      </c>
    </row>
    <row r="11" spans="1:22" x14ac:dyDescent="0.3">
      <c r="A11" s="5" t="s">
        <v>7</v>
      </c>
      <c r="B11" s="6">
        <v>29.05</v>
      </c>
      <c r="C11" s="6">
        <v>14.7</v>
      </c>
      <c r="D11" s="6">
        <v>29.85</v>
      </c>
      <c r="E11" s="6">
        <v>39.200000000000003</v>
      </c>
      <c r="F11" s="6">
        <v>55.85</v>
      </c>
      <c r="G11" s="6"/>
      <c r="H11" s="5">
        <v>276</v>
      </c>
      <c r="J11">
        <f t="shared" si="0"/>
        <v>14.7</v>
      </c>
      <c r="K11">
        <f t="shared" si="1"/>
        <v>29.05</v>
      </c>
      <c r="L11">
        <f t="shared" si="2"/>
        <v>14.350000000000001</v>
      </c>
    </row>
    <row r="12" spans="1:22" x14ac:dyDescent="0.3">
      <c r="A12" s="5" t="s">
        <v>8</v>
      </c>
      <c r="B12" s="6">
        <v>30.6</v>
      </c>
      <c r="C12" s="6">
        <v>46.25</v>
      </c>
      <c r="D12" s="6">
        <v>24.25</v>
      </c>
      <c r="E12" s="6">
        <v>50.6</v>
      </c>
      <c r="F12" s="6">
        <v>31.65</v>
      </c>
      <c r="G12" s="6"/>
      <c r="H12" s="5">
        <v>345</v>
      </c>
      <c r="J12">
        <f t="shared" si="0"/>
        <v>24.25</v>
      </c>
      <c r="K12">
        <f t="shared" si="1"/>
        <v>30.6</v>
      </c>
      <c r="L12">
        <f t="shared" si="2"/>
        <v>6.3500000000000014</v>
      </c>
    </row>
    <row r="13" spans="1:22" x14ac:dyDescent="0.3">
      <c r="A13" s="5" t="s">
        <v>9</v>
      </c>
      <c r="B13" s="6">
        <v>22.3</v>
      </c>
      <c r="C13" s="6">
        <v>30</v>
      </c>
      <c r="D13" s="6">
        <v>9.5</v>
      </c>
      <c r="E13" s="6">
        <v>43.1</v>
      </c>
      <c r="F13" s="6">
        <v>49.8</v>
      </c>
      <c r="G13" s="6"/>
      <c r="H13" s="5">
        <v>482</v>
      </c>
      <c r="J13">
        <f t="shared" si="0"/>
        <v>9.5</v>
      </c>
      <c r="K13">
        <f t="shared" si="1"/>
        <v>22.3</v>
      </c>
      <c r="L13">
        <f t="shared" si="2"/>
        <v>12.8</v>
      </c>
    </row>
    <row r="14" spans="1:22" x14ac:dyDescent="0.3">
      <c r="A14" s="5" t="s">
        <v>10</v>
      </c>
      <c r="B14" s="6">
        <v>22.05</v>
      </c>
      <c r="C14" s="6">
        <v>29.8</v>
      </c>
      <c r="D14" s="6">
        <v>9.25</v>
      </c>
      <c r="E14" s="6">
        <v>42.85</v>
      </c>
      <c r="F14" s="6">
        <v>47.6</v>
      </c>
      <c r="G14" s="6"/>
      <c r="H14" s="5">
        <v>831</v>
      </c>
      <c r="J14">
        <f t="shared" si="0"/>
        <v>9.25</v>
      </c>
      <c r="K14">
        <f t="shared" si="1"/>
        <v>22.05</v>
      </c>
      <c r="L14">
        <f t="shared" si="2"/>
        <v>12.8</v>
      </c>
    </row>
    <row r="15" spans="1:22" x14ac:dyDescent="0.3">
      <c r="A15" s="5" t="s">
        <v>23</v>
      </c>
      <c r="B15" s="6">
        <v>30.05</v>
      </c>
      <c r="C15" s="6">
        <v>45.45</v>
      </c>
      <c r="D15" s="6">
        <v>24.65</v>
      </c>
      <c r="E15" s="6">
        <v>50.05</v>
      </c>
      <c r="F15" s="6">
        <v>19.3</v>
      </c>
      <c r="G15" s="6"/>
      <c r="H15" s="5">
        <v>630</v>
      </c>
      <c r="J15">
        <f t="shared" si="0"/>
        <v>19.3</v>
      </c>
      <c r="K15">
        <f t="shared" si="1"/>
        <v>24.65</v>
      </c>
      <c r="L15">
        <f t="shared" si="2"/>
        <v>5.3499999999999979</v>
      </c>
      <c r="P15" s="1" t="s">
        <v>30</v>
      </c>
      <c r="Q15" s="1"/>
      <c r="R15" s="1"/>
      <c r="S15" s="1"/>
      <c r="T15" s="1"/>
      <c r="U15" s="1"/>
    </row>
    <row r="16" spans="1:22" x14ac:dyDescent="0.3">
      <c r="A16" s="5" t="s">
        <v>11</v>
      </c>
      <c r="B16" s="6">
        <v>25.8</v>
      </c>
      <c r="C16" s="6">
        <v>41.2</v>
      </c>
      <c r="D16" s="6">
        <v>31.5</v>
      </c>
      <c r="E16" s="6">
        <v>41.05</v>
      </c>
      <c r="F16" s="6">
        <v>14</v>
      </c>
      <c r="G16" s="6"/>
      <c r="H16" s="5">
        <v>833</v>
      </c>
      <c r="J16">
        <f t="shared" si="0"/>
        <v>14</v>
      </c>
      <c r="K16">
        <f t="shared" si="1"/>
        <v>25.8</v>
      </c>
      <c r="L16">
        <f t="shared" si="2"/>
        <v>11.8</v>
      </c>
      <c r="O16" s="6"/>
      <c r="P16" s="5" t="s">
        <v>25</v>
      </c>
      <c r="Q16" s="5" t="s">
        <v>26</v>
      </c>
      <c r="R16" s="5" t="s">
        <v>27</v>
      </c>
      <c r="S16" s="5" t="s">
        <v>28</v>
      </c>
      <c r="T16" s="5" t="s">
        <v>29</v>
      </c>
      <c r="U16" s="7" t="s">
        <v>31</v>
      </c>
      <c r="V16" s="8"/>
    </row>
    <row r="17" spans="1:22" x14ac:dyDescent="0.3">
      <c r="A17" s="5" t="s">
        <v>12</v>
      </c>
      <c r="B17" s="6">
        <v>22.2</v>
      </c>
      <c r="C17" s="6">
        <v>29.25</v>
      </c>
      <c r="D17" s="6">
        <v>9.1</v>
      </c>
      <c r="E17" s="6">
        <v>42.8</v>
      </c>
      <c r="F17" s="6">
        <v>49.5</v>
      </c>
      <c r="G17" s="6"/>
      <c r="H17" s="5">
        <v>1461</v>
      </c>
      <c r="J17">
        <f t="shared" si="0"/>
        <v>9.1</v>
      </c>
      <c r="K17">
        <f t="shared" si="1"/>
        <v>22.2</v>
      </c>
      <c r="L17">
        <f t="shared" si="2"/>
        <v>13.1</v>
      </c>
      <c r="O17" s="5" t="s">
        <v>0</v>
      </c>
      <c r="P17" s="6">
        <v>27.65</v>
      </c>
      <c r="Q17" s="6">
        <v>35.4</v>
      </c>
      <c r="R17" s="6">
        <v>14.95</v>
      </c>
      <c r="S17" s="6">
        <v>48.6</v>
      </c>
      <c r="T17" s="6">
        <v>47.5</v>
      </c>
      <c r="U17" s="6"/>
      <c r="V17" s="5">
        <v>289</v>
      </c>
    </row>
    <row r="18" spans="1:22" x14ac:dyDescent="0.3">
      <c r="A18" s="5" t="s">
        <v>13</v>
      </c>
      <c r="B18" s="6">
        <v>30</v>
      </c>
      <c r="C18" s="6">
        <v>35.75</v>
      </c>
      <c r="D18" s="6">
        <v>25.15</v>
      </c>
      <c r="E18" s="6">
        <v>50.1</v>
      </c>
      <c r="F18" s="6">
        <v>30.45</v>
      </c>
      <c r="G18" s="6"/>
      <c r="H18" s="5">
        <v>962</v>
      </c>
      <c r="J18">
        <f t="shared" si="0"/>
        <v>25.15</v>
      </c>
      <c r="K18">
        <f t="shared" si="1"/>
        <v>30</v>
      </c>
      <c r="L18">
        <f t="shared" si="2"/>
        <v>4.8500000000000014</v>
      </c>
      <c r="O18" s="5" t="s">
        <v>1</v>
      </c>
      <c r="P18" s="6">
        <v>21.7</v>
      </c>
      <c r="Q18" s="6">
        <v>29.4</v>
      </c>
      <c r="R18" s="6">
        <v>9</v>
      </c>
      <c r="S18" s="6">
        <v>42.6</v>
      </c>
      <c r="T18" s="6">
        <v>47.9</v>
      </c>
      <c r="U18" s="6"/>
      <c r="V18" s="5">
        <v>335</v>
      </c>
    </row>
    <row r="19" spans="1:22" x14ac:dyDescent="0.3">
      <c r="A19" s="5" t="s">
        <v>24</v>
      </c>
      <c r="B19" s="6">
        <v>29.95</v>
      </c>
      <c r="C19" s="6">
        <v>45</v>
      </c>
      <c r="D19" s="6">
        <v>25.3</v>
      </c>
      <c r="E19" s="6">
        <v>49.9</v>
      </c>
      <c r="F19" s="6">
        <v>30.35</v>
      </c>
      <c r="G19" s="6"/>
      <c r="H19" s="5">
        <v>605</v>
      </c>
      <c r="J19">
        <f t="shared" si="0"/>
        <v>25.3</v>
      </c>
      <c r="K19">
        <f t="shared" si="1"/>
        <v>29.95</v>
      </c>
      <c r="L19">
        <f t="shared" si="2"/>
        <v>4.6499999999999986</v>
      </c>
      <c r="O19" s="5" t="s">
        <v>2</v>
      </c>
      <c r="P19" s="18">
        <v>29</v>
      </c>
      <c r="Q19" s="6">
        <v>4.8</v>
      </c>
      <c r="R19" s="6">
        <v>26.4</v>
      </c>
      <c r="S19" s="6">
        <v>48.65</v>
      </c>
      <c r="T19" s="6">
        <v>24.9</v>
      </c>
      <c r="U19" s="6"/>
      <c r="V19" s="5">
        <v>1087</v>
      </c>
    </row>
    <row r="20" spans="1:22" x14ac:dyDescent="0.3">
      <c r="A20" s="5" t="s">
        <v>14</v>
      </c>
      <c r="B20" s="6">
        <v>22.85</v>
      </c>
      <c r="C20" s="6">
        <v>29</v>
      </c>
      <c r="D20" s="6">
        <v>9.9</v>
      </c>
      <c r="E20" s="6">
        <v>43.45</v>
      </c>
      <c r="F20" s="6">
        <v>50.15</v>
      </c>
      <c r="G20" s="6"/>
      <c r="H20" s="5">
        <v>829</v>
      </c>
      <c r="J20">
        <f t="shared" si="0"/>
        <v>9.9</v>
      </c>
      <c r="K20">
        <f t="shared" si="1"/>
        <v>22.85</v>
      </c>
      <c r="L20">
        <f t="shared" si="2"/>
        <v>12.950000000000001</v>
      </c>
      <c r="O20" s="5" t="s">
        <v>22</v>
      </c>
      <c r="P20" s="6">
        <v>23.8</v>
      </c>
      <c r="Q20" s="6">
        <v>23.1</v>
      </c>
      <c r="R20" s="6">
        <v>15.15</v>
      </c>
      <c r="S20" s="6">
        <v>44.3</v>
      </c>
      <c r="T20" s="6">
        <v>50</v>
      </c>
      <c r="U20" s="6"/>
      <c r="V20" s="5">
        <v>319</v>
      </c>
    </row>
    <row r="21" spans="1:22" x14ac:dyDescent="0.3">
      <c r="A21" s="5" t="s">
        <v>15</v>
      </c>
      <c r="B21" s="6">
        <v>30.4</v>
      </c>
      <c r="C21" s="6">
        <v>31.75</v>
      </c>
      <c r="D21" s="6">
        <v>19.5</v>
      </c>
      <c r="E21" s="6">
        <v>50.35</v>
      </c>
      <c r="F21" s="6">
        <v>32.450000000000003</v>
      </c>
      <c r="G21" s="6"/>
      <c r="H21" s="5">
        <v>572</v>
      </c>
      <c r="J21">
        <f t="shared" si="0"/>
        <v>19.5</v>
      </c>
      <c r="K21">
        <f t="shared" si="1"/>
        <v>30.4</v>
      </c>
      <c r="L21">
        <f t="shared" si="2"/>
        <v>10.899999999999999</v>
      </c>
      <c r="O21" s="5" t="s">
        <v>3</v>
      </c>
      <c r="P21" s="6">
        <v>25.75</v>
      </c>
      <c r="Q21" s="6">
        <v>18.3</v>
      </c>
      <c r="R21" s="6">
        <v>23.7</v>
      </c>
      <c r="S21" s="6">
        <v>26.75</v>
      </c>
      <c r="T21" s="6">
        <v>41.85</v>
      </c>
      <c r="U21" s="6"/>
      <c r="V21" s="5">
        <v>268</v>
      </c>
    </row>
    <row r="22" spans="1:22" x14ac:dyDescent="0.3">
      <c r="A22" s="5" t="s">
        <v>16</v>
      </c>
      <c r="B22" s="6">
        <v>29.25</v>
      </c>
      <c r="C22" s="6">
        <v>24</v>
      </c>
      <c r="D22" s="6">
        <v>23.9</v>
      </c>
      <c r="E22" s="6">
        <v>49.25</v>
      </c>
      <c r="F22" s="6">
        <v>29.5</v>
      </c>
      <c r="G22" s="6"/>
      <c r="H22" s="5">
        <v>1959</v>
      </c>
      <c r="J22">
        <f t="shared" si="0"/>
        <v>23.9</v>
      </c>
      <c r="K22">
        <f t="shared" si="1"/>
        <v>24</v>
      </c>
      <c r="L22">
        <f t="shared" si="2"/>
        <v>0.10000000000000142</v>
      </c>
      <c r="O22" s="5" t="s">
        <v>4</v>
      </c>
      <c r="P22" s="6">
        <v>1</v>
      </c>
      <c r="Q22" s="6">
        <v>17.75</v>
      </c>
      <c r="R22" s="6">
        <v>13.2</v>
      </c>
      <c r="S22" s="6">
        <v>20.45</v>
      </c>
      <c r="T22" s="6">
        <v>26.1</v>
      </c>
      <c r="U22" s="6"/>
      <c r="V22" s="5">
        <v>314</v>
      </c>
    </row>
    <row r="23" spans="1:22" x14ac:dyDescent="0.3">
      <c r="A23" s="5" t="s">
        <v>17</v>
      </c>
      <c r="B23" s="6">
        <v>27.2</v>
      </c>
      <c r="C23" s="6">
        <v>51</v>
      </c>
      <c r="D23" s="6">
        <v>24.4</v>
      </c>
      <c r="E23" s="6">
        <v>40.950000000000003</v>
      </c>
      <c r="F23" s="6">
        <v>27.4</v>
      </c>
      <c r="G23" s="6"/>
      <c r="H23" s="5">
        <v>481</v>
      </c>
      <c r="J23">
        <f t="shared" si="0"/>
        <v>24.4</v>
      </c>
      <c r="K23">
        <f t="shared" si="1"/>
        <v>27.2</v>
      </c>
      <c r="L23">
        <f t="shared" si="2"/>
        <v>2.8000000000000007</v>
      </c>
      <c r="O23" s="5" t="s">
        <v>5</v>
      </c>
      <c r="P23" s="6">
        <v>20.95</v>
      </c>
      <c r="Q23" s="6">
        <v>28.7</v>
      </c>
      <c r="R23" s="6">
        <v>8.25</v>
      </c>
      <c r="S23" s="6">
        <v>33.75</v>
      </c>
      <c r="T23" s="6">
        <v>48.5</v>
      </c>
      <c r="U23" s="6"/>
      <c r="V23" s="5">
        <v>812</v>
      </c>
    </row>
    <row r="24" spans="1:22" x14ac:dyDescent="0.3">
      <c r="A24" s="5" t="s">
        <v>18</v>
      </c>
      <c r="B24" s="6">
        <v>33.6</v>
      </c>
      <c r="C24" s="6">
        <v>23.55</v>
      </c>
      <c r="D24" s="6">
        <v>28.5</v>
      </c>
      <c r="E24" s="6">
        <v>53.35</v>
      </c>
      <c r="F24" s="6">
        <v>28.85</v>
      </c>
      <c r="G24" s="6"/>
      <c r="H24" s="5">
        <v>333</v>
      </c>
      <c r="J24">
        <f t="shared" si="0"/>
        <v>23.55</v>
      </c>
      <c r="K24">
        <f t="shared" si="1"/>
        <v>28.5</v>
      </c>
      <c r="L24">
        <f t="shared" si="2"/>
        <v>4.9499999999999993</v>
      </c>
      <c r="O24" s="5" t="s">
        <v>6</v>
      </c>
      <c r="P24" s="6">
        <v>28.6</v>
      </c>
      <c r="Q24" s="6">
        <v>43.95</v>
      </c>
      <c r="R24" s="6">
        <v>23.1</v>
      </c>
      <c r="S24" s="6">
        <v>48.5</v>
      </c>
      <c r="T24" s="6">
        <v>30.1</v>
      </c>
      <c r="U24" s="6"/>
      <c r="V24" s="5">
        <v>1253</v>
      </c>
    </row>
    <row r="25" spans="1:22" x14ac:dyDescent="0.3">
      <c r="A25" s="5" t="s">
        <v>19</v>
      </c>
      <c r="B25" s="6">
        <v>24</v>
      </c>
      <c r="C25" s="6">
        <v>39.4</v>
      </c>
      <c r="D25" s="6">
        <v>36.5</v>
      </c>
      <c r="E25" s="6">
        <v>32.9</v>
      </c>
      <c r="F25" s="6">
        <v>4.9000000000000004</v>
      </c>
      <c r="G25" s="6"/>
      <c r="H25" s="5">
        <v>998</v>
      </c>
      <c r="J25">
        <f t="shared" si="0"/>
        <v>4.9000000000000004</v>
      </c>
      <c r="K25">
        <f t="shared" si="1"/>
        <v>24</v>
      </c>
      <c r="L25">
        <f t="shared" si="2"/>
        <v>19.100000000000001</v>
      </c>
      <c r="O25" s="5" t="s">
        <v>7</v>
      </c>
      <c r="P25" s="6">
        <v>29.05</v>
      </c>
      <c r="Q25" s="6">
        <v>14.7</v>
      </c>
      <c r="R25" s="6">
        <v>29.85</v>
      </c>
      <c r="S25" s="6">
        <v>39.200000000000003</v>
      </c>
      <c r="T25" s="6">
        <v>55.85</v>
      </c>
      <c r="U25" s="6"/>
      <c r="V25" s="5">
        <v>276</v>
      </c>
    </row>
    <row r="26" spans="1:22" x14ac:dyDescent="0.3">
      <c r="A26" s="5" t="s">
        <v>20</v>
      </c>
      <c r="B26" s="6">
        <v>25.45</v>
      </c>
      <c r="C26" s="6">
        <v>17.600000000000001</v>
      </c>
      <c r="D26" s="6">
        <v>22.8</v>
      </c>
      <c r="E26" s="6">
        <v>42.45</v>
      </c>
      <c r="F26" s="6">
        <v>52.9</v>
      </c>
      <c r="G26" s="6"/>
      <c r="H26" s="5">
        <v>390</v>
      </c>
      <c r="J26">
        <f t="shared" si="0"/>
        <v>17.600000000000001</v>
      </c>
      <c r="K26">
        <f t="shared" si="1"/>
        <v>22.8</v>
      </c>
      <c r="L26">
        <f t="shared" si="2"/>
        <v>5.1999999999999993</v>
      </c>
      <c r="O26" s="5" t="s">
        <v>8</v>
      </c>
      <c r="P26" s="6">
        <v>30.6</v>
      </c>
      <c r="Q26" s="6">
        <v>46.25</v>
      </c>
      <c r="R26" s="6">
        <v>24.25</v>
      </c>
      <c r="S26" s="6">
        <v>50.6</v>
      </c>
      <c r="T26" s="6">
        <v>31.65</v>
      </c>
      <c r="U26" s="6"/>
      <c r="V26" s="5">
        <v>345</v>
      </c>
    </row>
    <row r="27" spans="1:22" x14ac:dyDescent="0.3">
      <c r="A27" s="5" t="s">
        <v>21</v>
      </c>
      <c r="B27" s="6">
        <v>25.95</v>
      </c>
      <c r="C27" s="6">
        <v>17.899999999999999</v>
      </c>
      <c r="D27" s="6">
        <v>23.8</v>
      </c>
      <c r="E27" s="6">
        <v>42.15</v>
      </c>
      <c r="F27" s="6">
        <v>52.75</v>
      </c>
      <c r="G27" s="6"/>
      <c r="H27" s="5">
        <v>251</v>
      </c>
      <c r="J27">
        <f t="shared" si="0"/>
        <v>17.899999999999999</v>
      </c>
      <c r="K27">
        <f t="shared" si="1"/>
        <v>23.8</v>
      </c>
      <c r="L27">
        <f t="shared" si="2"/>
        <v>5.9000000000000021</v>
      </c>
      <c r="O27" s="5" t="s">
        <v>9</v>
      </c>
      <c r="P27" s="6">
        <v>22.3</v>
      </c>
      <c r="Q27" s="6">
        <v>30</v>
      </c>
      <c r="R27" s="6">
        <v>9.5</v>
      </c>
      <c r="S27" s="6">
        <v>43.1</v>
      </c>
      <c r="T27" s="6">
        <v>49.8</v>
      </c>
      <c r="U27" s="6"/>
      <c r="V27" s="5">
        <v>482</v>
      </c>
    </row>
    <row r="28" spans="1:22" x14ac:dyDescent="0.3">
      <c r="O28" s="5" t="s">
        <v>10</v>
      </c>
      <c r="P28" s="6">
        <v>22.05</v>
      </c>
      <c r="Q28" s="6">
        <v>29.8</v>
      </c>
      <c r="R28" s="6">
        <v>9.25</v>
      </c>
      <c r="S28" s="6">
        <v>42.85</v>
      </c>
      <c r="T28" s="6">
        <v>47.6</v>
      </c>
      <c r="U28" s="6"/>
      <c r="V28" s="5">
        <v>831</v>
      </c>
    </row>
    <row r="29" spans="1:22" x14ac:dyDescent="0.3">
      <c r="A29" s="3" t="s">
        <v>32</v>
      </c>
      <c r="B29" s="3">
        <v>6500</v>
      </c>
      <c r="C29" s="3">
        <v>2100</v>
      </c>
      <c r="D29" s="3">
        <v>4400</v>
      </c>
      <c r="E29" s="3">
        <v>2300</v>
      </c>
      <c r="F29" s="3">
        <v>1700</v>
      </c>
      <c r="G29" s="3"/>
      <c r="O29" s="5" t="s">
        <v>23</v>
      </c>
      <c r="P29" s="6">
        <v>30.05</v>
      </c>
      <c r="Q29" s="6">
        <v>45.45</v>
      </c>
      <c r="R29" s="6">
        <v>24.65</v>
      </c>
      <c r="S29" s="6">
        <v>50.05</v>
      </c>
      <c r="T29" s="6">
        <v>19.3</v>
      </c>
      <c r="U29" s="6"/>
      <c r="V29" s="5">
        <v>630</v>
      </c>
    </row>
    <row r="30" spans="1:22" x14ac:dyDescent="0.3">
      <c r="A30" s="15"/>
      <c r="B30" s="15"/>
      <c r="C30" s="15"/>
      <c r="D30" s="15"/>
      <c r="E30" s="15"/>
      <c r="F30" s="15"/>
      <c r="G30" s="15"/>
      <c r="O30" s="5" t="s">
        <v>11</v>
      </c>
      <c r="P30" s="6">
        <v>25.8</v>
      </c>
      <c r="Q30" s="6">
        <v>41.2</v>
      </c>
      <c r="R30" s="6">
        <v>31.5</v>
      </c>
      <c r="S30" s="6">
        <v>41.05</v>
      </c>
      <c r="T30" s="6">
        <v>14</v>
      </c>
      <c r="U30" s="6"/>
      <c r="V30" s="5">
        <v>833</v>
      </c>
    </row>
    <row r="31" spans="1:22" x14ac:dyDescent="0.3">
      <c r="B31" s="5" t="s">
        <v>25</v>
      </c>
      <c r="C31" s="5" t="s">
        <v>26</v>
      </c>
      <c r="D31" s="5" t="s">
        <v>27</v>
      </c>
      <c r="E31" s="5" t="s">
        <v>28</v>
      </c>
      <c r="F31" s="5" t="s">
        <v>29</v>
      </c>
      <c r="G31" s="11"/>
      <c r="O31" s="5" t="s">
        <v>12</v>
      </c>
      <c r="P31" s="6">
        <v>22.2</v>
      </c>
      <c r="Q31" s="6">
        <v>29.25</v>
      </c>
      <c r="R31" s="6">
        <v>9.1</v>
      </c>
      <c r="S31" s="6">
        <v>42.8</v>
      </c>
      <c r="T31" s="6">
        <v>49.5</v>
      </c>
      <c r="U31" s="6"/>
      <c r="V31" s="5">
        <v>1461</v>
      </c>
    </row>
    <row r="32" spans="1:22" x14ac:dyDescent="0.3">
      <c r="A32" s="4" t="s">
        <v>37</v>
      </c>
      <c r="B32">
        <f>SMALL(B3:B27,1)</f>
        <v>1</v>
      </c>
      <c r="C32">
        <f t="shared" ref="C32:F32" si="3">SMALL(C3:C27,1)</f>
        <v>4.8</v>
      </c>
      <c r="D32">
        <f t="shared" si="3"/>
        <v>8.25</v>
      </c>
      <c r="E32">
        <f t="shared" si="3"/>
        <v>20.45</v>
      </c>
      <c r="F32">
        <f t="shared" si="3"/>
        <v>4.9000000000000004</v>
      </c>
      <c r="G32" s="11"/>
      <c r="O32" s="5" t="s">
        <v>13</v>
      </c>
      <c r="P32" s="6">
        <v>30</v>
      </c>
      <c r="Q32" s="6">
        <v>35.75</v>
      </c>
      <c r="R32" s="6">
        <v>25.15</v>
      </c>
      <c r="S32" s="6">
        <v>50.1</v>
      </c>
      <c r="T32" s="6">
        <v>30.45</v>
      </c>
      <c r="U32" s="6"/>
      <c r="V32" s="5">
        <v>962</v>
      </c>
    </row>
    <row r="33" spans="1:22" x14ac:dyDescent="0.3">
      <c r="A33" s="4" t="s">
        <v>38</v>
      </c>
      <c r="B33">
        <f>SMALL(B4:B28,2)</f>
        <v>20.95</v>
      </c>
      <c r="C33">
        <f t="shared" ref="C33:F33" si="4">SMALL(C4:C28,2)</f>
        <v>14.7</v>
      </c>
      <c r="D33">
        <f t="shared" si="4"/>
        <v>9</v>
      </c>
      <c r="E33">
        <f t="shared" si="4"/>
        <v>26.75</v>
      </c>
      <c r="F33">
        <f t="shared" si="4"/>
        <v>14</v>
      </c>
      <c r="G33" s="11"/>
      <c r="O33" s="5" t="s">
        <v>24</v>
      </c>
      <c r="P33" s="6">
        <v>29.95</v>
      </c>
      <c r="Q33" s="6">
        <v>45</v>
      </c>
      <c r="R33" s="6">
        <v>25.3</v>
      </c>
      <c r="S33" s="6">
        <v>49.9</v>
      </c>
      <c r="T33" s="6">
        <v>30.35</v>
      </c>
      <c r="U33" s="6"/>
      <c r="V33" s="5">
        <v>605</v>
      </c>
    </row>
    <row r="34" spans="1:22" x14ac:dyDescent="0.3">
      <c r="A34" s="4" t="s">
        <v>40</v>
      </c>
      <c r="B34">
        <f>B33-B32</f>
        <v>19.95</v>
      </c>
      <c r="C34">
        <f t="shared" ref="C34" si="5">C33-C32</f>
        <v>9.8999999999999986</v>
      </c>
      <c r="D34">
        <f t="shared" ref="D34" si="6">D33-D32</f>
        <v>0.75</v>
      </c>
      <c r="E34">
        <f t="shared" ref="E34" si="7">E33-E32</f>
        <v>6.3000000000000007</v>
      </c>
      <c r="F34">
        <f t="shared" ref="F34" si="8">F33-F32</f>
        <v>9.1</v>
      </c>
      <c r="G34" s="11"/>
      <c r="O34" s="5" t="s">
        <v>14</v>
      </c>
      <c r="P34" s="6">
        <v>22.85</v>
      </c>
      <c r="Q34" s="6">
        <v>29</v>
      </c>
      <c r="R34" s="6">
        <v>9.9</v>
      </c>
      <c r="S34" s="6">
        <v>43.45</v>
      </c>
      <c r="T34" s="6">
        <v>50.15</v>
      </c>
      <c r="U34" s="6"/>
      <c r="V34" s="5">
        <v>829</v>
      </c>
    </row>
    <row r="35" spans="1:22" x14ac:dyDescent="0.3">
      <c r="O35" s="5" t="s">
        <v>15</v>
      </c>
      <c r="P35" s="6">
        <v>30.4</v>
      </c>
      <c r="Q35" s="6">
        <v>31.75</v>
      </c>
      <c r="R35" s="6">
        <v>19.5</v>
      </c>
      <c r="S35" s="6">
        <v>50.35</v>
      </c>
      <c r="T35" s="6">
        <v>32.450000000000003</v>
      </c>
      <c r="U35" s="6"/>
      <c r="V35" s="5">
        <v>572</v>
      </c>
    </row>
    <row r="36" spans="1:22" x14ac:dyDescent="0.3">
      <c r="A36" s="1" t="s">
        <v>33</v>
      </c>
      <c r="B36" s="1"/>
      <c r="C36" s="1"/>
      <c r="O36" s="5" t="s">
        <v>16</v>
      </c>
      <c r="P36" s="6">
        <v>29.25</v>
      </c>
      <c r="Q36" s="6">
        <v>24</v>
      </c>
      <c r="R36" s="6">
        <v>23.9</v>
      </c>
      <c r="S36" s="6">
        <v>49.25</v>
      </c>
      <c r="T36" s="6">
        <v>29.5</v>
      </c>
      <c r="U36" s="6"/>
      <c r="V36" s="5">
        <v>1959</v>
      </c>
    </row>
    <row r="37" spans="1:22" x14ac:dyDescent="0.3">
      <c r="B37" s="5" t="s">
        <v>25</v>
      </c>
      <c r="C37" s="5" t="s">
        <v>26</v>
      </c>
      <c r="D37" s="5" t="s">
        <v>27</v>
      </c>
      <c r="E37" s="5" t="s">
        <v>28</v>
      </c>
      <c r="F37" s="5" t="s">
        <v>29</v>
      </c>
      <c r="G37" s="9" t="s">
        <v>35</v>
      </c>
      <c r="H37" s="10"/>
      <c r="O37" s="5" t="s">
        <v>17</v>
      </c>
      <c r="P37" s="6">
        <v>27.2</v>
      </c>
      <c r="Q37" s="6">
        <v>51</v>
      </c>
      <c r="R37" s="6">
        <v>24.4</v>
      </c>
      <c r="S37" s="6">
        <v>40.950000000000003</v>
      </c>
      <c r="T37" s="6">
        <v>27.4</v>
      </c>
      <c r="U37" s="6"/>
      <c r="V37" s="5">
        <v>481</v>
      </c>
    </row>
    <row r="38" spans="1:22" x14ac:dyDescent="0.3">
      <c r="A38" s="5" t="s">
        <v>0</v>
      </c>
      <c r="B38">
        <v>0</v>
      </c>
      <c r="C38">
        <v>0</v>
      </c>
      <c r="D38">
        <v>289</v>
      </c>
      <c r="E38">
        <v>0</v>
      </c>
      <c r="F38">
        <v>0</v>
      </c>
      <c r="H38">
        <f>SUM(B38:G38)</f>
        <v>289</v>
      </c>
      <c r="O38" s="5" t="s">
        <v>18</v>
      </c>
      <c r="P38" s="6">
        <v>33.6</v>
      </c>
      <c r="Q38" s="6">
        <v>23.55</v>
      </c>
      <c r="R38" s="6">
        <v>28.5</v>
      </c>
      <c r="S38" s="6">
        <v>53.35</v>
      </c>
      <c r="T38" s="6">
        <v>28.85</v>
      </c>
      <c r="U38" s="6"/>
      <c r="V38" s="5">
        <v>333</v>
      </c>
    </row>
    <row r="39" spans="1:22" x14ac:dyDescent="0.3">
      <c r="A39" s="5" t="s">
        <v>1</v>
      </c>
      <c r="B39">
        <v>0</v>
      </c>
      <c r="C39">
        <v>0</v>
      </c>
      <c r="D39">
        <v>335</v>
      </c>
      <c r="E39">
        <v>0</v>
      </c>
      <c r="F39">
        <v>0</v>
      </c>
      <c r="H39">
        <f t="shared" ref="H39:H62" si="9">SUM(B39:G39)</f>
        <v>335</v>
      </c>
      <c r="O39" s="5" t="s">
        <v>19</v>
      </c>
      <c r="P39" s="6">
        <v>24</v>
      </c>
      <c r="Q39" s="6">
        <v>39.4</v>
      </c>
      <c r="R39" s="6">
        <v>36.5</v>
      </c>
      <c r="S39" s="6">
        <v>32.9</v>
      </c>
      <c r="T39" s="6">
        <v>4.9000000000000004</v>
      </c>
      <c r="U39" s="6"/>
      <c r="V39" s="5">
        <v>998</v>
      </c>
    </row>
    <row r="40" spans="1:22" x14ac:dyDescent="0.3">
      <c r="A40" s="5" t="s">
        <v>2</v>
      </c>
      <c r="B40">
        <v>0</v>
      </c>
      <c r="C40">
        <v>1087</v>
      </c>
      <c r="D40">
        <v>0</v>
      </c>
      <c r="E40">
        <v>0</v>
      </c>
      <c r="F40">
        <v>0</v>
      </c>
      <c r="H40">
        <f t="shared" si="9"/>
        <v>1087</v>
      </c>
      <c r="O40" s="5" t="s">
        <v>20</v>
      </c>
      <c r="P40" s="6">
        <v>25.45</v>
      </c>
      <c r="Q40" s="6">
        <v>17.600000000000001</v>
      </c>
      <c r="R40" s="6">
        <v>22.8</v>
      </c>
      <c r="S40" s="6">
        <v>42.45</v>
      </c>
      <c r="T40" s="6">
        <v>52.9</v>
      </c>
      <c r="U40" s="6"/>
      <c r="V40" s="5">
        <v>390</v>
      </c>
    </row>
    <row r="41" spans="1:22" x14ac:dyDescent="0.3">
      <c r="A41" s="5" t="s">
        <v>22</v>
      </c>
      <c r="B41">
        <v>319</v>
      </c>
      <c r="C41">
        <v>0</v>
      </c>
      <c r="D41">
        <v>0</v>
      </c>
      <c r="E41">
        <v>0</v>
      </c>
      <c r="F41">
        <v>0</v>
      </c>
      <c r="H41">
        <f t="shared" si="9"/>
        <v>319</v>
      </c>
      <c r="O41" s="5" t="s">
        <v>21</v>
      </c>
      <c r="P41" s="6">
        <v>25.95</v>
      </c>
      <c r="Q41" s="6">
        <v>17.899999999999999</v>
      </c>
      <c r="R41" s="6">
        <v>23.8</v>
      </c>
      <c r="S41" s="6">
        <v>42.15</v>
      </c>
      <c r="T41" s="6">
        <v>52.75</v>
      </c>
      <c r="U41" s="6"/>
      <c r="V41" s="5">
        <v>251</v>
      </c>
    </row>
    <row r="42" spans="1:22" x14ac:dyDescent="0.3">
      <c r="A42" s="5" t="s">
        <v>3</v>
      </c>
      <c r="B42">
        <v>0</v>
      </c>
      <c r="C42">
        <v>0</v>
      </c>
      <c r="D42">
        <v>0</v>
      </c>
      <c r="E42">
        <v>268</v>
      </c>
      <c r="F42">
        <v>0</v>
      </c>
      <c r="H42">
        <f t="shared" si="9"/>
        <v>268</v>
      </c>
    </row>
    <row r="43" spans="1:22" x14ac:dyDescent="0.3">
      <c r="A43" s="5" t="s">
        <v>4</v>
      </c>
      <c r="B43">
        <v>314</v>
      </c>
      <c r="C43">
        <v>0</v>
      </c>
      <c r="D43">
        <v>0</v>
      </c>
      <c r="E43">
        <v>0</v>
      </c>
      <c r="F43">
        <v>0</v>
      </c>
      <c r="H43">
        <f t="shared" si="9"/>
        <v>314</v>
      </c>
      <c r="O43" s="3" t="s">
        <v>42</v>
      </c>
      <c r="P43" s="3">
        <v>6500</v>
      </c>
      <c r="Q43" s="3">
        <v>2100</v>
      </c>
      <c r="R43" s="3">
        <v>4400</v>
      </c>
      <c r="S43" s="3">
        <v>2300</v>
      </c>
      <c r="T43" s="3">
        <v>1700</v>
      </c>
      <c r="U43" s="3"/>
    </row>
    <row r="44" spans="1:22" x14ac:dyDescent="0.3">
      <c r="A44" s="5" t="s">
        <v>5</v>
      </c>
      <c r="B44">
        <v>0</v>
      </c>
      <c r="C44">
        <v>0</v>
      </c>
      <c r="D44">
        <v>0</v>
      </c>
      <c r="E44">
        <v>812</v>
      </c>
      <c r="F44">
        <v>0</v>
      </c>
      <c r="H44">
        <f t="shared" si="9"/>
        <v>812</v>
      </c>
      <c r="O44" s="15"/>
      <c r="P44" s="15"/>
      <c r="Q44" s="15"/>
      <c r="R44" s="15"/>
      <c r="S44" s="15"/>
      <c r="T44" s="15"/>
      <c r="U44" s="15"/>
    </row>
    <row r="45" spans="1:22" x14ac:dyDescent="0.3">
      <c r="A45" s="5" t="s">
        <v>6</v>
      </c>
      <c r="B45">
        <v>1253</v>
      </c>
      <c r="C45">
        <v>0</v>
      </c>
      <c r="D45">
        <v>0</v>
      </c>
      <c r="E45">
        <v>0</v>
      </c>
      <c r="F45">
        <v>0</v>
      </c>
      <c r="H45">
        <f t="shared" si="9"/>
        <v>1253</v>
      </c>
      <c r="P45" s="5" t="s">
        <v>25</v>
      </c>
      <c r="Q45" s="5" t="s">
        <v>26</v>
      </c>
      <c r="R45" s="5" t="s">
        <v>27</v>
      </c>
      <c r="S45" s="5" t="s">
        <v>28</v>
      </c>
      <c r="T45" s="5" t="s">
        <v>29</v>
      </c>
      <c r="U45" s="11"/>
    </row>
    <row r="46" spans="1:22" x14ac:dyDescent="0.3">
      <c r="A46" s="5" t="s">
        <v>7</v>
      </c>
      <c r="B46">
        <v>0</v>
      </c>
      <c r="C46">
        <v>276</v>
      </c>
      <c r="D46">
        <v>0</v>
      </c>
      <c r="E46">
        <v>0</v>
      </c>
      <c r="F46">
        <v>0</v>
      </c>
      <c r="H46">
        <f t="shared" si="9"/>
        <v>276</v>
      </c>
      <c r="O46" s="4" t="s">
        <v>37</v>
      </c>
      <c r="P46">
        <f>SMALL(P17:P41,1)</f>
        <v>1</v>
      </c>
      <c r="Q46">
        <f t="shared" ref="Q46:T46" si="10">SMALL(Q17:Q41,1)</f>
        <v>4.8</v>
      </c>
      <c r="R46">
        <f t="shared" si="10"/>
        <v>8.25</v>
      </c>
      <c r="S46">
        <f t="shared" si="10"/>
        <v>20.45</v>
      </c>
      <c r="T46">
        <f t="shared" si="10"/>
        <v>4.9000000000000004</v>
      </c>
      <c r="U46" s="11"/>
    </row>
    <row r="47" spans="1:22" x14ac:dyDescent="0.3">
      <c r="A47" s="5" t="s">
        <v>8</v>
      </c>
      <c r="B47">
        <v>345</v>
      </c>
      <c r="C47">
        <v>0</v>
      </c>
      <c r="D47">
        <v>0</v>
      </c>
      <c r="E47">
        <v>0</v>
      </c>
      <c r="F47">
        <v>0</v>
      </c>
      <c r="H47">
        <f t="shared" si="9"/>
        <v>345</v>
      </c>
      <c r="O47" s="4" t="s">
        <v>38</v>
      </c>
      <c r="P47">
        <f>SMALL(P18:P42,2)</f>
        <v>20.95</v>
      </c>
      <c r="Q47">
        <f t="shared" ref="Q47:T47" si="11">SMALL(Q18:Q42,2)</f>
        <v>14.7</v>
      </c>
      <c r="R47">
        <f t="shared" si="11"/>
        <v>9</v>
      </c>
      <c r="S47">
        <f t="shared" si="11"/>
        <v>26.75</v>
      </c>
      <c r="T47">
        <f t="shared" si="11"/>
        <v>14</v>
      </c>
      <c r="U47" s="11"/>
    </row>
    <row r="48" spans="1:22" x14ac:dyDescent="0.3">
      <c r="A48" s="5" t="s">
        <v>9</v>
      </c>
      <c r="B48">
        <v>0</v>
      </c>
      <c r="C48">
        <v>0</v>
      </c>
      <c r="D48">
        <v>482</v>
      </c>
      <c r="E48">
        <v>0</v>
      </c>
      <c r="F48">
        <v>0</v>
      </c>
      <c r="H48">
        <f t="shared" si="9"/>
        <v>482</v>
      </c>
      <c r="O48" s="4" t="s">
        <v>40</v>
      </c>
      <c r="P48">
        <f>P47-P46</f>
        <v>19.95</v>
      </c>
      <c r="Q48">
        <f t="shared" ref="Q48" si="12">Q47-Q46</f>
        <v>9.8999999999999986</v>
      </c>
      <c r="R48">
        <f t="shared" ref="R48" si="13">R47-R46</f>
        <v>0.75</v>
      </c>
      <c r="S48">
        <f t="shared" ref="S48" si="14">S47-S46</f>
        <v>6.3000000000000007</v>
      </c>
      <c r="T48">
        <f t="shared" ref="T48" si="15">T47-T46</f>
        <v>9.1</v>
      </c>
      <c r="U48" s="11"/>
    </row>
    <row r="49" spans="1:8" x14ac:dyDescent="0.3">
      <c r="A49" s="5" t="s">
        <v>10</v>
      </c>
      <c r="B49">
        <v>0</v>
      </c>
      <c r="C49">
        <v>0</v>
      </c>
      <c r="D49">
        <v>831</v>
      </c>
      <c r="E49">
        <v>0</v>
      </c>
      <c r="F49">
        <v>0</v>
      </c>
      <c r="H49">
        <f t="shared" si="9"/>
        <v>831</v>
      </c>
    </row>
    <row r="50" spans="1:8" x14ac:dyDescent="0.3">
      <c r="A50" s="5" t="s">
        <v>23</v>
      </c>
      <c r="B50">
        <v>107</v>
      </c>
      <c r="C50">
        <v>0</v>
      </c>
      <c r="D50">
        <v>0</v>
      </c>
      <c r="E50">
        <v>0</v>
      </c>
      <c r="F50">
        <v>523</v>
      </c>
      <c r="H50">
        <f t="shared" si="9"/>
        <v>630</v>
      </c>
    </row>
    <row r="51" spans="1:8" x14ac:dyDescent="0.3">
      <c r="A51" s="5" t="s">
        <v>11</v>
      </c>
      <c r="B51">
        <v>0</v>
      </c>
      <c r="C51">
        <v>0</v>
      </c>
      <c r="D51">
        <v>0</v>
      </c>
      <c r="E51">
        <v>654</v>
      </c>
      <c r="F51">
        <v>179</v>
      </c>
      <c r="H51">
        <f t="shared" si="9"/>
        <v>833</v>
      </c>
    </row>
    <row r="52" spans="1:8" x14ac:dyDescent="0.3">
      <c r="A52" s="5" t="s">
        <v>12</v>
      </c>
      <c r="B52">
        <v>0</v>
      </c>
      <c r="C52">
        <v>0</v>
      </c>
      <c r="D52">
        <v>1461</v>
      </c>
      <c r="E52">
        <v>0</v>
      </c>
      <c r="F52">
        <v>0</v>
      </c>
      <c r="H52">
        <f>SUM(B52:G52)</f>
        <v>1461</v>
      </c>
    </row>
    <row r="53" spans="1:8" x14ac:dyDescent="0.3">
      <c r="A53" s="5" t="s">
        <v>13</v>
      </c>
      <c r="B53">
        <v>962</v>
      </c>
      <c r="C53">
        <v>0</v>
      </c>
      <c r="D53">
        <v>0</v>
      </c>
      <c r="E53">
        <v>0</v>
      </c>
      <c r="F53">
        <v>0</v>
      </c>
      <c r="H53">
        <f t="shared" si="9"/>
        <v>962</v>
      </c>
    </row>
    <row r="54" spans="1:8" x14ac:dyDescent="0.3">
      <c r="A54" s="5" t="s">
        <v>24</v>
      </c>
      <c r="B54">
        <v>605</v>
      </c>
      <c r="C54">
        <v>0</v>
      </c>
      <c r="D54">
        <v>0</v>
      </c>
      <c r="E54">
        <v>0</v>
      </c>
      <c r="F54">
        <v>0</v>
      </c>
      <c r="H54">
        <f t="shared" si="9"/>
        <v>605</v>
      </c>
    </row>
    <row r="55" spans="1:8" x14ac:dyDescent="0.3">
      <c r="A55" s="5" t="s">
        <v>14</v>
      </c>
      <c r="B55">
        <v>0</v>
      </c>
      <c r="C55">
        <v>0</v>
      </c>
      <c r="D55">
        <v>829</v>
      </c>
      <c r="E55">
        <v>0</v>
      </c>
      <c r="F55">
        <v>0</v>
      </c>
      <c r="H55">
        <f t="shared" si="9"/>
        <v>829</v>
      </c>
    </row>
    <row r="56" spans="1:8" x14ac:dyDescent="0.3">
      <c r="A56" s="5" t="s">
        <v>15</v>
      </c>
      <c r="B56">
        <v>399</v>
      </c>
      <c r="C56">
        <v>0</v>
      </c>
      <c r="D56">
        <v>173</v>
      </c>
      <c r="E56">
        <v>0</v>
      </c>
      <c r="F56">
        <v>0</v>
      </c>
      <c r="H56">
        <f t="shared" si="9"/>
        <v>572</v>
      </c>
    </row>
    <row r="57" spans="1:8" x14ac:dyDescent="0.3">
      <c r="A57" s="5" t="s">
        <v>16</v>
      </c>
      <c r="B57">
        <v>1959</v>
      </c>
      <c r="C57">
        <v>0</v>
      </c>
      <c r="D57">
        <v>0</v>
      </c>
      <c r="E57">
        <v>0</v>
      </c>
      <c r="F57">
        <v>0</v>
      </c>
      <c r="H57">
        <f t="shared" si="9"/>
        <v>1959</v>
      </c>
    </row>
    <row r="58" spans="1:8" x14ac:dyDescent="0.3">
      <c r="A58" s="5" t="s">
        <v>17</v>
      </c>
      <c r="B58">
        <v>0</v>
      </c>
      <c r="C58">
        <v>0</v>
      </c>
      <c r="D58">
        <v>0</v>
      </c>
      <c r="E58">
        <v>481</v>
      </c>
      <c r="F58">
        <v>0</v>
      </c>
      <c r="H58">
        <f t="shared" si="9"/>
        <v>481</v>
      </c>
    </row>
    <row r="59" spans="1:8" x14ac:dyDescent="0.3">
      <c r="A59" s="5" t="s">
        <v>18</v>
      </c>
      <c r="B59">
        <v>0</v>
      </c>
      <c r="C59">
        <v>333</v>
      </c>
      <c r="D59">
        <v>0</v>
      </c>
      <c r="E59">
        <v>0</v>
      </c>
      <c r="F59">
        <v>0</v>
      </c>
      <c r="H59">
        <f t="shared" si="9"/>
        <v>333</v>
      </c>
    </row>
    <row r="60" spans="1:8" x14ac:dyDescent="0.3">
      <c r="A60" s="5" t="s">
        <v>19</v>
      </c>
      <c r="B60">
        <v>0</v>
      </c>
      <c r="C60">
        <v>0</v>
      </c>
      <c r="D60">
        <v>0</v>
      </c>
      <c r="E60">
        <v>0</v>
      </c>
      <c r="F60">
        <v>998</v>
      </c>
      <c r="H60">
        <f t="shared" si="9"/>
        <v>998</v>
      </c>
    </row>
    <row r="61" spans="1:8" x14ac:dyDescent="0.3">
      <c r="A61" s="5" t="s">
        <v>20</v>
      </c>
      <c r="B61">
        <v>237</v>
      </c>
      <c r="C61">
        <v>153</v>
      </c>
      <c r="D61">
        <v>0</v>
      </c>
      <c r="E61">
        <v>0</v>
      </c>
      <c r="F61">
        <v>0</v>
      </c>
      <c r="H61">
        <f t="shared" si="9"/>
        <v>390</v>
      </c>
    </row>
    <row r="62" spans="1:8" x14ac:dyDescent="0.3">
      <c r="A62" s="5" t="s">
        <v>21</v>
      </c>
      <c r="B62">
        <v>0</v>
      </c>
      <c r="C62">
        <v>251</v>
      </c>
      <c r="D62">
        <v>0</v>
      </c>
      <c r="E62">
        <v>0</v>
      </c>
      <c r="F62">
        <v>0</v>
      </c>
      <c r="H62">
        <f t="shared" si="9"/>
        <v>251</v>
      </c>
    </row>
    <row r="63" spans="1:8" x14ac:dyDescent="0.3">
      <c r="A63" s="14" t="s">
        <v>34</v>
      </c>
      <c r="B63" s="2">
        <f>SUM(B38:B62)</f>
        <v>6500</v>
      </c>
      <c r="C63" s="2">
        <f t="shared" ref="C63:F63" si="16">SUM(C38:C62)</f>
        <v>2100</v>
      </c>
      <c r="D63" s="2">
        <f t="shared" si="16"/>
        <v>4400</v>
      </c>
      <c r="E63" s="2">
        <f t="shared" si="16"/>
        <v>2215</v>
      </c>
      <c r="F63" s="2">
        <f t="shared" si="16"/>
        <v>1700</v>
      </c>
    </row>
    <row r="65" spans="1:2" x14ac:dyDescent="0.3">
      <c r="A65" s="12" t="s">
        <v>36</v>
      </c>
      <c r="B65" s="13">
        <f>SUMPRODUCT(B3:F27,B38:F62)</f>
        <v>347343.50000000006</v>
      </c>
    </row>
  </sheetData>
  <mergeCells count="6">
    <mergeCell ref="B1:G1"/>
    <mergeCell ref="G2:H2"/>
    <mergeCell ref="A36:C36"/>
    <mergeCell ref="G37:H37"/>
    <mergeCell ref="P15:U15"/>
    <mergeCell ref="U16:V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Baio Soares</dc:creator>
  <cp:lastModifiedBy>Igor Baio Soares</cp:lastModifiedBy>
  <cp:lastPrinted>2021-03-18T20:47:48Z</cp:lastPrinted>
  <dcterms:created xsi:type="dcterms:W3CDTF">2021-03-18T20:13:32Z</dcterms:created>
  <dcterms:modified xsi:type="dcterms:W3CDTF">2021-03-20T01:23:02Z</dcterms:modified>
</cp:coreProperties>
</file>