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oci\Desktop\Ferrari\TrainingSession\Day4\Task2\"/>
    </mc:Choice>
  </mc:AlternateContent>
  <bookViews>
    <workbookView xWindow="0" yWindow="0" windowWidth="17715" windowHeight="7680" tabRatio="846"/>
  </bookViews>
  <sheets>
    <sheet name="Plots" sheetId="16" r:id="rId1"/>
    <sheet name="toluene" sheetId="11" r:id="rId2"/>
    <sheet name="heptane_isoOctan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7" i="4" l="1"/>
  <c r="X68" i="4"/>
  <c r="X69" i="4"/>
  <c r="X70" i="4"/>
  <c r="X71" i="4"/>
  <c r="X72" i="4"/>
  <c r="X73" i="4"/>
  <c r="X74" i="4"/>
  <c r="X75" i="4"/>
  <c r="X76" i="4"/>
  <c r="X77" i="4"/>
  <c r="X78" i="4"/>
  <c r="Y67" i="4"/>
  <c r="Y68" i="4"/>
  <c r="Y69" i="4"/>
  <c r="Y70" i="4"/>
  <c r="Y71" i="4"/>
  <c r="Y72" i="4"/>
  <c r="Y73" i="4"/>
  <c r="Y74" i="4"/>
  <c r="Y75" i="4"/>
  <c r="Y76" i="4"/>
  <c r="Y77" i="4"/>
  <c r="Y78" i="4"/>
  <c r="Y66" i="4"/>
  <c r="X66" i="4"/>
  <c r="Y50" i="4"/>
  <c r="Y51" i="4"/>
  <c r="Y52" i="4"/>
  <c r="Y53" i="4"/>
  <c r="Y54" i="4"/>
  <c r="Y55" i="4"/>
  <c r="Y56" i="4"/>
  <c r="Y57" i="4"/>
  <c r="Y58" i="4"/>
  <c r="Y59" i="4"/>
  <c r="Y60" i="4"/>
  <c r="Y61" i="4"/>
  <c r="X50" i="4"/>
  <c r="X51" i="4"/>
  <c r="X52" i="4"/>
  <c r="X53" i="4"/>
  <c r="X54" i="4"/>
  <c r="X55" i="4"/>
  <c r="X56" i="4"/>
  <c r="X57" i="4"/>
  <c r="X58" i="4"/>
  <c r="X59" i="4"/>
  <c r="X60" i="4"/>
  <c r="X61" i="4"/>
  <c r="Y49" i="4"/>
  <c r="X49" i="4"/>
  <c r="Y33" i="4"/>
  <c r="Y34" i="4"/>
  <c r="Y35" i="4"/>
  <c r="Y36" i="4"/>
  <c r="Y37" i="4"/>
  <c r="Y38" i="4"/>
  <c r="Y39" i="4"/>
  <c r="Y40" i="4"/>
  <c r="Y41" i="4"/>
  <c r="Y42" i="4"/>
  <c r="Y43" i="4"/>
  <c r="Y44" i="4"/>
  <c r="Y32" i="4"/>
  <c r="X33" i="4"/>
  <c r="X34" i="4"/>
  <c r="X35" i="4"/>
  <c r="X36" i="4"/>
  <c r="X37" i="4"/>
  <c r="X38" i="4"/>
  <c r="X39" i="4"/>
  <c r="X40" i="4"/>
  <c r="X41" i="4"/>
  <c r="X42" i="4"/>
  <c r="X43" i="4"/>
  <c r="X44" i="4"/>
  <c r="X32" i="4"/>
  <c r="U67" i="4"/>
  <c r="U68" i="4"/>
  <c r="U69" i="4"/>
  <c r="U70" i="4"/>
  <c r="U71" i="4"/>
  <c r="U72" i="4"/>
  <c r="U73" i="4"/>
  <c r="U74" i="4"/>
  <c r="U75" i="4"/>
  <c r="U76" i="4"/>
  <c r="U77" i="4"/>
  <c r="U78" i="4"/>
  <c r="U66" i="4"/>
  <c r="V69" i="4" s="1"/>
  <c r="V52" i="4"/>
  <c r="V53" i="4"/>
  <c r="V54" i="4"/>
  <c r="V60" i="4"/>
  <c r="V61" i="4"/>
  <c r="V49" i="4"/>
  <c r="U50" i="4"/>
  <c r="U51" i="4"/>
  <c r="U52" i="4"/>
  <c r="U53" i="4"/>
  <c r="U54" i="4"/>
  <c r="U55" i="4"/>
  <c r="U56" i="4"/>
  <c r="U57" i="4"/>
  <c r="U58" i="4"/>
  <c r="U59" i="4"/>
  <c r="U60" i="4"/>
  <c r="U61" i="4"/>
  <c r="U49" i="4"/>
  <c r="V55" i="4" s="1"/>
  <c r="U33" i="4"/>
  <c r="U34" i="4"/>
  <c r="U35" i="4"/>
  <c r="U36" i="4"/>
  <c r="U37" i="4"/>
  <c r="U38" i="4"/>
  <c r="U39" i="4"/>
  <c r="U40" i="4"/>
  <c r="U41" i="4"/>
  <c r="U42" i="4"/>
  <c r="U43" i="4"/>
  <c r="U44" i="4"/>
  <c r="U32" i="4"/>
  <c r="V35" i="4" s="1"/>
  <c r="V34" i="4" l="1"/>
  <c r="V41" i="4"/>
  <c r="V33" i="4"/>
  <c r="V40" i="4"/>
  <c r="V39" i="4"/>
  <c r="V42" i="4"/>
  <c r="V37" i="4"/>
  <c r="V44" i="4"/>
  <c r="V36" i="4"/>
  <c r="V38" i="4"/>
  <c r="V32" i="4"/>
  <c r="V43" i="4"/>
  <c r="V59" i="4"/>
  <c r="V51" i="4"/>
  <c r="V58" i="4"/>
  <c r="V50" i="4"/>
  <c r="V57" i="4"/>
  <c r="V56" i="4"/>
  <c r="V68" i="4"/>
  <c r="V75" i="4"/>
  <c r="V66" i="4"/>
  <c r="V71" i="4"/>
  <c r="V76" i="4"/>
  <c r="V73" i="4"/>
  <c r="V78" i="4"/>
  <c r="V70" i="4"/>
  <c r="V67" i="4"/>
  <c r="V74" i="4"/>
  <c r="V72" i="4"/>
  <c r="V77" i="4"/>
  <c r="R8" i="4" l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7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</calcChain>
</file>

<file path=xl/sharedStrings.xml><?xml version="1.0" encoding="utf-8"?>
<sst xmlns="http://schemas.openxmlformats.org/spreadsheetml/2006/main" count="179" uniqueCount="63">
  <si>
    <t>iso-octane</t>
  </si>
  <si>
    <t>10 atm</t>
  </si>
  <si>
    <t>CO</t>
  </si>
  <si>
    <t>CO2</t>
  </si>
  <si>
    <t>n-heptane</t>
  </si>
  <si>
    <t>tot fuel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</si>
  <si>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Glaude et al., Energy &amp; Fuels, Vol. 16, No. 5, 2002</t>
    </r>
  </si>
  <si>
    <t>T [K]</t>
  </si>
  <si>
    <t>RON=90</t>
  </si>
  <si>
    <t>RON=50</t>
  </si>
  <si>
    <t>RON=10</t>
  </si>
  <si>
    <t>Fuel Conversion, P=10 atm, φ=1.0, tau= 1.0 s, 0.1% fuel/O2/N2</t>
  </si>
  <si>
    <t>P=10 atm</t>
  </si>
  <si>
    <t>Toluene</t>
  </si>
  <si>
    <t>O2</t>
  </si>
  <si>
    <t>P=1 atm</t>
  </si>
  <si>
    <r>
      <rPr>
        <b/>
        <sz val="11"/>
        <color rgb="FFFF0000"/>
        <rFont val="Calibri"/>
        <family val="2"/>
        <scheme val="minor"/>
      </rPr>
      <t>Exp. Data:</t>
    </r>
    <r>
      <rPr>
        <sz val="11"/>
        <color rgb="FFFF0000"/>
        <rFont val="Calibri"/>
        <family val="2"/>
        <scheme val="minor"/>
      </rPr>
      <t xml:space="preserve"> Yuan et al., Combustion and Flame 162 (2015) 3–21</t>
    </r>
  </si>
  <si>
    <r>
      <t xml:space="preserve">p= 1 atm, Toluene 0.157%, </t>
    </r>
    <r>
      <rPr>
        <i/>
        <sz val="12"/>
        <color theme="1"/>
        <rFont val="Calibri"/>
        <family val="2"/>
      </rPr>
      <t>φ=1.5, tau=0.07 s</t>
    </r>
    <r>
      <rPr>
        <i/>
        <sz val="12"/>
        <color theme="1"/>
        <rFont val="Calibri"/>
        <family val="2"/>
        <scheme val="minor"/>
      </rPr>
      <t xml:space="preserve"> </t>
    </r>
  </si>
  <si>
    <t>Results</t>
  </si>
  <si>
    <t>paste =&gt;</t>
  </si>
  <si>
    <t>t[s](1)</t>
  </si>
  <si>
    <t>T0[K](2)</t>
  </si>
  <si>
    <t>P0[Pa](3)</t>
  </si>
  <si>
    <t>V0[m3](4)</t>
  </si>
  <si>
    <t>T[K](5)</t>
  </si>
  <si>
    <t>P[Pa](6)</t>
  </si>
  <si>
    <t>V[m3](7)</t>
  </si>
  <si>
    <t>rho[kg/m3](8)</t>
  </si>
  <si>
    <t>MW[kg/kmol](9)</t>
  </si>
  <si>
    <t>C7H8_x(10)</t>
  </si>
  <si>
    <t>O2_x(11)</t>
  </si>
  <si>
    <t>CO_x(12)</t>
  </si>
  <si>
    <t>CO2_x(13)</t>
  </si>
  <si>
    <t>C7H8_w(14)</t>
  </si>
  <si>
    <t>O2_w(15)</t>
  </si>
  <si>
    <t>CO_w(16)</t>
  </si>
  <si>
    <t>CO2_w(17)</t>
  </si>
  <si>
    <t>C7H8_x0(18)</t>
  </si>
  <si>
    <t>O2_x0(19)</t>
  </si>
  <si>
    <t>CO_x0(20)</t>
  </si>
  <si>
    <t>CO2_x0(21)</t>
  </si>
  <si>
    <t>C7H8_w0(22)</t>
  </si>
  <si>
    <t>O2_w0(23)</t>
  </si>
  <si>
    <t>CO_w0(24)</t>
  </si>
  <si>
    <t>CO2_w0(25)</t>
  </si>
  <si>
    <t>1 atm</t>
  </si>
  <si>
    <r>
      <t xml:space="preserve">p= 10 atm, Toluene 0.121%, </t>
    </r>
    <r>
      <rPr>
        <i/>
        <sz val="12"/>
        <color theme="1"/>
        <rFont val="Calibri"/>
        <family val="2"/>
      </rPr>
      <t>φ=1.5, tau=0.5 s</t>
    </r>
    <r>
      <rPr>
        <i/>
        <sz val="12"/>
        <color theme="1"/>
        <rFont val="Calibri"/>
        <family val="2"/>
        <scheme val="minor"/>
      </rPr>
      <t xml:space="preserve"> </t>
    </r>
  </si>
  <si>
    <t>NC7H16_x(10)</t>
  </si>
  <si>
    <t>RON90</t>
  </si>
  <si>
    <t>IC8H18_x(11)</t>
  </si>
  <si>
    <t>NC7H16_w(12)</t>
  </si>
  <si>
    <t>IC8H18_w(13)</t>
  </si>
  <si>
    <t>NC7H16_x0(14)</t>
  </si>
  <si>
    <t>IC8H18_x0(15)</t>
  </si>
  <si>
    <t>NC7H16_w0(16)</t>
  </si>
  <si>
    <t>IC8H18_w0(17)</t>
  </si>
  <si>
    <t>TOT FUEL</t>
  </si>
  <si>
    <t>Conversion</t>
  </si>
  <si>
    <t>RON50</t>
  </si>
  <si>
    <t>RON10</t>
  </si>
  <si>
    <t>i-octane</t>
  </si>
  <si>
    <t>TOLUENE</t>
  </si>
  <si>
    <t>NHEPTANE/IOCTANE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</si>
</sst>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11" fontId="0" fillId="0" borderId="0" xfId="0" applyNumberFormat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Fill="1"/>
    <xf numFmtId="11" fontId="0" fillId="0" borderId="4" xfId="0" applyNumberFormat="1" applyBorder="1"/>
    <xf numFmtId="11" fontId="0" fillId="0" borderId="6" xfId="0" applyNumberFormat="1" applyBorder="1"/>
    <xf numFmtId="0" fontId="0" fillId="3" borderId="0" xfId="0" applyFill="1"/>
    <xf numFmtId="0" fontId="2" fillId="3" borderId="0" xfId="0" applyFont="1" applyFill="1"/>
    <xf numFmtId="0" fontId="7" fillId="3" borderId="0" xfId="0" applyFont="1" applyFill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11" fontId="0" fillId="0" borderId="17" xfId="0" applyNumberFormat="1" applyBorder="1"/>
    <xf numFmtId="11" fontId="0" fillId="0" borderId="18" xfId="0" applyNumberFormat="1" applyBorder="1"/>
    <xf numFmtId="11" fontId="0" fillId="0" borderId="19" xfId="0" applyNumberFormat="1" applyBorder="1"/>
    <xf numFmtId="11" fontId="0" fillId="0" borderId="21" xfId="0" applyNumberFormat="1" applyBorder="1"/>
    <xf numFmtId="0" fontId="2" fillId="0" borderId="19" xfId="0" applyFont="1" applyBorder="1"/>
    <xf numFmtId="0" fontId="2" fillId="0" borderId="21" xfId="0" applyFont="1" applyBorder="1"/>
    <xf numFmtId="11" fontId="0" fillId="0" borderId="14" xfId="0" applyNumberFormat="1" applyBorder="1"/>
    <xf numFmtId="11" fontId="0" fillId="0" borderId="16" xfId="0" applyNumberFormat="1" applyBorder="1"/>
    <xf numFmtId="0" fontId="2" fillId="0" borderId="13" xfId="0" applyFont="1" applyBorder="1"/>
    <xf numFmtId="0" fontId="2" fillId="0" borderId="12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8" fillId="4" borderId="0" xfId="0" applyFont="1" applyFill="1"/>
    <xf numFmtId="0" fontId="0" fillId="5" borderId="0" xfId="0" applyFill="1"/>
    <xf numFmtId="0" fontId="9" fillId="5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toluene!$F$9:$F$19</c:f>
              <c:numCache>
                <c:formatCode>0.00E+00</c:formatCode>
                <c:ptCount val="11"/>
                <c:pt idx="0">
                  <c:v>1106.0609999999999</c:v>
                </c:pt>
                <c:pt idx="1">
                  <c:v>1133.3330000000001</c:v>
                </c:pt>
                <c:pt idx="2">
                  <c:v>1163.636</c:v>
                </c:pt>
                <c:pt idx="3">
                  <c:v>1193.9390000000001</c:v>
                </c:pt>
                <c:pt idx="4">
                  <c:v>1221.212</c:v>
                </c:pt>
                <c:pt idx="5">
                  <c:v>1248.4849999999999</c:v>
                </c:pt>
                <c:pt idx="6">
                  <c:v>1281.818</c:v>
                </c:pt>
                <c:pt idx="7">
                  <c:v>1309.0909999999999</c:v>
                </c:pt>
                <c:pt idx="8">
                  <c:v>1336.364</c:v>
                </c:pt>
                <c:pt idx="9">
                  <c:v>1360.606</c:v>
                </c:pt>
                <c:pt idx="10">
                  <c:v>1396.97</c:v>
                </c:pt>
              </c:numCache>
            </c:numRef>
          </c:xVal>
          <c:yVal>
            <c:numRef>
              <c:f>toluene!$G$9:$G$19</c:f>
              <c:numCache>
                <c:formatCode>0.00E+00</c:formatCode>
                <c:ptCount val="11"/>
                <c:pt idx="0">
                  <c:v>9.0877189999999993E-3</c:v>
                </c:pt>
                <c:pt idx="1">
                  <c:v>9.0877189999999993E-3</c:v>
                </c:pt>
                <c:pt idx="2">
                  <c:v>8.8421049999999994E-3</c:v>
                </c:pt>
                <c:pt idx="3">
                  <c:v>8.5964909999999995E-3</c:v>
                </c:pt>
                <c:pt idx="4">
                  <c:v>8.3508769999999996E-3</c:v>
                </c:pt>
                <c:pt idx="5">
                  <c:v>8.1052629999999997E-3</c:v>
                </c:pt>
                <c:pt idx="6">
                  <c:v>7.9210530000000008E-3</c:v>
                </c:pt>
                <c:pt idx="7">
                  <c:v>6.7543860000000002E-3</c:v>
                </c:pt>
                <c:pt idx="8">
                  <c:v>6.0175439999999997E-3</c:v>
                </c:pt>
                <c:pt idx="9">
                  <c:v>4.9736839999999999E-3</c:v>
                </c:pt>
                <c:pt idx="10">
                  <c:v>4.1140350000000003E-3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5-49B6-81AC-3AE087708C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toluene!$H$9:$H$20</c:f>
              <c:numCache>
                <c:formatCode>0.00E+00</c:formatCode>
                <c:ptCount val="12"/>
                <c:pt idx="0">
                  <c:v>954.54549999999995</c:v>
                </c:pt>
                <c:pt idx="1">
                  <c:v>981.81820000000005</c:v>
                </c:pt>
                <c:pt idx="2">
                  <c:v>1000</c:v>
                </c:pt>
                <c:pt idx="3">
                  <c:v>1030.3030000000001</c:v>
                </c:pt>
                <c:pt idx="4">
                  <c:v>1051.5150000000001</c:v>
                </c:pt>
                <c:pt idx="5">
                  <c:v>1066.6669999999999</c:v>
                </c:pt>
                <c:pt idx="6">
                  <c:v>1087.8789999999999</c:v>
                </c:pt>
                <c:pt idx="7">
                  <c:v>1115.152</c:v>
                </c:pt>
                <c:pt idx="8">
                  <c:v>1136.364</c:v>
                </c:pt>
                <c:pt idx="9">
                  <c:v>1160.606</c:v>
                </c:pt>
                <c:pt idx="10">
                  <c:v>1181.818</c:v>
                </c:pt>
                <c:pt idx="11">
                  <c:v>1212.1210000000001</c:v>
                </c:pt>
              </c:numCache>
            </c:numRef>
          </c:xVal>
          <c:yVal>
            <c:numRef>
              <c:f>toluene!$I$9:$I$20</c:f>
              <c:numCache>
                <c:formatCode>0.00E+00</c:formatCode>
                <c:ptCount val="12"/>
                <c:pt idx="0">
                  <c:v>5.0350880000000001E-3</c:v>
                </c:pt>
                <c:pt idx="1">
                  <c:v>5.0350880000000001E-3</c:v>
                </c:pt>
                <c:pt idx="2">
                  <c:v>4.72807E-3</c:v>
                </c:pt>
                <c:pt idx="3">
                  <c:v>4.2982460000000004E-3</c:v>
                </c:pt>
                <c:pt idx="4">
                  <c:v>3.5000000000000001E-3</c:v>
                </c:pt>
                <c:pt idx="5">
                  <c:v>3.1315789999999998E-3</c:v>
                </c:pt>
                <c:pt idx="6">
                  <c:v>2.517544E-3</c:v>
                </c:pt>
                <c:pt idx="7">
                  <c:v>2.1491230000000002E-3</c:v>
                </c:pt>
                <c:pt idx="8">
                  <c:v>1.7807019999999999E-3</c:v>
                </c:pt>
                <c:pt idx="9">
                  <c:v>1.596491E-3</c:v>
                </c:pt>
                <c:pt idx="10">
                  <c:v>1.2894740000000001E-3</c:v>
                </c:pt>
                <c:pt idx="11">
                  <c:v>1.04386E-3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85-49B6-81AC-3AE087708CA6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toluene!$C$28:$C$39</c:f>
              <c:numCache>
                <c:formatCode>0.00E+00</c:formatCode>
                <c:ptCount val="12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</c:numCache>
            </c:numRef>
          </c:xVal>
          <c:yVal>
            <c:numRef>
              <c:f>toluene!$L$28:$L$39</c:f>
              <c:numCache>
                <c:formatCode>0.00E+00</c:formatCode>
                <c:ptCount val="12"/>
                <c:pt idx="0">
                  <c:v>9.0999770000000004E-3</c:v>
                </c:pt>
                <c:pt idx="1">
                  <c:v>9.0998569999999994E-3</c:v>
                </c:pt>
                <c:pt idx="2">
                  <c:v>9.0992759999999999E-3</c:v>
                </c:pt>
                <c:pt idx="3">
                  <c:v>9.0964870000000003E-3</c:v>
                </c:pt>
                <c:pt idx="4">
                  <c:v>9.0814069999999997E-3</c:v>
                </c:pt>
                <c:pt idx="5">
                  <c:v>9.0087489999999999E-3</c:v>
                </c:pt>
                <c:pt idx="6">
                  <c:v>8.7163180000000007E-3</c:v>
                </c:pt>
                <c:pt idx="7">
                  <c:v>7.9356740000000002E-3</c:v>
                </c:pt>
                <c:pt idx="8">
                  <c:v>6.6113200000000004E-3</c:v>
                </c:pt>
                <c:pt idx="9">
                  <c:v>5.0572050000000004E-3</c:v>
                </c:pt>
                <c:pt idx="10">
                  <c:v>3.6287070000000001E-3</c:v>
                </c:pt>
                <c:pt idx="11">
                  <c:v>2.441988E-3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4C7-4F92-A66F-A0F3861DA69A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toluene!$C$43:$C$56</c:f>
              <c:numCache>
                <c:formatCode>0.00E+00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</c:numCache>
            </c:numRef>
          </c:xVal>
          <c:yVal>
            <c:numRef>
              <c:f>toluene!$L$43:$L$56</c:f>
              <c:numCache>
                <c:formatCode>0.00E+00</c:formatCode>
                <c:ptCount val="14"/>
                <c:pt idx="0">
                  <c:v>5.0399989999999999E-3</c:v>
                </c:pt>
                <c:pt idx="1">
                  <c:v>5.0399909999999997E-3</c:v>
                </c:pt>
                <c:pt idx="2">
                  <c:v>5.0398739999999997E-3</c:v>
                </c:pt>
                <c:pt idx="3">
                  <c:v>5.0021969999999999E-3</c:v>
                </c:pt>
                <c:pt idx="4">
                  <c:v>4.9250539999999999E-3</c:v>
                </c:pt>
                <c:pt idx="5">
                  <c:v>4.6962159999999996E-3</c:v>
                </c:pt>
                <c:pt idx="6">
                  <c:v>4.0719750000000002E-3</c:v>
                </c:pt>
                <c:pt idx="7">
                  <c:v>3.0717079999999998E-3</c:v>
                </c:pt>
                <c:pt idx="8">
                  <c:v>2.0532469999999998E-3</c:v>
                </c:pt>
                <c:pt idx="9">
                  <c:v>1.437413E-3</c:v>
                </c:pt>
                <c:pt idx="10">
                  <c:v>1.225914E-3</c:v>
                </c:pt>
                <c:pt idx="11">
                  <c:v>1.0388439999999999E-3</c:v>
                </c:pt>
                <c:pt idx="12">
                  <c:v>7.8904319999999997E-4</c:v>
                </c:pt>
                <c:pt idx="13">
                  <c:v>5.4757959999999996E-4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4C7-4F92-A66F-A0F3861D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28656"/>
        <c:axId val="611830224"/>
      </c:scatterChart>
      <c:valAx>
        <c:axId val="611828656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30224"/>
        <c:crosses val="autoZero"/>
        <c:crossBetween val="midCat"/>
      </c:valAx>
      <c:valAx>
        <c:axId val="6118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28656"/>
        <c:crosses val="autoZero"/>
        <c:crossBetween val="midCat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tx>
            <c:v>p=1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toluene!$B$9:$B$19</c:f>
              <c:numCache>
                <c:formatCode>0.00E+00</c:formatCode>
                <c:ptCount val="11"/>
                <c:pt idx="0">
                  <c:v>1097.143</c:v>
                </c:pt>
                <c:pt idx="1">
                  <c:v>1120</c:v>
                </c:pt>
                <c:pt idx="2">
                  <c:v>1148.5709999999999</c:v>
                </c:pt>
                <c:pt idx="3">
                  <c:v>1180</c:v>
                </c:pt>
                <c:pt idx="4">
                  <c:v>1202.857</c:v>
                </c:pt>
                <c:pt idx="5">
                  <c:v>1231.4290000000001</c:v>
                </c:pt>
                <c:pt idx="6">
                  <c:v>1260</c:v>
                </c:pt>
                <c:pt idx="7">
                  <c:v>1288.5709999999999</c:v>
                </c:pt>
                <c:pt idx="8">
                  <c:v>1317.143</c:v>
                </c:pt>
                <c:pt idx="9">
                  <c:v>1340</c:v>
                </c:pt>
                <c:pt idx="10">
                  <c:v>1368.5709999999999</c:v>
                </c:pt>
              </c:numCache>
            </c:numRef>
          </c:xVal>
          <c:yVal>
            <c:numRef>
              <c:f>toluene!$C$9:$C$19</c:f>
              <c:numCache>
                <c:formatCode>0.00E+00</c:formatCode>
                <c:ptCount val="11"/>
                <c:pt idx="0">
                  <c:v>1.5777779999999999E-3</c:v>
                </c:pt>
                <c:pt idx="1">
                  <c:v>1.5777779999999999E-3</c:v>
                </c:pt>
                <c:pt idx="2">
                  <c:v>1.5777779999999999E-3</c:v>
                </c:pt>
                <c:pt idx="3">
                  <c:v>1.6888890000000001E-3</c:v>
                </c:pt>
                <c:pt idx="4">
                  <c:v>1.2888890000000001E-3</c:v>
                </c:pt>
                <c:pt idx="5">
                  <c:v>1.088889E-3</c:v>
                </c:pt>
                <c:pt idx="6">
                  <c:v>8.5555560000000002E-4</c:v>
                </c:pt>
                <c:pt idx="7">
                  <c:v>6.3333330000000002E-4</c:v>
                </c:pt>
                <c:pt idx="8">
                  <c:v>4.6666669999999999E-4</c:v>
                </c:pt>
                <c:pt idx="9">
                  <c:v>2.5555560000000002E-4</c:v>
                </c:pt>
                <c:pt idx="10">
                  <c:v>1.444444E-4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F9-46D2-95F1-4C015C6374E4}"/>
            </c:ext>
          </c:extLst>
        </c:ser>
        <c:ser>
          <c:idx val="1"/>
          <c:order val="1"/>
          <c:tx>
            <c:v>p=10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toluene!$D$9:$D$20</c:f>
              <c:numCache>
                <c:formatCode>0.00E+00</c:formatCode>
                <c:ptCount val="12"/>
                <c:pt idx="0">
                  <c:v>954.28570000000002</c:v>
                </c:pt>
                <c:pt idx="1">
                  <c:v>971.42859999999996</c:v>
                </c:pt>
                <c:pt idx="2">
                  <c:v>997.14290000000005</c:v>
                </c:pt>
                <c:pt idx="3">
                  <c:v>1020</c:v>
                </c:pt>
                <c:pt idx="4">
                  <c:v>1040</c:v>
                </c:pt>
                <c:pt idx="5">
                  <c:v>1062.857</c:v>
                </c:pt>
                <c:pt idx="6">
                  <c:v>1082.857</c:v>
                </c:pt>
                <c:pt idx="7">
                  <c:v>1100</c:v>
                </c:pt>
                <c:pt idx="8">
                  <c:v>1120</c:v>
                </c:pt>
                <c:pt idx="9">
                  <c:v>1140</c:v>
                </c:pt>
                <c:pt idx="10">
                  <c:v>1165.7139999999999</c:v>
                </c:pt>
                <c:pt idx="11">
                  <c:v>1197.143</c:v>
                </c:pt>
              </c:numCache>
            </c:numRef>
          </c:xVal>
          <c:yVal>
            <c:numRef>
              <c:f>toluene!$E$9:$E$20</c:f>
              <c:numCache>
                <c:formatCode>0.00E+00</c:formatCode>
                <c:ptCount val="12"/>
                <c:pt idx="0">
                  <c:v>1.2555559999999999E-3</c:v>
                </c:pt>
                <c:pt idx="1">
                  <c:v>1.211111E-3</c:v>
                </c:pt>
                <c:pt idx="2">
                  <c:v>1.1999999999999999E-3</c:v>
                </c:pt>
                <c:pt idx="3">
                  <c:v>8.444444E-4</c:v>
                </c:pt>
                <c:pt idx="4">
                  <c:v>5.9999999999999995E-4</c:v>
                </c:pt>
                <c:pt idx="5">
                  <c:v>3.8888889999999998E-4</c:v>
                </c:pt>
                <c:pt idx="6">
                  <c:v>2.6666670000000001E-4</c:v>
                </c:pt>
                <c:pt idx="7">
                  <c:v>2.111111E-4</c:v>
                </c:pt>
                <c:pt idx="8">
                  <c:v>1.222222E-4</c:v>
                </c:pt>
                <c:pt idx="9">
                  <c:v>1.1111109999999999E-4</c:v>
                </c:pt>
                <c:pt idx="10">
                  <c:v>6.6666669999999994E-5</c:v>
                </c:pt>
                <c:pt idx="11">
                  <c:v>5.5555559999999998E-5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F9-46D2-95F1-4C015C63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41128"/>
        <c:axId val="717640344"/>
      </c:scatterChart>
      <c:valAx>
        <c:axId val="717641128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0344"/>
        <c:crosses val="autoZero"/>
        <c:crossBetween val="midCat"/>
      </c:valAx>
      <c:valAx>
        <c:axId val="7176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1128"/>
        <c:crosses val="autoZero"/>
        <c:crossBetween val="midCat"/>
        <c:majorUnit val="5.0000000000000012E-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083431786576357"/>
          <c:y val="7.3237120535886574E-2"/>
          <c:w val="0.19054876273221397"/>
          <c:h val="0.16713044544263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toluene!$N$9:$N$19</c:f>
              <c:numCache>
                <c:formatCode>0.00E+00</c:formatCode>
                <c:ptCount val="11"/>
                <c:pt idx="0">
                  <c:v>1091.4290000000001</c:v>
                </c:pt>
                <c:pt idx="1">
                  <c:v>1122.857</c:v>
                </c:pt>
                <c:pt idx="2">
                  <c:v>1148.5709999999999</c:v>
                </c:pt>
                <c:pt idx="3">
                  <c:v>1182.857</c:v>
                </c:pt>
                <c:pt idx="4">
                  <c:v>1200</c:v>
                </c:pt>
                <c:pt idx="5">
                  <c:v>1228.5709999999999</c:v>
                </c:pt>
                <c:pt idx="6">
                  <c:v>1262.857</c:v>
                </c:pt>
                <c:pt idx="7">
                  <c:v>1291.4290000000001</c:v>
                </c:pt>
                <c:pt idx="8">
                  <c:v>1311.4290000000001</c:v>
                </c:pt>
                <c:pt idx="9">
                  <c:v>1334.2860000000001</c:v>
                </c:pt>
                <c:pt idx="10">
                  <c:v>1371.4290000000001</c:v>
                </c:pt>
              </c:numCache>
            </c:numRef>
          </c:xVal>
          <c:yVal>
            <c:numRef>
              <c:f>toluene!$O$9:$O$19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1.04918E-4</c:v>
                </c:pt>
                <c:pt idx="5">
                  <c:v>1.8360659999999999E-4</c:v>
                </c:pt>
                <c:pt idx="6">
                  <c:v>4.8524590000000002E-4</c:v>
                </c:pt>
                <c:pt idx="7">
                  <c:v>6.8196719999999997E-4</c:v>
                </c:pt>
                <c:pt idx="8">
                  <c:v>8.5245899999999996E-4</c:v>
                </c:pt>
                <c:pt idx="9">
                  <c:v>9.9672129999999999E-4</c:v>
                </c:pt>
                <c:pt idx="10">
                  <c:v>1.1672130000000001E-3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A-49F4-97BB-93FE3C17D3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toluene!$P$9:$P$20</c:f>
              <c:numCache>
                <c:formatCode>0.00E+00</c:formatCode>
                <c:ptCount val="12"/>
                <c:pt idx="0">
                  <c:v>945.71429999999998</c:v>
                </c:pt>
                <c:pt idx="1">
                  <c:v>971.42859999999996</c:v>
                </c:pt>
                <c:pt idx="2">
                  <c:v>994.28570000000002</c:v>
                </c:pt>
                <c:pt idx="3">
                  <c:v>1022.857</c:v>
                </c:pt>
                <c:pt idx="4">
                  <c:v>1048.5709999999999</c:v>
                </c:pt>
                <c:pt idx="5">
                  <c:v>1060</c:v>
                </c:pt>
                <c:pt idx="6">
                  <c:v>1088.5709999999999</c:v>
                </c:pt>
                <c:pt idx="7">
                  <c:v>1108.5709999999999</c:v>
                </c:pt>
                <c:pt idx="8">
                  <c:v>1128.5709999999999</c:v>
                </c:pt>
                <c:pt idx="9">
                  <c:v>1145.7139999999999</c:v>
                </c:pt>
                <c:pt idx="10">
                  <c:v>1165.7139999999999</c:v>
                </c:pt>
                <c:pt idx="11">
                  <c:v>1197.143</c:v>
                </c:pt>
              </c:numCache>
            </c:numRef>
          </c:xVal>
          <c:yVal>
            <c:numRef>
              <c:f>toluene!$Q$9:$Q$20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2.6229510000000001E-5</c:v>
                </c:pt>
                <c:pt idx="3">
                  <c:v>3.9344259999999999E-5</c:v>
                </c:pt>
                <c:pt idx="4">
                  <c:v>1.04918E-4</c:v>
                </c:pt>
                <c:pt idx="5">
                  <c:v>1.5737699999999999E-4</c:v>
                </c:pt>
                <c:pt idx="6">
                  <c:v>2.7540980000000001E-4</c:v>
                </c:pt>
                <c:pt idx="7">
                  <c:v>3.672131E-4</c:v>
                </c:pt>
                <c:pt idx="8">
                  <c:v>5.5081970000000005E-4</c:v>
                </c:pt>
                <c:pt idx="9">
                  <c:v>5.9016389999999998E-4</c:v>
                </c:pt>
                <c:pt idx="10">
                  <c:v>7.47541E-4</c:v>
                </c:pt>
                <c:pt idx="11">
                  <c:v>9.180328E-4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7A-49F4-97BB-93FE3C17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42304"/>
        <c:axId val="717640736"/>
      </c:scatterChart>
      <c:valAx>
        <c:axId val="717642304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0736"/>
        <c:crosses val="autoZero"/>
        <c:crossBetween val="midCat"/>
      </c:valAx>
      <c:valAx>
        <c:axId val="717640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2304"/>
        <c:crosses val="autoZero"/>
        <c:crossBetween val="midCat"/>
        <c:majorUnit val="5.0000000000000012E-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toluene!$J$9:$J$19</c:f>
              <c:numCache>
                <c:formatCode>0.00E+00</c:formatCode>
                <c:ptCount val="11"/>
                <c:pt idx="0">
                  <c:v>1094.2860000000001</c:v>
                </c:pt>
                <c:pt idx="1">
                  <c:v>1125.7139999999999</c:v>
                </c:pt>
                <c:pt idx="2">
                  <c:v>1151.4290000000001</c:v>
                </c:pt>
                <c:pt idx="3">
                  <c:v>1180</c:v>
                </c:pt>
                <c:pt idx="4">
                  <c:v>1211.4290000000001</c:v>
                </c:pt>
                <c:pt idx="5">
                  <c:v>1228.5709999999999</c:v>
                </c:pt>
                <c:pt idx="6">
                  <c:v>1257.143</c:v>
                </c:pt>
                <c:pt idx="7">
                  <c:v>1282.857</c:v>
                </c:pt>
                <c:pt idx="8">
                  <c:v>1317.143</c:v>
                </c:pt>
                <c:pt idx="9">
                  <c:v>1342.857</c:v>
                </c:pt>
                <c:pt idx="10">
                  <c:v>1368.5709999999999</c:v>
                </c:pt>
              </c:numCache>
            </c:numRef>
          </c:xVal>
          <c:yVal>
            <c:numRef>
              <c:f>toluene!$K$9:$K$19</c:f>
              <c:numCache>
                <c:formatCode>0.00E+00</c:formatCode>
                <c:ptCount val="11"/>
                <c:pt idx="0">
                  <c:v>0</c:v>
                </c:pt>
                <c:pt idx="1">
                  <c:v>3.2051280000000001E-5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2.5641029999999999E-4</c:v>
                </c:pt>
                <c:pt idx="6">
                  <c:v>5.448718E-4</c:v>
                </c:pt>
                <c:pt idx="7">
                  <c:v>1.185897E-3</c:v>
                </c:pt>
                <c:pt idx="8">
                  <c:v>2.147436E-3</c:v>
                </c:pt>
                <c:pt idx="9">
                  <c:v>3.0128210000000002E-3</c:v>
                </c:pt>
                <c:pt idx="10">
                  <c:v>4.3589739999999998E-3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F-4C8C-85FE-7165030A18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toluene!$L$9:$L$20</c:f>
              <c:numCache>
                <c:formatCode>0.00E+00</c:formatCode>
                <c:ptCount val="12"/>
                <c:pt idx="0">
                  <c:v>948.57140000000004</c:v>
                </c:pt>
                <c:pt idx="1">
                  <c:v>968.57140000000004</c:v>
                </c:pt>
                <c:pt idx="2">
                  <c:v>997.14290000000005</c:v>
                </c:pt>
                <c:pt idx="3">
                  <c:v>1020</c:v>
                </c:pt>
                <c:pt idx="4">
                  <c:v>1040</c:v>
                </c:pt>
                <c:pt idx="5">
                  <c:v>1051.4290000000001</c:v>
                </c:pt>
                <c:pt idx="6">
                  <c:v>1080</c:v>
                </c:pt>
                <c:pt idx="7">
                  <c:v>1105.7139999999999</c:v>
                </c:pt>
                <c:pt idx="8">
                  <c:v>1117.143</c:v>
                </c:pt>
                <c:pt idx="9">
                  <c:v>1148.5709999999999</c:v>
                </c:pt>
                <c:pt idx="10">
                  <c:v>1171.4290000000001</c:v>
                </c:pt>
                <c:pt idx="11">
                  <c:v>1200</c:v>
                </c:pt>
              </c:numCache>
            </c:numRef>
          </c:xVal>
          <c:yVal>
            <c:numRef>
              <c:f>toluene!$M$9:$M$20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9.6153850000000004E-5</c:v>
                </c:pt>
                <c:pt idx="3">
                  <c:v>7.3717949999999998E-4</c:v>
                </c:pt>
                <c:pt idx="4">
                  <c:v>1.378205E-3</c:v>
                </c:pt>
                <c:pt idx="5">
                  <c:v>2.147436E-3</c:v>
                </c:pt>
                <c:pt idx="6">
                  <c:v>2.6282050000000002E-3</c:v>
                </c:pt>
                <c:pt idx="7">
                  <c:v>3.2371790000000002E-3</c:v>
                </c:pt>
                <c:pt idx="8">
                  <c:v>3.6538460000000001E-3</c:v>
                </c:pt>
                <c:pt idx="9">
                  <c:v>4.0064100000000002E-3</c:v>
                </c:pt>
                <c:pt idx="10">
                  <c:v>4.1666669999999998E-3</c:v>
                </c:pt>
                <c:pt idx="11">
                  <c:v>4.2307689999999997E-3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F-4C8C-85FE-7165030A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639952"/>
        <c:axId val="717641520"/>
      </c:scatterChart>
      <c:valAx>
        <c:axId val="717639952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1520"/>
        <c:crosses val="autoZero"/>
        <c:crossBetween val="midCat"/>
      </c:valAx>
      <c:valAx>
        <c:axId val="71764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39952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tx>
            <c:v>p=1 atm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toluene!$B$9:$B$19</c:f>
              <c:numCache>
                <c:formatCode>0.00E+00</c:formatCode>
                <c:ptCount val="11"/>
                <c:pt idx="0">
                  <c:v>1097.143</c:v>
                </c:pt>
                <c:pt idx="1">
                  <c:v>1120</c:v>
                </c:pt>
                <c:pt idx="2">
                  <c:v>1148.5709999999999</c:v>
                </c:pt>
                <c:pt idx="3">
                  <c:v>1180</c:v>
                </c:pt>
                <c:pt idx="4">
                  <c:v>1202.857</c:v>
                </c:pt>
                <c:pt idx="5">
                  <c:v>1231.4290000000001</c:v>
                </c:pt>
                <c:pt idx="6">
                  <c:v>1260</c:v>
                </c:pt>
                <c:pt idx="7">
                  <c:v>1288.5709999999999</c:v>
                </c:pt>
                <c:pt idx="8">
                  <c:v>1317.143</c:v>
                </c:pt>
                <c:pt idx="9">
                  <c:v>1340</c:v>
                </c:pt>
                <c:pt idx="10">
                  <c:v>1368.5709999999999</c:v>
                </c:pt>
              </c:numCache>
            </c:numRef>
          </c:xVal>
          <c:yVal>
            <c:numRef>
              <c:f>toluene!$C$9:$C$19</c:f>
              <c:numCache>
                <c:formatCode>0.00E+00</c:formatCode>
                <c:ptCount val="11"/>
                <c:pt idx="0">
                  <c:v>1.5777779999999999E-3</c:v>
                </c:pt>
                <c:pt idx="1">
                  <c:v>1.5777779999999999E-3</c:v>
                </c:pt>
                <c:pt idx="2">
                  <c:v>1.5777779999999999E-3</c:v>
                </c:pt>
                <c:pt idx="3">
                  <c:v>1.6888890000000001E-3</c:v>
                </c:pt>
                <c:pt idx="4">
                  <c:v>1.2888890000000001E-3</c:v>
                </c:pt>
                <c:pt idx="5">
                  <c:v>1.088889E-3</c:v>
                </c:pt>
                <c:pt idx="6">
                  <c:v>8.5555560000000002E-4</c:v>
                </c:pt>
                <c:pt idx="7">
                  <c:v>6.3333330000000002E-4</c:v>
                </c:pt>
                <c:pt idx="8">
                  <c:v>4.6666669999999999E-4</c:v>
                </c:pt>
                <c:pt idx="9">
                  <c:v>2.5555560000000002E-4</c:v>
                </c:pt>
                <c:pt idx="10">
                  <c:v>1.444444E-4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F9-46D2-95F1-4C015C6374E4}"/>
            </c:ext>
          </c:extLst>
        </c:ser>
        <c:ser>
          <c:idx val="1"/>
          <c:order val="1"/>
          <c:tx>
            <c:v>p=10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toluene!$D$9:$D$20</c:f>
              <c:numCache>
                <c:formatCode>0.00E+00</c:formatCode>
                <c:ptCount val="12"/>
                <c:pt idx="0">
                  <c:v>954.28570000000002</c:v>
                </c:pt>
                <c:pt idx="1">
                  <c:v>971.42859999999996</c:v>
                </c:pt>
                <c:pt idx="2">
                  <c:v>997.14290000000005</c:v>
                </c:pt>
                <c:pt idx="3">
                  <c:v>1020</c:v>
                </c:pt>
                <c:pt idx="4">
                  <c:v>1040</c:v>
                </c:pt>
                <c:pt idx="5">
                  <c:v>1062.857</c:v>
                </c:pt>
                <c:pt idx="6">
                  <c:v>1082.857</c:v>
                </c:pt>
                <c:pt idx="7">
                  <c:v>1100</c:v>
                </c:pt>
                <c:pt idx="8">
                  <c:v>1120</c:v>
                </c:pt>
                <c:pt idx="9">
                  <c:v>1140</c:v>
                </c:pt>
                <c:pt idx="10">
                  <c:v>1165.7139999999999</c:v>
                </c:pt>
                <c:pt idx="11">
                  <c:v>1197.143</c:v>
                </c:pt>
              </c:numCache>
            </c:numRef>
          </c:xVal>
          <c:yVal>
            <c:numRef>
              <c:f>toluene!$E$9:$E$20</c:f>
              <c:numCache>
                <c:formatCode>0.00E+00</c:formatCode>
                <c:ptCount val="12"/>
                <c:pt idx="0">
                  <c:v>1.2555559999999999E-3</c:v>
                </c:pt>
                <c:pt idx="1">
                  <c:v>1.211111E-3</c:v>
                </c:pt>
                <c:pt idx="2">
                  <c:v>1.1999999999999999E-3</c:v>
                </c:pt>
                <c:pt idx="3">
                  <c:v>8.444444E-4</c:v>
                </c:pt>
                <c:pt idx="4">
                  <c:v>5.9999999999999995E-4</c:v>
                </c:pt>
                <c:pt idx="5">
                  <c:v>3.8888889999999998E-4</c:v>
                </c:pt>
                <c:pt idx="6">
                  <c:v>2.6666670000000001E-4</c:v>
                </c:pt>
                <c:pt idx="7">
                  <c:v>2.111111E-4</c:v>
                </c:pt>
                <c:pt idx="8">
                  <c:v>1.222222E-4</c:v>
                </c:pt>
                <c:pt idx="9">
                  <c:v>1.1111109999999999E-4</c:v>
                </c:pt>
                <c:pt idx="10">
                  <c:v>6.6666669999999994E-5</c:v>
                </c:pt>
                <c:pt idx="11">
                  <c:v>5.5555559999999998E-5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F9-46D2-95F1-4C015C6374E4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toluene!$C$28:$C$39</c:f>
              <c:numCache>
                <c:formatCode>0.00E+00</c:formatCode>
                <c:ptCount val="12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</c:numCache>
            </c:numRef>
          </c:xVal>
          <c:yVal>
            <c:numRef>
              <c:f>toluene!$K$28:$K$39</c:f>
              <c:numCache>
                <c:formatCode>0.00E+00</c:formatCode>
                <c:ptCount val="12"/>
                <c:pt idx="0">
                  <c:v>1.569965E-3</c:v>
                </c:pt>
                <c:pt idx="1">
                  <c:v>1.5697510000000001E-3</c:v>
                </c:pt>
                <c:pt idx="2">
                  <c:v>1.568715E-3</c:v>
                </c:pt>
                <c:pt idx="3">
                  <c:v>1.5640470000000001E-3</c:v>
                </c:pt>
                <c:pt idx="4">
                  <c:v>1.542117E-3</c:v>
                </c:pt>
                <c:pt idx="5">
                  <c:v>1.4557890000000001E-3</c:v>
                </c:pt>
                <c:pt idx="6">
                  <c:v>1.207468E-3</c:v>
                </c:pt>
                <c:pt idx="7">
                  <c:v>8.1568129999999995E-4</c:v>
                </c:pt>
                <c:pt idx="8">
                  <c:v>4.829759E-4</c:v>
                </c:pt>
                <c:pt idx="9">
                  <c:v>2.8250680000000002E-4</c:v>
                </c:pt>
                <c:pt idx="10">
                  <c:v>1.718941E-4</c:v>
                </c:pt>
                <c:pt idx="11">
                  <c:v>1.06031E-4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AE-4B61-B1EA-6FF2527436DE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toluene!$C$43:$C$56</c:f>
              <c:numCache>
                <c:formatCode>0.00E+00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</c:numCache>
            </c:numRef>
          </c:xVal>
          <c:yVal>
            <c:numRef>
              <c:f>toluene!$K$43:$K$56</c:f>
              <c:numCache>
                <c:formatCode>0.00E+00</c:formatCode>
                <c:ptCount val="14"/>
                <c:pt idx="0">
                  <c:v>1.209999E-3</c:v>
                </c:pt>
                <c:pt idx="1">
                  <c:v>1.2099879999999999E-3</c:v>
                </c:pt>
                <c:pt idx="2">
                  <c:v>1.209838E-3</c:v>
                </c:pt>
                <c:pt idx="3">
                  <c:v>1.1719320000000001E-3</c:v>
                </c:pt>
                <c:pt idx="4">
                  <c:v>1.1005979999999999E-3</c:v>
                </c:pt>
                <c:pt idx="5">
                  <c:v>9.1493279999999998E-4</c:v>
                </c:pt>
                <c:pt idx="6">
                  <c:v>5.7972030000000003E-4</c:v>
                </c:pt>
                <c:pt idx="7">
                  <c:v>3.1751389999999999E-4</c:v>
                </c:pt>
                <c:pt idx="8">
                  <c:v>1.8324850000000001E-4</c:v>
                </c:pt>
                <c:pt idx="9">
                  <c:v>1.376185E-4</c:v>
                </c:pt>
                <c:pt idx="10">
                  <c:v>1.348403E-4</c:v>
                </c:pt>
                <c:pt idx="11">
                  <c:v>1.238283E-4</c:v>
                </c:pt>
                <c:pt idx="12">
                  <c:v>9.843342E-5</c:v>
                </c:pt>
                <c:pt idx="13">
                  <c:v>7.1070910000000005E-5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3AE-4B61-B1EA-6FF25274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25520"/>
        <c:axId val="611829832"/>
      </c:scatterChart>
      <c:valAx>
        <c:axId val="611825520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29832"/>
        <c:crosses val="autoZero"/>
        <c:crossBetween val="midCat"/>
      </c:valAx>
      <c:valAx>
        <c:axId val="6118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25520"/>
        <c:crosses val="autoZero"/>
        <c:crossBetween val="midCat"/>
        <c:majorUnit val="5.0000000000000012E-4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1083431786576357"/>
          <c:y val="7.3237120535886574E-2"/>
          <c:w val="0.19054876273221397"/>
          <c:h val="0.16713044544263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toluene!$N$9:$N$19</c:f>
              <c:numCache>
                <c:formatCode>0.00E+00</c:formatCode>
                <c:ptCount val="11"/>
                <c:pt idx="0">
                  <c:v>1091.4290000000001</c:v>
                </c:pt>
                <c:pt idx="1">
                  <c:v>1122.857</c:v>
                </c:pt>
                <c:pt idx="2">
                  <c:v>1148.5709999999999</c:v>
                </c:pt>
                <c:pt idx="3">
                  <c:v>1182.857</c:v>
                </c:pt>
                <c:pt idx="4">
                  <c:v>1200</c:v>
                </c:pt>
                <c:pt idx="5">
                  <c:v>1228.5709999999999</c:v>
                </c:pt>
                <c:pt idx="6">
                  <c:v>1262.857</c:v>
                </c:pt>
                <c:pt idx="7">
                  <c:v>1291.4290000000001</c:v>
                </c:pt>
                <c:pt idx="8">
                  <c:v>1311.4290000000001</c:v>
                </c:pt>
                <c:pt idx="9">
                  <c:v>1334.2860000000001</c:v>
                </c:pt>
                <c:pt idx="10">
                  <c:v>1371.4290000000001</c:v>
                </c:pt>
              </c:numCache>
            </c:numRef>
          </c:xVal>
          <c:yVal>
            <c:numRef>
              <c:f>toluene!$O$9:$O$19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1.04918E-4</c:v>
                </c:pt>
                <c:pt idx="5">
                  <c:v>1.8360659999999999E-4</c:v>
                </c:pt>
                <c:pt idx="6">
                  <c:v>4.8524590000000002E-4</c:v>
                </c:pt>
                <c:pt idx="7">
                  <c:v>6.8196719999999997E-4</c:v>
                </c:pt>
                <c:pt idx="8">
                  <c:v>8.5245899999999996E-4</c:v>
                </c:pt>
                <c:pt idx="9">
                  <c:v>9.9672129999999999E-4</c:v>
                </c:pt>
                <c:pt idx="10">
                  <c:v>1.1672130000000001E-3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7A-49F4-97BB-93FE3C17D3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toluene!$P$9:$P$20</c:f>
              <c:numCache>
                <c:formatCode>0.00E+00</c:formatCode>
                <c:ptCount val="12"/>
                <c:pt idx="0">
                  <c:v>945.71429999999998</c:v>
                </c:pt>
                <c:pt idx="1">
                  <c:v>971.42859999999996</c:v>
                </c:pt>
                <c:pt idx="2">
                  <c:v>994.28570000000002</c:v>
                </c:pt>
                <c:pt idx="3">
                  <c:v>1022.857</c:v>
                </c:pt>
                <c:pt idx="4">
                  <c:v>1048.5709999999999</c:v>
                </c:pt>
                <c:pt idx="5">
                  <c:v>1060</c:v>
                </c:pt>
                <c:pt idx="6">
                  <c:v>1088.5709999999999</c:v>
                </c:pt>
                <c:pt idx="7">
                  <c:v>1108.5709999999999</c:v>
                </c:pt>
                <c:pt idx="8">
                  <c:v>1128.5709999999999</c:v>
                </c:pt>
                <c:pt idx="9">
                  <c:v>1145.7139999999999</c:v>
                </c:pt>
                <c:pt idx="10">
                  <c:v>1165.7139999999999</c:v>
                </c:pt>
                <c:pt idx="11">
                  <c:v>1197.143</c:v>
                </c:pt>
              </c:numCache>
            </c:numRef>
          </c:xVal>
          <c:yVal>
            <c:numRef>
              <c:f>toluene!$Q$9:$Q$20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2.6229510000000001E-5</c:v>
                </c:pt>
                <c:pt idx="3">
                  <c:v>3.9344259999999999E-5</c:v>
                </c:pt>
                <c:pt idx="4">
                  <c:v>1.04918E-4</c:v>
                </c:pt>
                <c:pt idx="5">
                  <c:v>1.5737699999999999E-4</c:v>
                </c:pt>
                <c:pt idx="6">
                  <c:v>2.7540980000000001E-4</c:v>
                </c:pt>
                <c:pt idx="7">
                  <c:v>3.672131E-4</c:v>
                </c:pt>
                <c:pt idx="8">
                  <c:v>5.5081970000000005E-4</c:v>
                </c:pt>
                <c:pt idx="9">
                  <c:v>5.9016389999999998E-4</c:v>
                </c:pt>
                <c:pt idx="10">
                  <c:v>7.47541E-4</c:v>
                </c:pt>
                <c:pt idx="11">
                  <c:v>9.180328E-4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7A-49F4-97BB-93FE3C17D38C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toluene!$C$28:$C$39</c:f>
              <c:numCache>
                <c:formatCode>0.00E+00</c:formatCode>
                <c:ptCount val="12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</c:numCache>
            </c:numRef>
          </c:xVal>
          <c:yVal>
            <c:numRef>
              <c:f>toluene!$N$28:$N$39</c:f>
              <c:numCache>
                <c:formatCode>0.00E+00</c:formatCode>
                <c:ptCount val="12"/>
                <c:pt idx="0">
                  <c:v>1.352087E-11</c:v>
                </c:pt>
                <c:pt idx="1">
                  <c:v>3.6093589999999998E-10</c:v>
                </c:pt>
                <c:pt idx="2">
                  <c:v>3.718944E-9</c:v>
                </c:pt>
                <c:pt idx="3">
                  <c:v>3.2247229999999998E-8</c:v>
                </c:pt>
                <c:pt idx="4">
                  <c:v>3.0441909999999999E-7</c:v>
                </c:pt>
                <c:pt idx="5">
                  <c:v>2.6407739999999999E-6</c:v>
                </c:pt>
                <c:pt idx="6">
                  <c:v>2.1399650000000001E-5</c:v>
                </c:pt>
                <c:pt idx="7">
                  <c:v>1.184278E-4</c:v>
                </c:pt>
                <c:pt idx="8">
                  <c:v>3.9409550000000002E-4</c:v>
                </c:pt>
                <c:pt idx="9">
                  <c:v>8.5548320000000005E-4</c:v>
                </c:pt>
                <c:pt idx="10">
                  <c:v>1.406483E-3</c:v>
                </c:pt>
                <c:pt idx="11">
                  <c:v>1.9715610000000001E-3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BE-4C98-94ED-77490121FFC8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toluene!$C$43:$C$56</c:f>
              <c:numCache>
                <c:formatCode>0.00E+00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</c:numCache>
            </c:numRef>
          </c:xVal>
          <c:yVal>
            <c:numRef>
              <c:f>toluene!$N$43:$N$56</c:f>
              <c:numCache>
                <c:formatCode>0.00E+00</c:formatCode>
                <c:ptCount val="14"/>
                <c:pt idx="0">
                  <c:v>1.0865539999999999E-15</c:v>
                </c:pt>
                <c:pt idx="1">
                  <c:v>1.214291E-13</c:v>
                </c:pt>
                <c:pt idx="2">
                  <c:v>1.5669299999999999E-11</c:v>
                </c:pt>
                <c:pt idx="3">
                  <c:v>1.4710380000000001E-7</c:v>
                </c:pt>
                <c:pt idx="4">
                  <c:v>1.2841999999999999E-6</c:v>
                </c:pt>
                <c:pt idx="5">
                  <c:v>1.0318449999999999E-5</c:v>
                </c:pt>
                <c:pt idx="6">
                  <c:v>7.2661240000000004E-5</c:v>
                </c:pt>
                <c:pt idx="7">
                  <c:v>2.5674580000000001E-4</c:v>
                </c:pt>
                <c:pt idx="8">
                  <c:v>5.1248129999999995E-4</c:v>
                </c:pt>
                <c:pt idx="9">
                  <c:v>7.0521709999999999E-4</c:v>
                </c:pt>
                <c:pt idx="10">
                  <c:v>8.0877330000000004E-4</c:v>
                </c:pt>
                <c:pt idx="11">
                  <c:v>9.2691750000000004E-4</c:v>
                </c:pt>
                <c:pt idx="12">
                  <c:v>1.0814080000000001E-3</c:v>
                </c:pt>
                <c:pt idx="13">
                  <c:v>1.237401E-3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BE-4C98-94ED-77490121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30616"/>
        <c:axId val="611831008"/>
      </c:scatterChart>
      <c:valAx>
        <c:axId val="611830616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31008"/>
        <c:crosses val="autoZero"/>
        <c:crossBetween val="midCat"/>
      </c:valAx>
      <c:valAx>
        <c:axId val="61183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30616"/>
        <c:crosses val="autoZero"/>
        <c:crossBetween val="midCat"/>
        <c:majorUnit val="5.0000000000000012E-4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toluene!$J$9:$J$19</c:f>
              <c:numCache>
                <c:formatCode>0.00E+00</c:formatCode>
                <c:ptCount val="11"/>
                <c:pt idx="0">
                  <c:v>1094.2860000000001</c:v>
                </c:pt>
                <c:pt idx="1">
                  <c:v>1125.7139999999999</c:v>
                </c:pt>
                <c:pt idx="2">
                  <c:v>1151.4290000000001</c:v>
                </c:pt>
                <c:pt idx="3">
                  <c:v>1180</c:v>
                </c:pt>
                <c:pt idx="4">
                  <c:v>1211.4290000000001</c:v>
                </c:pt>
                <c:pt idx="5">
                  <c:v>1228.5709999999999</c:v>
                </c:pt>
                <c:pt idx="6">
                  <c:v>1257.143</c:v>
                </c:pt>
                <c:pt idx="7">
                  <c:v>1282.857</c:v>
                </c:pt>
                <c:pt idx="8">
                  <c:v>1317.143</c:v>
                </c:pt>
                <c:pt idx="9">
                  <c:v>1342.857</c:v>
                </c:pt>
                <c:pt idx="10">
                  <c:v>1368.5709999999999</c:v>
                </c:pt>
              </c:numCache>
            </c:numRef>
          </c:xVal>
          <c:yVal>
            <c:numRef>
              <c:f>toluene!$K$9:$K$19</c:f>
              <c:numCache>
                <c:formatCode>0.00E+00</c:formatCode>
                <c:ptCount val="11"/>
                <c:pt idx="0">
                  <c:v>0</c:v>
                </c:pt>
                <c:pt idx="1">
                  <c:v>3.2051280000000001E-5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2.5641029999999999E-4</c:v>
                </c:pt>
                <c:pt idx="6">
                  <c:v>5.448718E-4</c:v>
                </c:pt>
                <c:pt idx="7">
                  <c:v>1.185897E-3</c:v>
                </c:pt>
                <c:pt idx="8">
                  <c:v>2.147436E-3</c:v>
                </c:pt>
                <c:pt idx="9">
                  <c:v>3.0128210000000002E-3</c:v>
                </c:pt>
                <c:pt idx="10">
                  <c:v>4.3589739999999998E-3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CF-4C8C-85FE-7165030A18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toluene!$L$9:$L$20</c:f>
              <c:numCache>
                <c:formatCode>0.00E+00</c:formatCode>
                <c:ptCount val="12"/>
                <c:pt idx="0">
                  <c:v>948.57140000000004</c:v>
                </c:pt>
                <c:pt idx="1">
                  <c:v>968.57140000000004</c:v>
                </c:pt>
                <c:pt idx="2">
                  <c:v>997.14290000000005</c:v>
                </c:pt>
                <c:pt idx="3">
                  <c:v>1020</c:v>
                </c:pt>
                <c:pt idx="4">
                  <c:v>1040</c:v>
                </c:pt>
                <c:pt idx="5">
                  <c:v>1051.4290000000001</c:v>
                </c:pt>
                <c:pt idx="6">
                  <c:v>1080</c:v>
                </c:pt>
                <c:pt idx="7">
                  <c:v>1105.7139999999999</c:v>
                </c:pt>
                <c:pt idx="8">
                  <c:v>1117.143</c:v>
                </c:pt>
                <c:pt idx="9">
                  <c:v>1148.5709999999999</c:v>
                </c:pt>
                <c:pt idx="10">
                  <c:v>1171.4290000000001</c:v>
                </c:pt>
                <c:pt idx="11">
                  <c:v>1200</c:v>
                </c:pt>
              </c:numCache>
            </c:numRef>
          </c:xVal>
          <c:yVal>
            <c:numRef>
              <c:f>toluene!$M$9:$M$20</c:f>
              <c:numCache>
                <c:formatCode>0.00E+00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9.6153850000000004E-5</c:v>
                </c:pt>
                <c:pt idx="3">
                  <c:v>7.3717949999999998E-4</c:v>
                </c:pt>
                <c:pt idx="4">
                  <c:v>1.378205E-3</c:v>
                </c:pt>
                <c:pt idx="5">
                  <c:v>2.147436E-3</c:v>
                </c:pt>
                <c:pt idx="6">
                  <c:v>2.6282050000000002E-3</c:v>
                </c:pt>
                <c:pt idx="7">
                  <c:v>3.2371790000000002E-3</c:v>
                </c:pt>
                <c:pt idx="8">
                  <c:v>3.6538460000000001E-3</c:v>
                </c:pt>
                <c:pt idx="9">
                  <c:v>4.0064100000000002E-3</c:v>
                </c:pt>
                <c:pt idx="10">
                  <c:v>4.1666669999999998E-3</c:v>
                </c:pt>
                <c:pt idx="11">
                  <c:v>4.2307689999999997E-3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CF-4C8C-85FE-7165030A1870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toluene!$C$28:$C$39</c:f>
              <c:numCache>
                <c:formatCode>0.00E+00</c:formatCode>
                <c:ptCount val="12"/>
                <c:pt idx="0">
                  <c:v>900</c:v>
                </c:pt>
                <c:pt idx="1">
                  <c:v>950</c:v>
                </c:pt>
                <c:pt idx="2">
                  <c:v>1000</c:v>
                </c:pt>
                <c:pt idx="3">
                  <c:v>1050</c:v>
                </c:pt>
                <c:pt idx="4">
                  <c:v>1100</c:v>
                </c:pt>
                <c:pt idx="5">
                  <c:v>1150</c:v>
                </c:pt>
                <c:pt idx="6">
                  <c:v>1200</c:v>
                </c:pt>
                <c:pt idx="7">
                  <c:v>1250</c:v>
                </c:pt>
                <c:pt idx="8">
                  <c:v>1300</c:v>
                </c:pt>
                <c:pt idx="9">
                  <c:v>1350</c:v>
                </c:pt>
                <c:pt idx="10">
                  <c:v>1400</c:v>
                </c:pt>
                <c:pt idx="11">
                  <c:v>1450</c:v>
                </c:pt>
              </c:numCache>
            </c:numRef>
          </c:xVal>
          <c:yVal>
            <c:numRef>
              <c:f>toluene!$M$28:$M$39</c:f>
              <c:numCache>
                <c:formatCode>0.00E+00</c:formatCode>
                <c:ptCount val="12"/>
                <c:pt idx="0">
                  <c:v>2.4186940000000001E-9</c:v>
                </c:pt>
                <c:pt idx="1">
                  <c:v>3.504207E-8</c:v>
                </c:pt>
                <c:pt idx="2">
                  <c:v>2.677094E-7</c:v>
                </c:pt>
                <c:pt idx="3">
                  <c:v>1.8193629999999999E-6</c:v>
                </c:pt>
                <c:pt idx="4">
                  <c:v>1.301483E-5</c:v>
                </c:pt>
                <c:pt idx="5">
                  <c:v>8.0974080000000007E-5</c:v>
                </c:pt>
                <c:pt idx="6">
                  <c:v>4.1427590000000001E-4</c:v>
                </c:pt>
                <c:pt idx="7">
                  <c:v>1.3910260000000001E-3</c:v>
                </c:pt>
                <c:pt idx="8">
                  <c:v>2.9832639999999998E-3</c:v>
                </c:pt>
                <c:pt idx="9">
                  <c:v>4.5509119999999998E-3</c:v>
                </c:pt>
                <c:pt idx="10">
                  <c:v>5.607847E-3</c:v>
                </c:pt>
                <c:pt idx="11">
                  <c:v>6.1931770000000002E-3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7CF-40E1-A178-6B67F96F6EE8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toluene!$C$43:$C$56</c:f>
              <c:numCache>
                <c:formatCode>0.00E+00</c:formatCode>
                <c:ptCount val="14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</c:numCache>
            </c:numRef>
          </c:xVal>
          <c:yVal>
            <c:numRef>
              <c:f>toluene!$M$43:$M$56</c:f>
              <c:numCache>
                <c:formatCode>0.00E+00</c:formatCode>
                <c:ptCount val="14"/>
                <c:pt idx="0">
                  <c:v>3.8240909999999999E-12</c:v>
                </c:pt>
                <c:pt idx="1">
                  <c:v>1.651832E-10</c:v>
                </c:pt>
                <c:pt idx="2">
                  <c:v>5.5197330000000001E-9</c:v>
                </c:pt>
                <c:pt idx="3">
                  <c:v>1.5312090000000001E-5</c:v>
                </c:pt>
                <c:pt idx="4">
                  <c:v>6.0062370000000001E-5</c:v>
                </c:pt>
                <c:pt idx="5">
                  <c:v>2.370257E-4</c:v>
                </c:pt>
                <c:pt idx="6">
                  <c:v>8.9148920000000004E-4</c:v>
                </c:pt>
                <c:pt idx="7">
                  <c:v>2.091894E-3</c:v>
                </c:pt>
                <c:pt idx="8">
                  <c:v>3.3304039999999999E-3</c:v>
                </c:pt>
                <c:pt idx="9">
                  <c:v>4.1050610000000001E-3</c:v>
                </c:pt>
                <c:pt idx="10">
                  <c:v>4.3694409999999999E-3</c:v>
                </c:pt>
                <c:pt idx="11">
                  <c:v>4.5081519999999996E-3</c:v>
                </c:pt>
                <c:pt idx="12">
                  <c:v>4.6649739999999997E-3</c:v>
                </c:pt>
                <c:pt idx="13">
                  <c:v>4.8083400000000004E-3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7CF-40E1-A178-6B67F96F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29440"/>
        <c:axId val="611826696"/>
      </c:scatterChart>
      <c:valAx>
        <c:axId val="611829440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26696"/>
        <c:crosses val="autoZero"/>
        <c:crossBetween val="midCat"/>
      </c:valAx>
      <c:valAx>
        <c:axId val="611826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1829440"/>
        <c:crosses val="autoZero"/>
        <c:crossBetween val="midCat"/>
        <c:majorUnit val="2.0000000000000005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1726226529377"/>
          <c:y val="4.5393700787401584E-2"/>
          <c:w val="0.79380005383942387"/>
          <c:h val="0.77976013414989798"/>
        </c:manualLayout>
      </c:layout>
      <c:scatterChart>
        <c:scatterStyle val="lineMarker"/>
        <c:varyColors val="0"/>
        <c:ser>
          <c:idx val="0"/>
          <c:order val="0"/>
          <c:tx>
            <c:v>i-octane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heptane_isoOctane!$N$7:$N$22</c:f>
              <c:numCache>
                <c:formatCode>General</c:formatCode>
                <c:ptCount val="16"/>
                <c:pt idx="0">
                  <c:v>579.683972911963</c:v>
                </c:pt>
                <c:pt idx="1">
                  <c:v>598.87133182844195</c:v>
                </c:pt>
                <c:pt idx="2">
                  <c:v>620.31602708803598</c:v>
                </c:pt>
                <c:pt idx="3">
                  <c:v>640.63205417607196</c:v>
                </c:pt>
                <c:pt idx="4">
                  <c:v>658.69074492099298</c:v>
                </c:pt>
                <c:pt idx="5">
                  <c:v>681.26410835214404</c:v>
                </c:pt>
                <c:pt idx="6">
                  <c:v>699.32279909706494</c:v>
                </c:pt>
                <c:pt idx="7">
                  <c:v>719.63882618510104</c:v>
                </c:pt>
                <c:pt idx="8">
                  <c:v>739.95485327313702</c:v>
                </c:pt>
                <c:pt idx="9">
                  <c:v>760.270880361173</c:v>
                </c:pt>
                <c:pt idx="10">
                  <c:v>778.32957110609402</c:v>
                </c:pt>
                <c:pt idx="11">
                  <c:v>818.96162528216701</c:v>
                </c:pt>
                <c:pt idx="12">
                  <c:v>858.46501128668103</c:v>
                </c:pt>
                <c:pt idx="13">
                  <c:v>895.71106094808101</c:v>
                </c:pt>
                <c:pt idx="14">
                  <c:v>927.31376975169201</c:v>
                </c:pt>
                <c:pt idx="15">
                  <c:v>966.81715575620694</c:v>
                </c:pt>
              </c:numCache>
            </c:numRef>
          </c:xVal>
          <c:yVal>
            <c:numRef>
              <c:f>heptane_isoOctane!$O$7:$O$22</c:f>
              <c:numCache>
                <c:formatCode>General</c:formatCode>
                <c:ptCount val="16"/>
                <c:pt idx="0">
                  <c:v>10.4803493449781</c:v>
                </c:pt>
                <c:pt idx="1">
                  <c:v>30.131004366812199</c:v>
                </c:pt>
                <c:pt idx="2">
                  <c:v>35.371179039301303</c:v>
                </c:pt>
                <c:pt idx="3">
                  <c:v>47.598253275109101</c:v>
                </c:pt>
                <c:pt idx="4">
                  <c:v>51.091703056768502</c:v>
                </c:pt>
                <c:pt idx="5">
                  <c:v>49.344978165938798</c:v>
                </c:pt>
                <c:pt idx="6">
                  <c:v>46.724890829694303</c:v>
                </c:pt>
                <c:pt idx="7">
                  <c:v>34.497816593886398</c:v>
                </c:pt>
                <c:pt idx="8">
                  <c:v>20.960698689956299</c:v>
                </c:pt>
                <c:pt idx="9">
                  <c:v>10.4803493449781</c:v>
                </c:pt>
                <c:pt idx="10">
                  <c:v>38.864628820960597</c:v>
                </c:pt>
                <c:pt idx="11">
                  <c:v>78.165938864628799</c:v>
                </c:pt>
                <c:pt idx="12">
                  <c:v>93.013100436681199</c:v>
                </c:pt>
                <c:pt idx="13">
                  <c:v>98.253275109170303</c:v>
                </c:pt>
                <c:pt idx="14">
                  <c:v>99.999999999999901</c:v>
                </c:pt>
                <c:pt idx="15">
                  <c:v>100.873362445414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E6D-B6E7-8C5554A64CDD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heptane_isoOctane!$P$7:$P$23</c:f>
              <c:numCache>
                <c:formatCode>General</c:formatCode>
                <c:ptCount val="17"/>
                <c:pt idx="0">
                  <c:v>579.683972911963</c:v>
                </c:pt>
                <c:pt idx="1">
                  <c:v>598.87133182844195</c:v>
                </c:pt>
                <c:pt idx="2">
                  <c:v>619.18735891647805</c:v>
                </c:pt>
                <c:pt idx="3">
                  <c:v>639.50338600451403</c:v>
                </c:pt>
                <c:pt idx="4">
                  <c:v>658.69074492099298</c:v>
                </c:pt>
                <c:pt idx="5">
                  <c:v>677.87810383747103</c:v>
                </c:pt>
                <c:pt idx="6">
                  <c:v>699.32279909706494</c:v>
                </c:pt>
                <c:pt idx="7">
                  <c:v>717.38148984198597</c:v>
                </c:pt>
                <c:pt idx="8">
                  <c:v>738.82618510157999</c:v>
                </c:pt>
                <c:pt idx="9">
                  <c:v>759.14221218961598</c:v>
                </c:pt>
                <c:pt idx="10">
                  <c:v>777.200902934537</c:v>
                </c:pt>
                <c:pt idx="11">
                  <c:v>818.96162528216701</c:v>
                </c:pt>
                <c:pt idx="12">
                  <c:v>857.33634311512401</c:v>
                </c:pt>
                <c:pt idx="13">
                  <c:v>896.83972911963804</c:v>
                </c:pt>
                <c:pt idx="14">
                  <c:v>926.18510158013498</c:v>
                </c:pt>
                <c:pt idx="15">
                  <c:v>966.81715575620694</c:v>
                </c:pt>
                <c:pt idx="16">
                  <c:v>1007.44920993227</c:v>
                </c:pt>
              </c:numCache>
            </c:numRef>
          </c:xVal>
          <c:yVal>
            <c:numRef>
              <c:f>heptane_isoOctane!$Q$7:$Q$23</c:f>
              <c:numCache>
                <c:formatCode>General</c:formatCode>
                <c:ptCount val="17"/>
                <c:pt idx="0">
                  <c:v>0</c:v>
                </c:pt>
                <c:pt idx="1">
                  <c:v>27.9475982532751</c:v>
                </c:pt>
                <c:pt idx="2">
                  <c:v>43.668122270742302</c:v>
                </c:pt>
                <c:pt idx="3">
                  <c:v>55.895196506550199</c:v>
                </c:pt>
                <c:pt idx="4">
                  <c:v>58.515283842794702</c:v>
                </c:pt>
                <c:pt idx="5">
                  <c:v>56.768558951964998</c:v>
                </c:pt>
                <c:pt idx="6">
                  <c:v>52.401746724890799</c:v>
                </c:pt>
                <c:pt idx="7">
                  <c:v>33.187772925764101</c:v>
                </c:pt>
                <c:pt idx="8">
                  <c:v>11.353711790393</c:v>
                </c:pt>
                <c:pt idx="9">
                  <c:v>-0.43668122270743398</c:v>
                </c:pt>
                <c:pt idx="10">
                  <c:v>39.737991266375502</c:v>
                </c:pt>
                <c:pt idx="11">
                  <c:v>83.842794759825296</c:v>
                </c:pt>
                <c:pt idx="12">
                  <c:v>96.069868995633101</c:v>
                </c:pt>
                <c:pt idx="13">
                  <c:v>100.43668122270699</c:v>
                </c:pt>
                <c:pt idx="14">
                  <c:v>99.999999999999901</c:v>
                </c:pt>
                <c:pt idx="15">
                  <c:v>100.873362445414</c:v>
                </c:pt>
                <c:pt idx="16">
                  <c:v>100.873362445414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E6D-B6E7-8C5554A64CDD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heptane_isoOctane!$D$66:$D$78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heptane_isoOctane!$X$66:$X$78</c:f>
              <c:numCache>
                <c:formatCode>0.00E+00</c:formatCode>
                <c:ptCount val="13"/>
                <c:pt idx="0">
                  <c:v>0</c:v>
                </c:pt>
                <c:pt idx="1">
                  <c:v>2.8351000000000028</c:v>
                </c:pt>
                <c:pt idx="2">
                  <c:v>19.830720000000007</c:v>
                </c:pt>
                <c:pt idx="3">
                  <c:v>21.50902</c:v>
                </c:pt>
                <c:pt idx="4">
                  <c:v>11.874140000000004</c:v>
                </c:pt>
                <c:pt idx="5">
                  <c:v>8.0432000000000077</c:v>
                </c:pt>
                <c:pt idx="6">
                  <c:v>43.137619999999998</c:v>
                </c:pt>
                <c:pt idx="7">
                  <c:v>76.682980000000001</c:v>
                </c:pt>
                <c:pt idx="8">
                  <c:v>87.048972000000006</c:v>
                </c:pt>
                <c:pt idx="9">
                  <c:v>91.683018000000004</c:v>
                </c:pt>
                <c:pt idx="10">
                  <c:v>95.195005999999992</c:v>
                </c:pt>
                <c:pt idx="11">
                  <c:v>97.969263999999995</c:v>
                </c:pt>
                <c:pt idx="12">
                  <c:v>99.322310600000023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84-46CF-9371-5F6220FB69A2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heptane_isoOctane!$D$66:$D$78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heptane_isoOctane!$Y$66:$Y$78</c:f>
              <c:numCache>
                <c:formatCode>0.00E+00</c:formatCode>
                <c:ptCount val="13"/>
                <c:pt idx="0">
                  <c:v>0</c:v>
                </c:pt>
                <c:pt idx="1">
                  <c:v>10.271573488604838</c:v>
                </c:pt>
                <c:pt idx="2">
                  <c:v>45.432306557873282</c:v>
                </c:pt>
                <c:pt idx="3">
                  <c:v>44.718578834486586</c:v>
                </c:pt>
                <c:pt idx="4">
                  <c:v>26.207119642956432</c:v>
                </c:pt>
                <c:pt idx="5">
                  <c:v>16.926435298207423</c:v>
                </c:pt>
                <c:pt idx="6">
                  <c:v>61.415892078222058</c:v>
                </c:pt>
                <c:pt idx="7">
                  <c:v>86.505397268259486</c:v>
                </c:pt>
                <c:pt idx="8">
                  <c:v>92.358354351257972</c:v>
                </c:pt>
                <c:pt idx="9">
                  <c:v>94.754428646602904</c:v>
                </c:pt>
                <c:pt idx="10">
                  <c:v>96.597404953210216</c:v>
                </c:pt>
                <c:pt idx="11">
                  <c:v>98.257361608830166</c:v>
                </c:pt>
                <c:pt idx="12">
                  <c:v>99.246726005448664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184-46CF-9371-5F6220FB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7224"/>
        <c:axId val="615430360"/>
      </c:scatterChart>
      <c:valAx>
        <c:axId val="615427224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30360"/>
        <c:crosses val="autoZero"/>
        <c:crossBetween val="midCat"/>
      </c:valAx>
      <c:valAx>
        <c:axId val="615430360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Conversion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7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104679823675883"/>
          <c:y val="7.7990443502254522E-2"/>
          <c:w val="0.23894251800255736"/>
          <c:h val="0.11752338649976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6256141059291"/>
          <c:y val="4.5393700787401584E-2"/>
          <c:w val="0.80715475469412479"/>
          <c:h val="0.77976013414989798"/>
        </c:manualLayout>
      </c:layout>
      <c:scatterChart>
        <c:scatterStyle val="lineMarker"/>
        <c:varyColors val="0"/>
        <c:ser>
          <c:idx val="0"/>
          <c:order val="0"/>
          <c:tx>
            <c:v>iso-octane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heptane_isoOctane!$H$7:$H$22</c:f>
              <c:numCache>
                <c:formatCode>General</c:formatCode>
                <c:ptCount val="16"/>
                <c:pt idx="0">
                  <c:v>561.71171171171102</c:v>
                </c:pt>
                <c:pt idx="1">
                  <c:v>581.98198198198202</c:v>
                </c:pt>
                <c:pt idx="2">
                  <c:v>598.87387387387298</c:v>
                </c:pt>
                <c:pt idx="3">
                  <c:v>621.39639639639597</c:v>
                </c:pt>
                <c:pt idx="4">
                  <c:v>641.66666666666595</c:v>
                </c:pt>
                <c:pt idx="5">
                  <c:v>660.81081081081004</c:v>
                </c:pt>
                <c:pt idx="6">
                  <c:v>682.20720720720703</c:v>
                </c:pt>
                <c:pt idx="7">
                  <c:v>702.47747747747701</c:v>
                </c:pt>
                <c:pt idx="8">
                  <c:v>720.49549549549499</c:v>
                </c:pt>
                <c:pt idx="9">
                  <c:v>739.63963963963897</c:v>
                </c:pt>
                <c:pt idx="10">
                  <c:v>781.30630630630606</c:v>
                </c:pt>
                <c:pt idx="11">
                  <c:v>820.72072072072001</c:v>
                </c:pt>
                <c:pt idx="12">
                  <c:v>860.13513513513499</c:v>
                </c:pt>
                <c:pt idx="13">
                  <c:v>898.42342342342295</c:v>
                </c:pt>
                <c:pt idx="14">
                  <c:v>928.82882882882802</c:v>
                </c:pt>
                <c:pt idx="15">
                  <c:v>969.369369369369</c:v>
                </c:pt>
              </c:numCache>
            </c:numRef>
          </c:xVal>
          <c:yVal>
            <c:numRef>
              <c:f>heptane_isoOctane!$I$7:$I$22</c:f>
              <c:numCache>
                <c:formatCode>General</c:formatCode>
                <c:ptCount val="16"/>
                <c:pt idx="0">
                  <c:v>0.44247787610620998</c:v>
                </c:pt>
                <c:pt idx="1">
                  <c:v>10.176991150442401</c:v>
                </c:pt>
                <c:pt idx="2">
                  <c:v>20.353982300884901</c:v>
                </c:pt>
                <c:pt idx="3">
                  <c:v>41.592920353982301</c:v>
                </c:pt>
                <c:pt idx="4">
                  <c:v>41.592920353982301</c:v>
                </c:pt>
                <c:pt idx="5">
                  <c:v>34.513274336283096</c:v>
                </c:pt>
                <c:pt idx="6">
                  <c:v>20.796460176991101</c:v>
                </c:pt>
                <c:pt idx="7">
                  <c:v>10.176991150442401</c:v>
                </c:pt>
                <c:pt idx="8">
                  <c:v>0.44247787610620998</c:v>
                </c:pt>
                <c:pt idx="9">
                  <c:v>0.44247787610620998</c:v>
                </c:pt>
                <c:pt idx="10">
                  <c:v>15.044247787610599</c:v>
                </c:pt>
                <c:pt idx="11">
                  <c:v>65.929203539822893</c:v>
                </c:pt>
                <c:pt idx="12">
                  <c:v>87.168141592920307</c:v>
                </c:pt>
                <c:pt idx="13">
                  <c:v>95.132743362831803</c:v>
                </c:pt>
                <c:pt idx="14">
                  <c:v>99.115044247787594</c:v>
                </c:pt>
                <c:pt idx="15">
                  <c:v>100.88495575221199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7-4C4F-8CAD-06109A09849C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heptane_isoOctane!$J$7:$J$23</c:f>
              <c:numCache>
                <c:formatCode>General</c:formatCode>
                <c:ptCount val="17"/>
                <c:pt idx="0">
                  <c:v>560.58558558558502</c:v>
                </c:pt>
                <c:pt idx="1">
                  <c:v>581.98198198198202</c:v>
                </c:pt>
                <c:pt idx="2">
                  <c:v>600</c:v>
                </c:pt>
                <c:pt idx="3">
                  <c:v>620.27027027026998</c:v>
                </c:pt>
                <c:pt idx="4">
                  <c:v>642.79279279279206</c:v>
                </c:pt>
                <c:pt idx="5">
                  <c:v>660.81081081081004</c:v>
                </c:pt>
                <c:pt idx="6">
                  <c:v>682.20720720720703</c:v>
                </c:pt>
                <c:pt idx="7">
                  <c:v>701.35135135135101</c:v>
                </c:pt>
                <c:pt idx="8">
                  <c:v>719.369369369369</c:v>
                </c:pt>
                <c:pt idx="9">
                  <c:v>740.76576576576497</c:v>
                </c:pt>
                <c:pt idx="10">
                  <c:v>779.05405405405395</c:v>
                </c:pt>
                <c:pt idx="11">
                  <c:v>819.59459459459401</c:v>
                </c:pt>
                <c:pt idx="12">
                  <c:v>859.00900900900899</c:v>
                </c:pt>
                <c:pt idx="13">
                  <c:v>898.42342342342295</c:v>
                </c:pt>
                <c:pt idx="14">
                  <c:v>927.70270270270203</c:v>
                </c:pt>
                <c:pt idx="15">
                  <c:v>969.369369369369</c:v>
                </c:pt>
                <c:pt idx="16">
                  <c:v>1008.78378378378</c:v>
                </c:pt>
              </c:numCache>
            </c:numRef>
          </c:xVal>
          <c:yVal>
            <c:numRef>
              <c:f>heptane_isoOctane!$K$7:$K$23</c:f>
              <c:numCache>
                <c:formatCode>General</c:formatCode>
                <c:ptCount val="17"/>
                <c:pt idx="0">
                  <c:v>4.4247787610619502</c:v>
                </c:pt>
                <c:pt idx="1">
                  <c:v>9.7345132743362992</c:v>
                </c:pt>
                <c:pt idx="2">
                  <c:v>27.876106194690198</c:v>
                </c:pt>
                <c:pt idx="3">
                  <c:v>50</c:v>
                </c:pt>
                <c:pt idx="4">
                  <c:v>50.442477876106103</c:v>
                </c:pt>
                <c:pt idx="5">
                  <c:v>41.150442477876098</c:v>
                </c:pt>
                <c:pt idx="6">
                  <c:v>29.646017699114999</c:v>
                </c:pt>
                <c:pt idx="7">
                  <c:v>5.7522123893805297</c:v>
                </c:pt>
                <c:pt idx="8">
                  <c:v>3.5398230088495599</c:v>
                </c:pt>
                <c:pt idx="9">
                  <c:v>0.44247787610620998</c:v>
                </c:pt>
                <c:pt idx="10">
                  <c:v>14.6017699115044</c:v>
                </c:pt>
                <c:pt idx="11">
                  <c:v>74.336283185840699</c:v>
                </c:pt>
                <c:pt idx="12">
                  <c:v>92.4778761061946</c:v>
                </c:pt>
                <c:pt idx="13">
                  <c:v>97.787610619469007</c:v>
                </c:pt>
                <c:pt idx="14">
                  <c:v>99.115044247787594</c:v>
                </c:pt>
                <c:pt idx="15">
                  <c:v>100.442477876106</c:v>
                </c:pt>
                <c:pt idx="16">
                  <c:v>102.21238938053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7-4C4F-8CAD-06109A09849C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heptane_isoOctane!$D$49:$D$61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heptane_isoOctane!$X$49:$X$61</c:f>
              <c:numCache>
                <c:formatCode>0.00E+00</c:formatCode>
                <c:ptCount val="13"/>
                <c:pt idx="0">
                  <c:v>0</c:v>
                </c:pt>
                <c:pt idx="1">
                  <c:v>2.8554600000000065</c:v>
                </c:pt>
                <c:pt idx="2">
                  <c:v>20.07002</c:v>
                </c:pt>
                <c:pt idx="3">
                  <c:v>22.00902</c:v>
                </c:pt>
                <c:pt idx="4">
                  <c:v>12.441120000000002</c:v>
                </c:pt>
                <c:pt idx="5">
                  <c:v>8.5733399999999964</c:v>
                </c:pt>
                <c:pt idx="6">
                  <c:v>43.774320000000003</c:v>
                </c:pt>
                <c:pt idx="7">
                  <c:v>77.181079999999994</c:v>
                </c:pt>
                <c:pt idx="8">
                  <c:v>87.541164000000009</c:v>
                </c:pt>
                <c:pt idx="9">
                  <c:v>92.149757999999991</c:v>
                </c:pt>
                <c:pt idx="10">
                  <c:v>95.541890000000009</c:v>
                </c:pt>
                <c:pt idx="11">
                  <c:v>98.13463560000001</c:v>
                </c:pt>
                <c:pt idx="12">
                  <c:v>99.373909000000012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0E-4877-B56A-A5081B8AC40C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heptane_isoOctane!$D$49:$D$61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heptane_isoOctane!$Y$49:$Y$61</c:f>
              <c:numCache>
                <c:formatCode>0.00E+00</c:formatCode>
                <c:ptCount val="13"/>
                <c:pt idx="0">
                  <c:v>0</c:v>
                </c:pt>
                <c:pt idx="1">
                  <c:v>10.341527415202261</c:v>
                </c:pt>
                <c:pt idx="2">
                  <c:v>45.814823260348945</c:v>
                </c:pt>
                <c:pt idx="3">
                  <c:v>45.457513513270634</c:v>
                </c:pt>
                <c:pt idx="4">
                  <c:v>27.250863815887023</c:v>
                </c:pt>
                <c:pt idx="5">
                  <c:v>17.93990582272566</c:v>
                </c:pt>
                <c:pt idx="6">
                  <c:v>62.058706904685948</c:v>
                </c:pt>
                <c:pt idx="7">
                  <c:v>86.85249192348995</c:v>
                </c:pt>
                <c:pt idx="8">
                  <c:v>92.688230985940805</c:v>
                </c:pt>
                <c:pt idx="9">
                  <c:v>95.085671664592311</c:v>
                </c:pt>
                <c:pt idx="10">
                  <c:v>96.886295319443391</c:v>
                </c:pt>
                <c:pt idx="11">
                  <c:v>98.446908460228514</c:v>
                </c:pt>
                <c:pt idx="12">
                  <c:v>99.340611365974866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F0E-4877-B56A-A5081B8A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7616"/>
        <c:axId val="615428008"/>
      </c:scatterChart>
      <c:valAx>
        <c:axId val="615427616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8008"/>
        <c:crosses val="autoZero"/>
        <c:crossBetween val="midCat"/>
      </c:valAx>
      <c:valAx>
        <c:axId val="615428008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1"/>
                  <a:t>Conversion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76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6892329564573666"/>
          <c:y val="9.576351033043945E-2"/>
          <c:w val="0.22477328555084461"/>
          <c:h val="0.11616528703142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708591799847"/>
          <c:y val="4.5393700787401584E-2"/>
          <c:w val="0.79104630326266079"/>
          <c:h val="0.77976013414989798"/>
        </c:manualLayout>
      </c:layout>
      <c:scatterChart>
        <c:scatterStyle val="lineMarker"/>
        <c:varyColors val="0"/>
        <c:ser>
          <c:idx val="0"/>
          <c:order val="0"/>
          <c:tx>
            <c:v>iso-octane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heptane_isoOctane!$B$7:$B$22</c:f>
              <c:numCache>
                <c:formatCode>General</c:formatCode>
                <c:ptCount val="16"/>
                <c:pt idx="0">
                  <c:v>580.81264108352104</c:v>
                </c:pt>
                <c:pt idx="1">
                  <c:v>598.87133182844195</c:v>
                </c:pt>
                <c:pt idx="2">
                  <c:v>620.31602708803598</c:v>
                </c:pt>
                <c:pt idx="3">
                  <c:v>640.63205417607196</c:v>
                </c:pt>
                <c:pt idx="4">
                  <c:v>660.94808126410805</c:v>
                </c:pt>
                <c:pt idx="5">
                  <c:v>680.13544018058599</c:v>
                </c:pt>
                <c:pt idx="6">
                  <c:v>700.45146726862299</c:v>
                </c:pt>
                <c:pt idx="7">
                  <c:v>719.63882618510104</c:v>
                </c:pt>
                <c:pt idx="8">
                  <c:v>739.95485327313702</c:v>
                </c:pt>
                <c:pt idx="9">
                  <c:v>760.270880361173</c:v>
                </c:pt>
                <c:pt idx="10">
                  <c:v>779.45823927765196</c:v>
                </c:pt>
                <c:pt idx="11">
                  <c:v>821.21896162528196</c:v>
                </c:pt>
                <c:pt idx="12">
                  <c:v>859.59367945823897</c:v>
                </c:pt>
                <c:pt idx="13">
                  <c:v>897.96839729119597</c:v>
                </c:pt>
                <c:pt idx="14">
                  <c:v>928.44243792325005</c:v>
                </c:pt>
                <c:pt idx="15">
                  <c:v>969.07449209932201</c:v>
                </c:pt>
              </c:numCache>
            </c:numRef>
          </c:xVal>
          <c:yVal>
            <c:numRef>
              <c:f>heptane_isoOctane!$C$7:$C$22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11.6883116883116</c:v>
                </c:pt>
                <c:pt idx="3">
                  <c:v>0</c:v>
                </c:pt>
                <c:pt idx="4">
                  <c:v>0</c:v>
                </c:pt>
                <c:pt idx="5">
                  <c:v>17.316017316017199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11.6883116883116</c:v>
                </c:pt>
                <c:pt idx="11">
                  <c:v>47.6190476190475</c:v>
                </c:pt>
                <c:pt idx="12">
                  <c:v>82.251082251082195</c:v>
                </c:pt>
                <c:pt idx="13">
                  <c:v>93.073593073593003</c:v>
                </c:pt>
                <c:pt idx="14">
                  <c:v>96.536796536796501</c:v>
                </c:pt>
                <c:pt idx="15">
                  <c:v>99.567099567099504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A9-4223-BABA-1390BE7973FE}"/>
            </c:ext>
          </c:extLst>
        </c:ser>
        <c:ser>
          <c:idx val="1"/>
          <c:order val="1"/>
          <c:tx>
            <c:v>n-heptane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heptane_isoOctane!$D$7:$D$23</c:f>
              <c:numCache>
                <c:formatCode>General</c:formatCode>
                <c:ptCount val="17"/>
                <c:pt idx="0">
                  <c:v>580.81264108352104</c:v>
                </c:pt>
                <c:pt idx="1">
                  <c:v>598.87133182844195</c:v>
                </c:pt>
                <c:pt idx="2">
                  <c:v>618.05869074492102</c:v>
                </c:pt>
                <c:pt idx="3">
                  <c:v>640.63205417607196</c:v>
                </c:pt>
                <c:pt idx="4">
                  <c:v>660.94808126410805</c:v>
                </c:pt>
                <c:pt idx="5">
                  <c:v>680.13544018058599</c:v>
                </c:pt>
                <c:pt idx="6">
                  <c:v>700.45146726862299</c:v>
                </c:pt>
                <c:pt idx="7">
                  <c:v>719.63882618510104</c:v>
                </c:pt>
                <c:pt idx="8">
                  <c:v>738.82618510157999</c:v>
                </c:pt>
                <c:pt idx="9">
                  <c:v>760.270880361173</c:v>
                </c:pt>
                <c:pt idx="10">
                  <c:v>779.45823927765196</c:v>
                </c:pt>
                <c:pt idx="11">
                  <c:v>820.09029345372403</c:v>
                </c:pt>
                <c:pt idx="12">
                  <c:v>859.59367945823897</c:v>
                </c:pt>
                <c:pt idx="13">
                  <c:v>899.09706546275299</c:v>
                </c:pt>
                <c:pt idx="14">
                  <c:v>927.31376975169201</c:v>
                </c:pt>
                <c:pt idx="15">
                  <c:v>970.20316027087995</c:v>
                </c:pt>
                <c:pt idx="16">
                  <c:v>1008.57787810383</c:v>
                </c:pt>
              </c:numCache>
            </c:numRef>
          </c:xVal>
          <c:yVal>
            <c:numRef>
              <c:f>heptane_isoOctane!$E$7:$E$23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9.5238095238094598</c:v>
                </c:pt>
                <c:pt idx="3">
                  <c:v>0</c:v>
                </c:pt>
                <c:pt idx="4">
                  <c:v>0</c:v>
                </c:pt>
                <c:pt idx="5">
                  <c:v>15.151515151515101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4.7619047619046997</c:v>
                </c:pt>
                <c:pt idx="11">
                  <c:v>51.948051948051898</c:v>
                </c:pt>
                <c:pt idx="12">
                  <c:v>84.848484848484802</c:v>
                </c:pt>
                <c:pt idx="13">
                  <c:v>94.372294372294306</c:v>
                </c:pt>
                <c:pt idx="14">
                  <c:v>96.536796536796501</c:v>
                </c:pt>
                <c:pt idx="15">
                  <c:v>100</c:v>
                </c:pt>
                <c:pt idx="16">
                  <c:v>100.8658008658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A9-4223-BABA-1390BE7973FE}"/>
            </c:ext>
          </c:extLst>
        </c:ser>
        <c:ser>
          <c:idx val="2"/>
          <c:order val="2"/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heptane_isoOctane!$D$32:$D$44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heptane_isoOctane!$X$32:$X$44</c:f>
              <c:numCache>
                <c:formatCode>0.00E+00</c:formatCode>
                <c:ptCount val="13"/>
                <c:pt idx="0">
                  <c:v>0</c:v>
                </c:pt>
                <c:pt idx="1">
                  <c:v>0.20709999999999257</c:v>
                </c:pt>
                <c:pt idx="2">
                  <c:v>12.311822222222222</c:v>
                </c:pt>
                <c:pt idx="3">
                  <c:v>14.409022222222216</c:v>
                </c:pt>
                <c:pt idx="4">
                  <c:v>6.874933333333332</c:v>
                </c:pt>
                <c:pt idx="5">
                  <c:v>5.2062333333333335</c:v>
                </c:pt>
                <c:pt idx="6">
                  <c:v>42.213122222222218</c:v>
                </c:pt>
                <c:pt idx="7">
                  <c:v>76.195477777777768</c:v>
                </c:pt>
                <c:pt idx="8">
                  <c:v>86.284188888888892</c:v>
                </c:pt>
                <c:pt idx="9">
                  <c:v>91.046833333333339</c:v>
                </c:pt>
                <c:pt idx="10">
                  <c:v>94.84796333333334</c:v>
                </c:pt>
                <c:pt idx="11">
                  <c:v>97.859064444444442</c:v>
                </c:pt>
                <c:pt idx="12">
                  <c:v>99.30870855555554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B0-4791-AA1E-079AED7AD1B0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heptane_isoOctane!$D$32:$D$44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heptane_isoOctane!$Y$32:$Y$44</c:f>
              <c:numCache>
                <c:formatCode>0.00E+00</c:formatCode>
                <c:ptCount val="13"/>
                <c:pt idx="0">
                  <c:v>0</c:v>
                </c:pt>
                <c:pt idx="1">
                  <c:v>0.81268429079102777</c:v>
                </c:pt>
                <c:pt idx="2">
                  <c:v>32.376189313781644</c:v>
                </c:pt>
                <c:pt idx="3">
                  <c:v>33.561633638404786</c:v>
                </c:pt>
                <c:pt idx="4">
                  <c:v>16.501162522532034</c:v>
                </c:pt>
                <c:pt idx="5">
                  <c:v>11.433311488340653</c:v>
                </c:pt>
                <c:pt idx="6">
                  <c:v>60.691794307249218</c:v>
                </c:pt>
                <c:pt idx="7">
                  <c:v>86.203218545527989</c:v>
                </c:pt>
                <c:pt idx="8">
                  <c:v>91.864805806629406</c:v>
                </c:pt>
                <c:pt idx="9">
                  <c:v>94.323083790107162</c:v>
                </c:pt>
                <c:pt idx="10">
                  <c:v>96.327647923513126</c:v>
                </c:pt>
                <c:pt idx="11">
                  <c:v>98.141166781041534</c:v>
                </c:pt>
                <c:pt idx="12">
                  <c:v>99.226252138033004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4B0-4791-AA1E-079AED7A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8792"/>
        <c:axId val="715143904"/>
      </c:scatterChart>
      <c:valAx>
        <c:axId val="615428792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143904"/>
        <c:crosses val="autoZero"/>
        <c:crossBetween val="midCat"/>
      </c:valAx>
      <c:valAx>
        <c:axId val="715143904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Conversion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8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6730897674468445"/>
          <c:y val="8.9909818964937077E-2"/>
          <c:w val="0.27336399975401265"/>
          <c:h val="0.14453918237200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4632209435358"/>
          <c:y val="0.1240974044911053"/>
          <c:w val="0.79647099401036403"/>
          <c:h val="0.70105643044619426"/>
        </c:manualLayout>
      </c:layout>
      <c:scatterChart>
        <c:scatterStyle val="lineMarker"/>
        <c:varyColors val="0"/>
        <c:ser>
          <c:idx val="1"/>
          <c:order val="0"/>
          <c:tx>
            <c:v>RON=90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heptane_isoOctane!$D$7:$D$23</c:f>
              <c:numCache>
                <c:formatCode>General</c:formatCode>
                <c:ptCount val="17"/>
                <c:pt idx="0">
                  <c:v>580.81264108352104</c:v>
                </c:pt>
                <c:pt idx="1">
                  <c:v>598.87133182844195</c:v>
                </c:pt>
                <c:pt idx="2">
                  <c:v>618.05869074492102</c:v>
                </c:pt>
                <c:pt idx="3">
                  <c:v>640.63205417607196</c:v>
                </c:pt>
                <c:pt idx="4">
                  <c:v>660.94808126410805</c:v>
                </c:pt>
                <c:pt idx="5">
                  <c:v>680.13544018058599</c:v>
                </c:pt>
                <c:pt idx="6">
                  <c:v>700.45146726862299</c:v>
                </c:pt>
                <c:pt idx="7">
                  <c:v>719.63882618510104</c:v>
                </c:pt>
                <c:pt idx="8">
                  <c:v>738.82618510157999</c:v>
                </c:pt>
                <c:pt idx="9">
                  <c:v>760.270880361173</c:v>
                </c:pt>
                <c:pt idx="10">
                  <c:v>779.45823927765196</c:v>
                </c:pt>
                <c:pt idx="11">
                  <c:v>820.09029345372403</c:v>
                </c:pt>
                <c:pt idx="12">
                  <c:v>859.59367945823897</c:v>
                </c:pt>
                <c:pt idx="13">
                  <c:v>899.09706546275299</c:v>
                </c:pt>
                <c:pt idx="14">
                  <c:v>927.31376975169201</c:v>
                </c:pt>
                <c:pt idx="15">
                  <c:v>970.20316027087995</c:v>
                </c:pt>
                <c:pt idx="16">
                  <c:v>1008.57787810383</c:v>
                </c:pt>
              </c:numCache>
            </c:numRef>
          </c:xVal>
          <c:yVal>
            <c:numRef>
              <c:f>heptane_isoOctane!$F$7:$F$23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11.471861471861386</c:v>
                </c:pt>
                <c:pt idx="3">
                  <c:v>0</c:v>
                </c:pt>
                <c:pt idx="4">
                  <c:v>0</c:v>
                </c:pt>
                <c:pt idx="5">
                  <c:v>17.09956709956699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10.99567099567091</c:v>
                </c:pt>
                <c:pt idx="11">
                  <c:v>48.051948051947939</c:v>
                </c:pt>
                <c:pt idx="12">
                  <c:v>82.510822510822464</c:v>
                </c:pt>
                <c:pt idx="13">
                  <c:v>93.203463203463144</c:v>
                </c:pt>
                <c:pt idx="14">
                  <c:v>96.536796536796501</c:v>
                </c:pt>
                <c:pt idx="15">
                  <c:v>99.610389610389561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6E-474F-9A5B-9D6E4F698C65}"/>
            </c:ext>
          </c:extLst>
        </c:ser>
        <c:ser>
          <c:idx val="0"/>
          <c:order val="1"/>
          <c:tx>
            <c:v>RON=50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heptane_isoOctane!$H$7:$H$22</c:f>
              <c:numCache>
                <c:formatCode>General</c:formatCode>
                <c:ptCount val="16"/>
                <c:pt idx="0">
                  <c:v>561.71171171171102</c:v>
                </c:pt>
                <c:pt idx="1">
                  <c:v>581.98198198198202</c:v>
                </c:pt>
                <c:pt idx="2">
                  <c:v>598.87387387387298</c:v>
                </c:pt>
                <c:pt idx="3">
                  <c:v>621.39639639639597</c:v>
                </c:pt>
                <c:pt idx="4">
                  <c:v>641.66666666666595</c:v>
                </c:pt>
                <c:pt idx="5">
                  <c:v>660.81081081081004</c:v>
                </c:pt>
                <c:pt idx="6">
                  <c:v>682.20720720720703</c:v>
                </c:pt>
                <c:pt idx="7">
                  <c:v>702.47747747747701</c:v>
                </c:pt>
                <c:pt idx="8">
                  <c:v>720.49549549549499</c:v>
                </c:pt>
                <c:pt idx="9">
                  <c:v>739.63963963963897</c:v>
                </c:pt>
                <c:pt idx="10">
                  <c:v>781.30630630630606</c:v>
                </c:pt>
                <c:pt idx="11">
                  <c:v>820.72072072072001</c:v>
                </c:pt>
                <c:pt idx="12">
                  <c:v>860.13513513513499</c:v>
                </c:pt>
                <c:pt idx="13">
                  <c:v>898.42342342342295</c:v>
                </c:pt>
                <c:pt idx="14">
                  <c:v>928.82882882882802</c:v>
                </c:pt>
                <c:pt idx="15">
                  <c:v>969.369369369369</c:v>
                </c:pt>
              </c:numCache>
            </c:numRef>
          </c:xVal>
          <c:yVal>
            <c:numRef>
              <c:f>heptane_isoOctane!$L$7:$L$22</c:f>
              <c:numCache>
                <c:formatCode>General</c:formatCode>
                <c:ptCount val="16"/>
                <c:pt idx="0">
                  <c:v>0.8407079646017841</c:v>
                </c:pt>
                <c:pt idx="1">
                  <c:v>10.132743362831791</c:v>
                </c:pt>
                <c:pt idx="2">
                  <c:v>21.106194690265433</c:v>
                </c:pt>
                <c:pt idx="3">
                  <c:v>42.43362831858407</c:v>
                </c:pt>
                <c:pt idx="4">
                  <c:v>42.477876106194678</c:v>
                </c:pt>
                <c:pt idx="5">
                  <c:v>35.176991150442397</c:v>
                </c:pt>
                <c:pt idx="6">
                  <c:v>21.681415929203492</c:v>
                </c:pt>
                <c:pt idx="7">
                  <c:v>9.7345132743362139</c:v>
                </c:pt>
                <c:pt idx="8">
                  <c:v>0.75221238938054502</c:v>
                </c:pt>
                <c:pt idx="9">
                  <c:v>0.44247787610620998</c:v>
                </c:pt>
                <c:pt idx="10">
                  <c:v>14.99999999999998</c:v>
                </c:pt>
                <c:pt idx="11">
                  <c:v>66.76991150442467</c:v>
                </c:pt>
                <c:pt idx="12">
                  <c:v>87.699115044247733</c:v>
                </c:pt>
                <c:pt idx="13">
                  <c:v>95.398230088495524</c:v>
                </c:pt>
                <c:pt idx="14">
                  <c:v>99.115044247787594</c:v>
                </c:pt>
                <c:pt idx="15">
                  <c:v>100.84070796460139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A6E-474F-9A5B-9D6E4F698C65}"/>
            </c:ext>
          </c:extLst>
        </c:ser>
        <c:ser>
          <c:idx val="2"/>
          <c:order val="2"/>
          <c:tx>
            <c:v>RON=10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heptane_isoOctane!$N$7:$N$22</c:f>
              <c:numCache>
                <c:formatCode>General</c:formatCode>
                <c:ptCount val="16"/>
                <c:pt idx="0">
                  <c:v>579.683972911963</c:v>
                </c:pt>
                <c:pt idx="1">
                  <c:v>598.87133182844195</c:v>
                </c:pt>
                <c:pt idx="2">
                  <c:v>620.31602708803598</c:v>
                </c:pt>
                <c:pt idx="3">
                  <c:v>640.63205417607196</c:v>
                </c:pt>
                <c:pt idx="4">
                  <c:v>658.69074492099298</c:v>
                </c:pt>
                <c:pt idx="5">
                  <c:v>681.26410835214404</c:v>
                </c:pt>
                <c:pt idx="6">
                  <c:v>699.32279909706494</c:v>
                </c:pt>
                <c:pt idx="7">
                  <c:v>719.63882618510104</c:v>
                </c:pt>
                <c:pt idx="8">
                  <c:v>739.95485327313702</c:v>
                </c:pt>
                <c:pt idx="9">
                  <c:v>760.270880361173</c:v>
                </c:pt>
                <c:pt idx="10">
                  <c:v>778.32957110609402</c:v>
                </c:pt>
                <c:pt idx="11">
                  <c:v>818.96162528216701</c:v>
                </c:pt>
                <c:pt idx="12">
                  <c:v>858.46501128668103</c:v>
                </c:pt>
                <c:pt idx="13">
                  <c:v>895.71106094808101</c:v>
                </c:pt>
                <c:pt idx="14">
                  <c:v>927.31376975169201</c:v>
                </c:pt>
                <c:pt idx="15">
                  <c:v>966.81715575620694</c:v>
                </c:pt>
              </c:numCache>
            </c:numRef>
          </c:xVal>
          <c:yVal>
            <c:numRef>
              <c:f>heptane_isoOctane!$R$7:$R$22</c:f>
              <c:numCache>
                <c:formatCode>General</c:formatCode>
                <c:ptCount val="16"/>
                <c:pt idx="0">
                  <c:v>9.4323144104802896</c:v>
                </c:pt>
                <c:pt idx="1">
                  <c:v>29.912663755458489</c:v>
                </c:pt>
                <c:pt idx="2">
                  <c:v>36.2008733624454</c:v>
                </c:pt>
                <c:pt idx="3">
                  <c:v>48.427947598253212</c:v>
                </c:pt>
                <c:pt idx="4">
                  <c:v>51.834061135371122</c:v>
                </c:pt>
                <c:pt idx="5">
                  <c:v>50.087336244541419</c:v>
                </c:pt>
                <c:pt idx="6">
                  <c:v>47.292576419213958</c:v>
                </c:pt>
                <c:pt idx="7">
                  <c:v>34.36681222707417</c:v>
                </c:pt>
                <c:pt idx="8">
                  <c:v>19.999999999999968</c:v>
                </c:pt>
                <c:pt idx="9">
                  <c:v>9.3886462882095465</c:v>
                </c:pt>
                <c:pt idx="10">
                  <c:v>38.951965065502087</c:v>
                </c:pt>
                <c:pt idx="11">
                  <c:v>78.73362445414844</c:v>
                </c:pt>
                <c:pt idx="12">
                  <c:v>93.318777292576385</c:v>
                </c:pt>
                <c:pt idx="13">
                  <c:v>98.471615720523971</c:v>
                </c:pt>
                <c:pt idx="14">
                  <c:v>99.999999999999901</c:v>
                </c:pt>
                <c:pt idx="15">
                  <c:v>100.873362445414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A6E-474F-9A5B-9D6E4F698C65}"/>
            </c:ext>
          </c:extLst>
        </c:ser>
        <c:ser>
          <c:idx val="3"/>
          <c:order val="3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heptane_isoOctane!$D$32:$D$44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heptane_isoOctane!$V$32:$V$44</c:f>
              <c:numCache>
                <c:formatCode>0.00E+00</c:formatCode>
                <c:ptCount val="13"/>
                <c:pt idx="0">
                  <c:v>0</c:v>
                </c:pt>
                <c:pt idx="1">
                  <c:v>0.2144840243902302</c:v>
                </c:pt>
                <c:pt idx="2">
                  <c:v>12.556603292682921</c:v>
                </c:pt>
                <c:pt idx="3">
                  <c:v>14.6427456097561</c:v>
                </c:pt>
                <c:pt idx="4">
                  <c:v>6.9923851219512221</c:v>
                </c:pt>
                <c:pt idx="5">
                  <c:v>5.282213292682937</c:v>
                </c:pt>
                <c:pt idx="6">
                  <c:v>42.43895036585365</c:v>
                </c:pt>
                <c:pt idx="7">
                  <c:v>76.318086219512182</c:v>
                </c:pt>
                <c:pt idx="8">
                  <c:v>86.352684085365851</c:v>
                </c:pt>
                <c:pt idx="9">
                  <c:v>91.087132682926836</c:v>
                </c:pt>
                <c:pt idx="10">
                  <c:v>94.866251804878061</c:v>
                </c:pt>
                <c:pt idx="11">
                  <c:v>97.862633012195118</c:v>
                </c:pt>
                <c:pt idx="12">
                  <c:v>99.307753413414645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D0-4F22-9E38-0A18A52D53B9}"/>
            </c:ext>
          </c:extLst>
        </c:ser>
        <c:ser>
          <c:idx val="4"/>
          <c:order val="4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heptane_isoOctane!$D$49:$D$61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heptane_isoOctane!$V$49:$V$61</c:f>
              <c:numCache>
                <c:formatCode>0.00E+00</c:formatCode>
                <c:ptCount val="13"/>
                <c:pt idx="0">
                  <c:v>0</c:v>
                </c:pt>
                <c:pt idx="1">
                  <c:v>6.5970700000000067</c:v>
                </c:pt>
                <c:pt idx="2">
                  <c:v>32.951570000000004</c:v>
                </c:pt>
                <c:pt idx="3">
                  <c:v>33.747950000000003</c:v>
                </c:pt>
                <c:pt idx="4">
                  <c:v>19.854089999999996</c:v>
                </c:pt>
                <c:pt idx="5">
                  <c:v>13.261559999999998</c:v>
                </c:pt>
                <c:pt idx="6">
                  <c:v>52.94106</c:v>
                </c:pt>
                <c:pt idx="7">
                  <c:v>82.039858999999993</c:v>
                </c:pt>
                <c:pt idx="8">
                  <c:v>90.131026000000006</c:v>
                </c:pt>
                <c:pt idx="9">
                  <c:v>93.629808000000011</c:v>
                </c:pt>
                <c:pt idx="10">
                  <c:v>96.222257999999997</c:v>
                </c:pt>
                <c:pt idx="11">
                  <c:v>98.294897000000006</c:v>
                </c:pt>
                <c:pt idx="12">
                  <c:v>99.358882500000007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D0-4F22-9E38-0A18A52D53B9}"/>
            </c:ext>
          </c:extLst>
        </c:ser>
        <c:ser>
          <c:idx val="5"/>
          <c:order val="5"/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heptane_isoOctane!$D$66:$D$78</c:f>
              <c:numCache>
                <c:formatCode>0.00E+00</c:formatCode>
                <c:ptCount val="13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  <c:pt idx="4">
                  <c:v>700</c:v>
                </c:pt>
                <c:pt idx="5">
                  <c:v>750</c:v>
                </c:pt>
                <c:pt idx="6">
                  <c:v>800</c:v>
                </c:pt>
                <c:pt idx="7">
                  <c:v>850</c:v>
                </c:pt>
                <c:pt idx="8">
                  <c:v>900</c:v>
                </c:pt>
                <c:pt idx="9">
                  <c:v>950</c:v>
                </c:pt>
                <c:pt idx="10">
                  <c:v>1000</c:v>
                </c:pt>
                <c:pt idx="11">
                  <c:v>1050</c:v>
                </c:pt>
                <c:pt idx="12">
                  <c:v>1100</c:v>
                </c:pt>
              </c:numCache>
            </c:numRef>
          </c:xVal>
          <c:yVal>
            <c:numRef>
              <c:f>heptane_isoOctane!$V$66:$V$78</c:f>
              <c:numCache>
                <c:formatCode>0.00E+00</c:formatCode>
                <c:ptCount val="13"/>
                <c:pt idx="0">
                  <c:v>0</c:v>
                </c:pt>
                <c:pt idx="1">
                  <c:v>9.5253940000000039</c:v>
                </c:pt>
                <c:pt idx="2">
                  <c:v>42.888521999999988</c:v>
                </c:pt>
                <c:pt idx="3">
                  <c:v>42.423526000000003</c:v>
                </c:pt>
                <c:pt idx="4">
                  <c:v>24.787645999999995</c:v>
                </c:pt>
                <c:pt idx="5">
                  <c:v>16.046395999999998</c:v>
                </c:pt>
                <c:pt idx="6">
                  <c:v>59.631992000000004</c:v>
                </c:pt>
                <c:pt idx="7">
                  <c:v>85.565267200000008</c:v>
                </c:pt>
                <c:pt idx="8">
                  <c:v>91.857805200000001</c:v>
                </c:pt>
                <c:pt idx="9">
                  <c:v>94.47033239999999</c:v>
                </c:pt>
                <c:pt idx="10">
                  <c:v>96.473205800000002</c:v>
                </c:pt>
                <c:pt idx="11">
                  <c:v>98.237013459999986</c:v>
                </c:pt>
                <c:pt idx="12">
                  <c:v>99.257755580000008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D0-4F22-9E38-0A18A52D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24480"/>
        <c:axId val="615426048"/>
      </c:scatterChart>
      <c:valAx>
        <c:axId val="615424480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6048"/>
        <c:crosses val="autoZero"/>
        <c:crossBetween val="midCat"/>
      </c:valAx>
      <c:valAx>
        <c:axId val="615426048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Conversion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424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940170940170943"/>
          <c:y val="0.53563294972743791"/>
          <c:w val="0.20377338649976445"/>
          <c:h val="0.2593683962581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934002276725"/>
          <c:y val="5.0331970808177209E-2"/>
          <c:w val="0.69069436469638668"/>
          <c:h val="0.783188077347526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toluene!$F$9:$F$19</c:f>
              <c:numCache>
                <c:formatCode>0.00E+00</c:formatCode>
                <c:ptCount val="11"/>
                <c:pt idx="0">
                  <c:v>1106.0609999999999</c:v>
                </c:pt>
                <c:pt idx="1">
                  <c:v>1133.3330000000001</c:v>
                </c:pt>
                <c:pt idx="2">
                  <c:v>1163.636</c:v>
                </c:pt>
                <c:pt idx="3">
                  <c:v>1193.9390000000001</c:v>
                </c:pt>
                <c:pt idx="4">
                  <c:v>1221.212</c:v>
                </c:pt>
                <c:pt idx="5">
                  <c:v>1248.4849999999999</c:v>
                </c:pt>
                <c:pt idx="6">
                  <c:v>1281.818</c:v>
                </c:pt>
                <c:pt idx="7">
                  <c:v>1309.0909999999999</c:v>
                </c:pt>
                <c:pt idx="8">
                  <c:v>1336.364</c:v>
                </c:pt>
                <c:pt idx="9">
                  <c:v>1360.606</c:v>
                </c:pt>
                <c:pt idx="10">
                  <c:v>1396.97</c:v>
                </c:pt>
              </c:numCache>
            </c:numRef>
          </c:xVal>
          <c:yVal>
            <c:numRef>
              <c:f>toluene!$G$9:$G$19</c:f>
              <c:numCache>
                <c:formatCode>0.00E+00</c:formatCode>
                <c:ptCount val="11"/>
                <c:pt idx="0">
                  <c:v>9.0877189999999993E-3</c:v>
                </c:pt>
                <c:pt idx="1">
                  <c:v>9.0877189999999993E-3</c:v>
                </c:pt>
                <c:pt idx="2">
                  <c:v>8.8421049999999994E-3</c:v>
                </c:pt>
                <c:pt idx="3">
                  <c:v>8.5964909999999995E-3</c:v>
                </c:pt>
                <c:pt idx="4">
                  <c:v>8.3508769999999996E-3</c:v>
                </c:pt>
                <c:pt idx="5">
                  <c:v>8.1052629999999997E-3</c:v>
                </c:pt>
                <c:pt idx="6">
                  <c:v>7.9210530000000008E-3</c:v>
                </c:pt>
                <c:pt idx="7">
                  <c:v>6.7543860000000002E-3</c:v>
                </c:pt>
                <c:pt idx="8">
                  <c:v>6.0175439999999997E-3</c:v>
                </c:pt>
                <c:pt idx="9">
                  <c:v>4.9736839999999999E-3</c:v>
                </c:pt>
                <c:pt idx="10">
                  <c:v>4.1140350000000003E-3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5-49B6-81AC-3AE087708C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toluene!$H$9:$H$20</c:f>
              <c:numCache>
                <c:formatCode>0.00E+00</c:formatCode>
                <c:ptCount val="12"/>
                <c:pt idx="0">
                  <c:v>954.54549999999995</c:v>
                </c:pt>
                <c:pt idx="1">
                  <c:v>981.81820000000005</c:v>
                </c:pt>
                <c:pt idx="2">
                  <c:v>1000</c:v>
                </c:pt>
                <c:pt idx="3">
                  <c:v>1030.3030000000001</c:v>
                </c:pt>
                <c:pt idx="4">
                  <c:v>1051.5150000000001</c:v>
                </c:pt>
                <c:pt idx="5">
                  <c:v>1066.6669999999999</c:v>
                </c:pt>
                <c:pt idx="6">
                  <c:v>1087.8789999999999</c:v>
                </c:pt>
                <c:pt idx="7">
                  <c:v>1115.152</c:v>
                </c:pt>
                <c:pt idx="8">
                  <c:v>1136.364</c:v>
                </c:pt>
                <c:pt idx="9">
                  <c:v>1160.606</c:v>
                </c:pt>
                <c:pt idx="10">
                  <c:v>1181.818</c:v>
                </c:pt>
                <c:pt idx="11">
                  <c:v>1212.1210000000001</c:v>
                </c:pt>
              </c:numCache>
            </c:numRef>
          </c:xVal>
          <c:yVal>
            <c:numRef>
              <c:f>toluene!$I$9:$I$20</c:f>
              <c:numCache>
                <c:formatCode>0.00E+00</c:formatCode>
                <c:ptCount val="12"/>
                <c:pt idx="0">
                  <c:v>5.0350880000000001E-3</c:v>
                </c:pt>
                <c:pt idx="1">
                  <c:v>5.0350880000000001E-3</c:v>
                </c:pt>
                <c:pt idx="2">
                  <c:v>4.72807E-3</c:v>
                </c:pt>
                <c:pt idx="3">
                  <c:v>4.2982460000000004E-3</c:v>
                </c:pt>
                <c:pt idx="4">
                  <c:v>3.5000000000000001E-3</c:v>
                </c:pt>
                <c:pt idx="5">
                  <c:v>3.1315789999999998E-3</c:v>
                </c:pt>
                <c:pt idx="6">
                  <c:v>2.517544E-3</c:v>
                </c:pt>
                <c:pt idx="7">
                  <c:v>2.1491230000000002E-3</c:v>
                </c:pt>
                <c:pt idx="8">
                  <c:v>1.7807019999999999E-3</c:v>
                </c:pt>
                <c:pt idx="9">
                  <c:v>1.596491E-3</c:v>
                </c:pt>
                <c:pt idx="10">
                  <c:v>1.2894740000000001E-3</c:v>
                </c:pt>
                <c:pt idx="11">
                  <c:v>1.04386E-3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85-49B6-81AC-3AE08770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63520"/>
        <c:axId val="717642696"/>
      </c:scatterChart>
      <c:valAx>
        <c:axId val="577663520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Temperature [K]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642696"/>
        <c:crosses val="autoZero"/>
        <c:crossBetween val="midCat"/>
      </c:valAx>
      <c:valAx>
        <c:axId val="7176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Mole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663520"/>
        <c:crosses val="autoZero"/>
        <c:crossBetween val="midCat"/>
        <c:majorUnit val="5.000000000000001E-3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430973</xdr:colOff>
      <xdr:row>2</xdr:row>
      <xdr:rowOff>124228</xdr:rowOff>
    </xdr:from>
    <xdr:to>
      <xdr:col>15</xdr:col>
      <xdr:colOff>631292</xdr:colOff>
      <xdr:row>19</xdr:row>
      <xdr:rowOff>17173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576866</xdr:colOff>
      <xdr:row>2</xdr:row>
      <xdr:rowOff>133019</xdr:rowOff>
    </xdr:from>
    <xdr:to>
      <xdr:col>8</xdr:col>
      <xdr:colOff>126535</xdr:colOff>
      <xdr:row>19</xdr:row>
      <xdr:rowOff>25964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380713</xdr:colOff>
      <xdr:row>20</xdr:row>
      <xdr:rowOff>150286</xdr:rowOff>
    </xdr:from>
    <xdr:to>
      <xdr:col>15</xdr:col>
      <xdr:colOff>581032</xdr:colOff>
      <xdr:row>37</xdr:row>
      <xdr:rowOff>43231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538801</xdr:colOff>
      <xdr:row>20</xdr:row>
      <xdr:rowOff>59833</xdr:rowOff>
    </xdr:from>
    <xdr:to>
      <xdr:col>8</xdr:col>
      <xdr:colOff>88470</xdr:colOff>
      <xdr:row>36</xdr:row>
      <xdr:rowOff>133886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610352</xdr:colOff>
      <xdr:row>2</xdr:row>
      <xdr:rowOff>74256</xdr:rowOff>
    </xdr:from>
    <xdr:to>
      <xdr:col>32</xdr:col>
      <xdr:colOff>160021</xdr:colOff>
      <xdr:row>18</xdr:row>
      <xdr:rowOff>148310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264856</xdr:colOff>
      <xdr:row>20</xdr:row>
      <xdr:rowOff>159127</xdr:rowOff>
    </xdr:from>
    <xdr:to>
      <xdr:col>24</xdr:col>
      <xdr:colOff>465177</xdr:colOff>
      <xdr:row>37</xdr:row>
      <xdr:rowOff>52072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650651</xdr:colOff>
      <xdr:row>21</xdr:row>
      <xdr:rowOff>2515</xdr:rowOff>
    </xdr:from>
    <xdr:to>
      <xdr:col>32</xdr:col>
      <xdr:colOff>200320</xdr:colOff>
      <xdr:row>37</xdr:row>
      <xdr:rowOff>76569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213896</xdr:colOff>
      <xdr:row>2</xdr:row>
      <xdr:rowOff>-1</xdr:rowOff>
    </xdr:from>
    <xdr:to>
      <xdr:col>24</xdr:col>
      <xdr:colOff>414217</xdr:colOff>
      <xdr:row>18</xdr:row>
      <xdr:rowOff>74053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542824</xdr:colOff>
      <xdr:row>41</xdr:row>
      <xdr:rowOff>0</xdr:rowOff>
    </xdr:from>
    <xdr:to>
      <xdr:col>16</xdr:col>
      <xdr:colOff>92492</xdr:colOff>
      <xdr:row>57</xdr:row>
      <xdr:rowOff>74053</xdr:rowOff>
    </xdr:to>
    <xdr:graphicFrame macro="">
      <xdr:nvGraphicFramePr>
        <xdr:cNvPr id="19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38065</xdr:colOff>
      <xdr:row>41</xdr:row>
      <xdr:rowOff>8791</xdr:rowOff>
    </xdr:from>
    <xdr:to>
      <xdr:col>8</xdr:col>
      <xdr:colOff>238386</xdr:colOff>
      <xdr:row>57</xdr:row>
      <xdr:rowOff>82844</xdr:rowOff>
    </xdr:to>
    <xdr:graphicFrame macro="">
      <xdr:nvGraphicFramePr>
        <xdr:cNvPr id="20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492564</xdr:colOff>
      <xdr:row>59</xdr:row>
      <xdr:rowOff>26057</xdr:rowOff>
    </xdr:from>
    <xdr:to>
      <xdr:col>16</xdr:col>
      <xdr:colOff>42232</xdr:colOff>
      <xdr:row>75</xdr:row>
      <xdr:rowOff>100111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58</xdr:row>
      <xdr:rowOff>116713</xdr:rowOff>
    </xdr:from>
    <xdr:to>
      <xdr:col>8</xdr:col>
      <xdr:colOff>200321</xdr:colOff>
      <xdr:row>75</xdr:row>
      <xdr:rowOff>9658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Toluene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CO</a:t>
          </a:r>
          <a:r>
            <a:rPr lang="it-IT" sz="1400" b="1" baseline="-25000"/>
            <a:t>2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CO</a:t>
          </a:r>
          <a:endParaRPr lang="it-IT" sz="1400" b="1" baseline="-250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0.82885</cdr:x>
      <cdr:y>0.05628</cdr:y>
    </cdr:from>
    <cdr:to>
      <cdr:x>0.93474</cdr:x>
      <cdr:y>0.24299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629186" y="175373"/>
          <a:ext cx="463623" cy="581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600" b="1"/>
            <a:t>O</a:t>
          </a:r>
          <a:r>
            <a:rPr lang="it-IT" sz="1600" b="1" baseline="-25000"/>
            <a:t>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Toluene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CO</a:t>
          </a:r>
          <a:r>
            <a:rPr lang="it-IT" sz="1400" b="1" baseline="-25000"/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0.25238</cdr:x>
      <cdr:y>0.05628</cdr:y>
    </cdr:from>
    <cdr:to>
      <cdr:x>0.48854</cdr:x>
      <cdr:y>0.38961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1109417" y="175014"/>
          <a:ext cx="1038120" cy="1036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400" b="1"/>
            <a:t>CO</a:t>
          </a:r>
          <a:endParaRPr lang="it-IT" sz="1400" b="1" baseline="-250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0.72976</cdr:x>
      <cdr:y>0.68161</cdr:y>
    </cdr:from>
    <cdr:to>
      <cdr:x>0.94822</cdr:x>
      <cdr:y>0.80657</cdr:y>
    </cdr:to>
    <cdr:sp macro="" textlink="">
      <cdr:nvSpPr>
        <cdr:cNvPr id="3" name="CasellaDiTesto 7"/>
        <cdr:cNvSpPr txBox="1"/>
      </cdr:nvSpPr>
      <cdr:spPr>
        <a:xfrm xmlns:a="http://schemas.openxmlformats.org/drawingml/2006/main">
          <a:off x="3143071" y="1774691"/>
          <a:ext cx="940902" cy="32535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600" b="1"/>
            <a:t>RON=10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0.73288</cdr:x>
      <cdr:y>0.68419</cdr:y>
    </cdr:from>
    <cdr:to>
      <cdr:x>0.95134</cdr:x>
      <cdr:y>0.80915</cdr:y>
    </cdr:to>
    <cdr:sp macro="" textlink="">
      <cdr:nvSpPr>
        <cdr:cNvPr id="2" name="CasellaDiTesto 10"/>
        <cdr:cNvSpPr txBox="1"/>
      </cdr:nvSpPr>
      <cdr:spPr>
        <a:xfrm xmlns:a="http://schemas.openxmlformats.org/drawingml/2006/main">
          <a:off x="3156487" y="1781398"/>
          <a:ext cx="940894" cy="325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600" b="1"/>
            <a:t>RON=50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0.72042</cdr:x>
      <cdr:y>0.67388</cdr:y>
    </cdr:from>
    <cdr:to>
      <cdr:x>0.93888</cdr:x>
      <cdr:y>0.79884</cdr:y>
    </cdr:to>
    <cdr:sp macro="" textlink="">
      <cdr:nvSpPr>
        <cdr:cNvPr id="2" name="CasellaDiTesto 9"/>
        <cdr:cNvSpPr txBox="1"/>
      </cdr:nvSpPr>
      <cdr:spPr>
        <a:xfrm xmlns:a="http://schemas.openxmlformats.org/drawingml/2006/main">
          <a:off x="3102825" y="1754568"/>
          <a:ext cx="940894" cy="3253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600" b="1"/>
            <a:t>RON=90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0.82885</cdr:x>
      <cdr:y>0.05628</cdr:y>
    </cdr:from>
    <cdr:to>
      <cdr:x>0.93474</cdr:x>
      <cdr:y>0.24299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629186" y="175373"/>
          <a:ext cx="463623" cy="581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600" b="1"/>
            <a:t>O</a:t>
          </a:r>
          <a:r>
            <a:rPr lang="it-IT" sz="1600" b="1" baseline="-25000"/>
            <a:t>2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abSelected="1" topLeftCell="F1" zoomScale="71" zoomScaleNormal="71" workbookViewId="0">
      <selection activeCell="AH19" sqref="AH19"/>
    </sheetView>
  </sheetViews>
  <sheetFormatPr defaultRowHeight="14.25" x14ac:dyDescent="0.45"/>
  <sheetData>
    <row r="1" spans="1:33" ht="23.25" x14ac:dyDescent="0.7">
      <c r="A1" s="59"/>
      <c r="B1" s="60" t="s">
        <v>61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2" t="s">
        <v>62</v>
      </c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</row>
    <row r="2" spans="1:33" x14ac:dyDescent="0.4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</row>
    <row r="3" spans="1:33" x14ac:dyDescent="0.4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</row>
    <row r="4" spans="1:33" x14ac:dyDescent="0.4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33" x14ac:dyDescent="0.4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</row>
    <row r="6" spans="1:33" x14ac:dyDescent="0.4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</row>
    <row r="7" spans="1:33" x14ac:dyDescent="0.4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</row>
    <row r="8" spans="1:33" x14ac:dyDescent="0.4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</row>
    <row r="9" spans="1:33" x14ac:dyDescent="0.4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</row>
    <row r="10" spans="1:33" x14ac:dyDescent="0.4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</row>
    <row r="11" spans="1:33" x14ac:dyDescent="0.4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</row>
    <row r="12" spans="1:33" x14ac:dyDescent="0.4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</row>
    <row r="13" spans="1:33" x14ac:dyDescent="0.4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</row>
    <row r="14" spans="1:33" x14ac:dyDescent="0.4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</row>
    <row r="15" spans="1:33" x14ac:dyDescent="0.4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</row>
    <row r="16" spans="1:33" x14ac:dyDescent="0.4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</row>
    <row r="17" spans="1:33" x14ac:dyDescent="0.4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</row>
    <row r="18" spans="1:33" x14ac:dyDescent="0.4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</row>
    <row r="19" spans="1:33" x14ac:dyDescent="0.4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</row>
    <row r="20" spans="1:33" x14ac:dyDescent="0.4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</row>
    <row r="21" spans="1:33" x14ac:dyDescent="0.4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</row>
    <row r="22" spans="1:33" x14ac:dyDescent="0.4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33" x14ac:dyDescent="0.4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</row>
    <row r="24" spans="1:33" x14ac:dyDescent="0.4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</row>
    <row r="25" spans="1:33" x14ac:dyDescent="0.4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1:33" x14ac:dyDescent="0.4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</row>
    <row r="27" spans="1:33" x14ac:dyDescent="0.4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</row>
    <row r="28" spans="1:33" x14ac:dyDescent="0.4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</row>
    <row r="29" spans="1:33" x14ac:dyDescent="0.4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</row>
    <row r="30" spans="1:33" x14ac:dyDescent="0.4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</row>
    <row r="31" spans="1:33" x14ac:dyDescent="0.4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</row>
    <row r="32" spans="1:33" x14ac:dyDescent="0.4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</row>
    <row r="33" spans="1:33" x14ac:dyDescent="0.4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</row>
    <row r="34" spans="1:33" x14ac:dyDescent="0.4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</row>
    <row r="35" spans="1:33" x14ac:dyDescent="0.4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</row>
    <row r="36" spans="1:33" x14ac:dyDescent="0.4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</row>
    <row r="37" spans="1:33" x14ac:dyDescent="0.4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</row>
    <row r="38" spans="1:33" x14ac:dyDescent="0.4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</row>
    <row r="39" spans="1:33" x14ac:dyDescent="0.4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</row>
    <row r="40" spans="1:33" x14ac:dyDescent="0.4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</row>
    <row r="41" spans="1:33" x14ac:dyDescent="0.4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</row>
    <row r="42" spans="1:33" x14ac:dyDescent="0.4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</row>
    <row r="43" spans="1:33" x14ac:dyDescent="0.4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</row>
    <row r="44" spans="1:33" x14ac:dyDescent="0.4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</row>
    <row r="45" spans="1:33" x14ac:dyDescent="0.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</row>
    <row r="46" spans="1:33" x14ac:dyDescent="0.4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</row>
    <row r="47" spans="1:33" x14ac:dyDescent="0.4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</row>
    <row r="48" spans="1:33" x14ac:dyDescent="0.4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49" spans="1:17" x14ac:dyDescent="0.4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0" spans="1:17" x14ac:dyDescent="0.4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</row>
    <row r="51" spans="1:17" x14ac:dyDescent="0.4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</row>
    <row r="52" spans="1:17" x14ac:dyDescent="0.4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</row>
    <row r="53" spans="1:17" x14ac:dyDescent="0.4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</row>
    <row r="54" spans="1:17" x14ac:dyDescent="0.4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</row>
    <row r="55" spans="1:17" x14ac:dyDescent="0.4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</row>
    <row r="56" spans="1:17" x14ac:dyDescent="0.4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</row>
    <row r="57" spans="1:17" x14ac:dyDescent="0.4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</row>
    <row r="58" spans="1:17" x14ac:dyDescent="0.4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</row>
    <row r="59" spans="1:17" x14ac:dyDescent="0.4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</row>
    <row r="60" spans="1:17" x14ac:dyDescent="0.4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</row>
    <row r="61" spans="1:17" x14ac:dyDescent="0.4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</row>
    <row r="62" spans="1:17" x14ac:dyDescent="0.4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</row>
    <row r="63" spans="1:17" x14ac:dyDescent="0.4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</row>
    <row r="64" spans="1:17" x14ac:dyDescent="0.4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</row>
    <row r="65" spans="1:17" x14ac:dyDescent="0.4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</row>
    <row r="66" spans="1:17" x14ac:dyDescent="0.4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7" spans="1:17" x14ac:dyDescent="0.4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</row>
    <row r="68" spans="1:17" x14ac:dyDescent="0.4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</row>
    <row r="69" spans="1:17" x14ac:dyDescent="0.4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0" spans="1:17" x14ac:dyDescent="0.4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</row>
    <row r="71" spans="1:17" x14ac:dyDescent="0.4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</row>
    <row r="72" spans="1:17" x14ac:dyDescent="0.4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</row>
    <row r="73" spans="1:17" x14ac:dyDescent="0.4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</row>
    <row r="74" spans="1:17" x14ac:dyDescent="0.4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</row>
    <row r="75" spans="1:17" x14ac:dyDescent="0.4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</row>
    <row r="76" spans="1:17" x14ac:dyDescent="0.4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</row>
    <row r="77" spans="1:17" x14ac:dyDescent="0.4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</row>
    <row r="78" spans="1:17" x14ac:dyDescent="0.4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79" spans="1:17" x14ac:dyDescent="0.4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zoomScale="80" zoomScaleNormal="80" workbookViewId="0">
      <selection activeCell="AG11" sqref="AG11"/>
    </sheetView>
  </sheetViews>
  <sheetFormatPr defaultRowHeight="14.25" x14ac:dyDescent="0.45"/>
  <sheetData>
    <row r="1" spans="2:17" x14ac:dyDescent="0.45">
      <c r="B1" s="40" t="s">
        <v>16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2:17" x14ac:dyDescent="0.4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17" x14ac:dyDescent="0.45">
      <c r="C3" s="19"/>
      <c r="D3" s="19"/>
    </row>
    <row r="4" spans="2:17" ht="15.75" x14ac:dyDescent="0.5">
      <c r="B4" s="52" t="s">
        <v>17</v>
      </c>
      <c r="C4" s="53"/>
      <c r="D4" s="53"/>
      <c r="E4" s="53"/>
      <c r="F4" s="53"/>
      <c r="G4" s="53"/>
      <c r="H4" s="53"/>
      <c r="I4" s="53"/>
      <c r="J4" s="54"/>
    </row>
    <row r="5" spans="2:17" ht="15.75" x14ac:dyDescent="0.5">
      <c r="B5" s="52" t="s">
        <v>46</v>
      </c>
      <c r="C5" s="53"/>
      <c r="D5" s="53"/>
      <c r="E5" s="53"/>
      <c r="F5" s="53"/>
      <c r="G5" s="53"/>
      <c r="H5" s="53"/>
      <c r="I5" s="53"/>
      <c r="J5" s="54"/>
    </row>
    <row r="7" spans="2:17" x14ac:dyDescent="0.45">
      <c r="B7" s="55" t="s">
        <v>15</v>
      </c>
      <c r="C7" s="51"/>
      <c r="D7" s="55" t="s">
        <v>12</v>
      </c>
      <c r="E7" s="51"/>
      <c r="F7" s="55" t="s">
        <v>15</v>
      </c>
      <c r="G7" s="51"/>
      <c r="H7" s="55" t="s">
        <v>12</v>
      </c>
      <c r="I7" s="51"/>
      <c r="J7" s="55" t="s">
        <v>15</v>
      </c>
      <c r="K7" s="51"/>
      <c r="L7" s="55" t="s">
        <v>12</v>
      </c>
      <c r="M7" s="51"/>
      <c r="N7" s="55" t="s">
        <v>15</v>
      </c>
      <c r="O7" s="51"/>
      <c r="P7" s="50" t="s">
        <v>12</v>
      </c>
      <c r="Q7" s="51"/>
    </row>
    <row r="8" spans="2:17" x14ac:dyDescent="0.45">
      <c r="B8" s="16" t="s">
        <v>7</v>
      </c>
      <c r="C8" s="17" t="s">
        <v>13</v>
      </c>
      <c r="D8" s="16" t="s">
        <v>7</v>
      </c>
      <c r="E8" s="17" t="s">
        <v>13</v>
      </c>
      <c r="F8" s="16" t="s">
        <v>7</v>
      </c>
      <c r="G8" s="17" t="s">
        <v>14</v>
      </c>
      <c r="H8" s="16" t="s">
        <v>7</v>
      </c>
      <c r="I8" s="17" t="s">
        <v>14</v>
      </c>
      <c r="J8" s="16" t="s">
        <v>7</v>
      </c>
      <c r="K8" s="17" t="s">
        <v>2</v>
      </c>
      <c r="L8" s="16" t="s">
        <v>7</v>
      </c>
      <c r="M8" s="17" t="s">
        <v>2</v>
      </c>
      <c r="N8" s="16" t="s">
        <v>7</v>
      </c>
      <c r="O8" s="17" t="s">
        <v>3</v>
      </c>
      <c r="P8" s="18" t="s">
        <v>7</v>
      </c>
      <c r="Q8" s="17" t="s">
        <v>3</v>
      </c>
    </row>
    <row r="9" spans="2:17" x14ac:dyDescent="0.45">
      <c r="B9" s="20">
        <v>1097.143</v>
      </c>
      <c r="C9" s="13">
        <v>1.5777779999999999E-3</v>
      </c>
      <c r="D9" s="20">
        <v>954.28570000000002</v>
      </c>
      <c r="E9" s="13">
        <v>1.2555559999999999E-3</v>
      </c>
      <c r="F9" s="20">
        <v>1106.0609999999999</v>
      </c>
      <c r="G9" s="13">
        <v>9.0877189999999993E-3</v>
      </c>
      <c r="H9" s="20">
        <v>954.54549999999995</v>
      </c>
      <c r="I9" s="13">
        <v>5.0350880000000001E-3</v>
      </c>
      <c r="J9" s="20">
        <v>1094.2860000000001</v>
      </c>
      <c r="K9" s="13">
        <v>0</v>
      </c>
      <c r="L9" s="20">
        <v>948.57140000000004</v>
      </c>
      <c r="M9" s="13">
        <v>0</v>
      </c>
      <c r="N9" s="20">
        <v>1091.4290000000001</v>
      </c>
      <c r="O9" s="13">
        <v>0</v>
      </c>
      <c r="P9" s="12">
        <v>945.71429999999998</v>
      </c>
      <c r="Q9" s="13">
        <v>0</v>
      </c>
    </row>
    <row r="10" spans="2:17" x14ac:dyDescent="0.45">
      <c r="B10" s="20">
        <v>1120</v>
      </c>
      <c r="C10" s="13">
        <v>1.5777779999999999E-3</v>
      </c>
      <c r="D10" s="20">
        <v>971.42859999999996</v>
      </c>
      <c r="E10" s="13">
        <v>1.211111E-3</v>
      </c>
      <c r="F10" s="20">
        <v>1133.3330000000001</v>
      </c>
      <c r="G10" s="13">
        <v>9.0877189999999993E-3</v>
      </c>
      <c r="H10" s="20">
        <v>981.81820000000005</v>
      </c>
      <c r="I10" s="13">
        <v>5.0350880000000001E-3</v>
      </c>
      <c r="J10" s="20">
        <v>1125.7139999999999</v>
      </c>
      <c r="K10" s="13">
        <v>3.2051280000000001E-5</v>
      </c>
      <c r="L10" s="20">
        <v>968.57140000000004</v>
      </c>
      <c r="M10" s="13">
        <v>0</v>
      </c>
      <c r="N10" s="20">
        <v>1122.857</v>
      </c>
      <c r="O10" s="13">
        <v>0</v>
      </c>
      <c r="P10" s="12">
        <v>971.42859999999996</v>
      </c>
      <c r="Q10" s="13">
        <v>0</v>
      </c>
    </row>
    <row r="11" spans="2:17" x14ac:dyDescent="0.45">
      <c r="B11" s="20">
        <v>1148.5709999999999</v>
      </c>
      <c r="C11" s="13">
        <v>1.5777779999999999E-3</v>
      </c>
      <c r="D11" s="20">
        <v>997.14290000000005</v>
      </c>
      <c r="E11" s="13">
        <v>1.1999999999999999E-3</v>
      </c>
      <c r="F11" s="20">
        <v>1163.636</v>
      </c>
      <c r="G11" s="13">
        <v>8.8421049999999994E-3</v>
      </c>
      <c r="H11" s="20">
        <v>1000</v>
      </c>
      <c r="I11" s="13">
        <v>4.72807E-3</v>
      </c>
      <c r="J11" s="20">
        <v>1151.4290000000001</v>
      </c>
      <c r="K11" s="13">
        <v>0</v>
      </c>
      <c r="L11" s="20">
        <v>997.14290000000005</v>
      </c>
      <c r="M11" s="13">
        <v>9.6153850000000004E-5</v>
      </c>
      <c r="N11" s="20">
        <v>1148.5709999999999</v>
      </c>
      <c r="O11" s="13">
        <v>0</v>
      </c>
      <c r="P11" s="12">
        <v>994.28570000000002</v>
      </c>
      <c r="Q11" s="13">
        <v>2.6229510000000001E-5</v>
      </c>
    </row>
    <row r="12" spans="2:17" x14ac:dyDescent="0.45">
      <c r="B12" s="20">
        <v>1180</v>
      </c>
      <c r="C12" s="13">
        <v>1.6888890000000001E-3</v>
      </c>
      <c r="D12" s="20">
        <v>1020</v>
      </c>
      <c r="E12" s="13">
        <v>8.444444E-4</v>
      </c>
      <c r="F12" s="20">
        <v>1193.9390000000001</v>
      </c>
      <c r="G12" s="13">
        <v>8.5964909999999995E-3</v>
      </c>
      <c r="H12" s="20">
        <v>1030.3030000000001</v>
      </c>
      <c r="I12" s="13">
        <v>4.2982460000000004E-3</v>
      </c>
      <c r="J12" s="20">
        <v>1180</v>
      </c>
      <c r="K12" s="13">
        <v>0</v>
      </c>
      <c r="L12" s="20">
        <v>1020</v>
      </c>
      <c r="M12" s="13">
        <v>7.3717949999999998E-4</v>
      </c>
      <c r="N12" s="20">
        <v>1182.857</v>
      </c>
      <c r="O12" s="13">
        <v>0</v>
      </c>
      <c r="P12" s="12">
        <v>1022.857</v>
      </c>
      <c r="Q12" s="13">
        <v>3.9344259999999999E-5</v>
      </c>
    </row>
    <row r="13" spans="2:17" x14ac:dyDescent="0.45">
      <c r="B13" s="20">
        <v>1202.857</v>
      </c>
      <c r="C13" s="13">
        <v>1.2888890000000001E-3</v>
      </c>
      <c r="D13" s="20">
        <v>1040</v>
      </c>
      <c r="E13" s="13">
        <v>5.9999999999999995E-4</v>
      </c>
      <c r="F13" s="20">
        <v>1221.212</v>
      </c>
      <c r="G13" s="13">
        <v>8.3508769999999996E-3</v>
      </c>
      <c r="H13" s="20">
        <v>1051.5150000000001</v>
      </c>
      <c r="I13" s="13">
        <v>3.5000000000000001E-3</v>
      </c>
      <c r="J13" s="20">
        <v>1211.4290000000001</v>
      </c>
      <c r="K13" s="13">
        <v>0</v>
      </c>
      <c r="L13" s="20">
        <v>1040</v>
      </c>
      <c r="M13" s="13">
        <v>1.378205E-3</v>
      </c>
      <c r="N13" s="20">
        <v>1200</v>
      </c>
      <c r="O13" s="13">
        <v>1.04918E-4</v>
      </c>
      <c r="P13" s="12">
        <v>1048.5709999999999</v>
      </c>
      <c r="Q13" s="13">
        <v>1.04918E-4</v>
      </c>
    </row>
    <row r="14" spans="2:17" x14ac:dyDescent="0.45">
      <c r="B14" s="20">
        <v>1231.4290000000001</v>
      </c>
      <c r="C14" s="13">
        <v>1.088889E-3</v>
      </c>
      <c r="D14" s="20">
        <v>1062.857</v>
      </c>
      <c r="E14" s="13">
        <v>3.8888889999999998E-4</v>
      </c>
      <c r="F14" s="20">
        <v>1248.4849999999999</v>
      </c>
      <c r="G14" s="13">
        <v>8.1052629999999997E-3</v>
      </c>
      <c r="H14" s="20">
        <v>1066.6669999999999</v>
      </c>
      <c r="I14" s="13">
        <v>3.1315789999999998E-3</v>
      </c>
      <c r="J14" s="20">
        <v>1228.5709999999999</v>
      </c>
      <c r="K14" s="13">
        <v>2.5641029999999999E-4</v>
      </c>
      <c r="L14" s="20">
        <v>1051.4290000000001</v>
      </c>
      <c r="M14" s="13">
        <v>2.147436E-3</v>
      </c>
      <c r="N14" s="20">
        <v>1228.5709999999999</v>
      </c>
      <c r="O14" s="13">
        <v>1.8360659999999999E-4</v>
      </c>
      <c r="P14" s="12">
        <v>1060</v>
      </c>
      <c r="Q14" s="13">
        <v>1.5737699999999999E-4</v>
      </c>
    </row>
    <row r="15" spans="2:17" x14ac:dyDescent="0.45">
      <c r="B15" s="20">
        <v>1260</v>
      </c>
      <c r="C15" s="13">
        <v>8.5555560000000002E-4</v>
      </c>
      <c r="D15" s="20">
        <v>1082.857</v>
      </c>
      <c r="E15" s="13">
        <v>2.6666670000000001E-4</v>
      </c>
      <c r="F15" s="20">
        <v>1281.818</v>
      </c>
      <c r="G15" s="13">
        <v>7.9210530000000008E-3</v>
      </c>
      <c r="H15" s="20">
        <v>1087.8789999999999</v>
      </c>
      <c r="I15" s="13">
        <v>2.517544E-3</v>
      </c>
      <c r="J15" s="20">
        <v>1257.143</v>
      </c>
      <c r="K15" s="13">
        <v>5.448718E-4</v>
      </c>
      <c r="L15" s="20">
        <v>1080</v>
      </c>
      <c r="M15" s="13">
        <v>2.6282050000000002E-3</v>
      </c>
      <c r="N15" s="20">
        <v>1262.857</v>
      </c>
      <c r="O15" s="13">
        <v>4.8524590000000002E-4</v>
      </c>
      <c r="P15" s="12">
        <v>1088.5709999999999</v>
      </c>
      <c r="Q15" s="13">
        <v>2.7540980000000001E-4</v>
      </c>
    </row>
    <row r="16" spans="2:17" x14ac:dyDescent="0.45">
      <c r="B16" s="20">
        <v>1288.5709999999999</v>
      </c>
      <c r="C16" s="13">
        <v>6.3333330000000002E-4</v>
      </c>
      <c r="D16" s="20">
        <v>1100</v>
      </c>
      <c r="E16" s="13">
        <v>2.111111E-4</v>
      </c>
      <c r="F16" s="20">
        <v>1309.0909999999999</v>
      </c>
      <c r="G16" s="13">
        <v>6.7543860000000002E-3</v>
      </c>
      <c r="H16" s="20">
        <v>1115.152</v>
      </c>
      <c r="I16" s="13">
        <v>2.1491230000000002E-3</v>
      </c>
      <c r="J16" s="20">
        <v>1282.857</v>
      </c>
      <c r="K16" s="13">
        <v>1.185897E-3</v>
      </c>
      <c r="L16" s="20">
        <v>1105.7139999999999</v>
      </c>
      <c r="M16" s="13">
        <v>3.2371790000000002E-3</v>
      </c>
      <c r="N16" s="20">
        <v>1291.4290000000001</v>
      </c>
      <c r="O16" s="13">
        <v>6.8196719999999997E-4</v>
      </c>
      <c r="P16" s="12">
        <v>1108.5709999999999</v>
      </c>
      <c r="Q16" s="13">
        <v>3.672131E-4</v>
      </c>
    </row>
    <row r="17" spans="1:26" x14ac:dyDescent="0.45">
      <c r="B17" s="20">
        <v>1317.143</v>
      </c>
      <c r="C17" s="13">
        <v>4.6666669999999999E-4</v>
      </c>
      <c r="D17" s="20">
        <v>1120</v>
      </c>
      <c r="E17" s="13">
        <v>1.222222E-4</v>
      </c>
      <c r="F17" s="20">
        <v>1336.364</v>
      </c>
      <c r="G17" s="13">
        <v>6.0175439999999997E-3</v>
      </c>
      <c r="H17" s="20">
        <v>1136.364</v>
      </c>
      <c r="I17" s="13">
        <v>1.7807019999999999E-3</v>
      </c>
      <c r="J17" s="20">
        <v>1317.143</v>
      </c>
      <c r="K17" s="13">
        <v>2.147436E-3</v>
      </c>
      <c r="L17" s="20">
        <v>1117.143</v>
      </c>
      <c r="M17" s="13">
        <v>3.6538460000000001E-3</v>
      </c>
      <c r="N17" s="20">
        <v>1311.4290000000001</v>
      </c>
      <c r="O17" s="13">
        <v>8.5245899999999996E-4</v>
      </c>
      <c r="P17" s="12">
        <v>1128.5709999999999</v>
      </c>
      <c r="Q17" s="13">
        <v>5.5081970000000005E-4</v>
      </c>
    </row>
    <row r="18" spans="1:26" x14ac:dyDescent="0.45">
      <c r="B18" s="20">
        <v>1340</v>
      </c>
      <c r="C18" s="13">
        <v>2.5555560000000002E-4</v>
      </c>
      <c r="D18" s="20">
        <v>1140</v>
      </c>
      <c r="E18" s="13">
        <v>1.1111109999999999E-4</v>
      </c>
      <c r="F18" s="20">
        <v>1360.606</v>
      </c>
      <c r="G18" s="13">
        <v>4.9736839999999999E-3</v>
      </c>
      <c r="H18" s="20">
        <v>1160.606</v>
      </c>
      <c r="I18" s="13">
        <v>1.596491E-3</v>
      </c>
      <c r="J18" s="20">
        <v>1342.857</v>
      </c>
      <c r="K18" s="13">
        <v>3.0128210000000002E-3</v>
      </c>
      <c r="L18" s="20">
        <v>1148.5709999999999</v>
      </c>
      <c r="M18" s="13">
        <v>4.0064100000000002E-3</v>
      </c>
      <c r="N18" s="20">
        <v>1334.2860000000001</v>
      </c>
      <c r="O18" s="13">
        <v>9.9672129999999999E-4</v>
      </c>
      <c r="P18" s="12">
        <v>1145.7139999999999</v>
      </c>
      <c r="Q18" s="13">
        <v>5.9016389999999998E-4</v>
      </c>
    </row>
    <row r="19" spans="1:26" x14ac:dyDescent="0.45">
      <c r="B19" s="20">
        <v>1368.5709999999999</v>
      </c>
      <c r="C19" s="13">
        <v>1.444444E-4</v>
      </c>
      <c r="D19" s="20">
        <v>1165.7139999999999</v>
      </c>
      <c r="E19" s="13">
        <v>6.6666669999999994E-5</v>
      </c>
      <c r="F19" s="20">
        <v>1396.97</v>
      </c>
      <c r="G19" s="13">
        <v>4.1140350000000003E-3</v>
      </c>
      <c r="H19" s="20">
        <v>1181.818</v>
      </c>
      <c r="I19" s="13">
        <v>1.2894740000000001E-3</v>
      </c>
      <c r="J19" s="20">
        <v>1368.5709999999999</v>
      </c>
      <c r="K19" s="13">
        <v>4.3589739999999998E-3</v>
      </c>
      <c r="L19" s="20">
        <v>1171.4290000000001</v>
      </c>
      <c r="M19" s="13">
        <v>4.1666669999999998E-3</v>
      </c>
      <c r="N19" s="20">
        <v>1371.4290000000001</v>
      </c>
      <c r="O19" s="13">
        <v>1.1672130000000001E-3</v>
      </c>
      <c r="P19" s="12">
        <v>1165.7139999999999</v>
      </c>
      <c r="Q19" s="13">
        <v>7.47541E-4</v>
      </c>
    </row>
    <row r="20" spans="1:26" x14ac:dyDescent="0.45">
      <c r="B20" s="10"/>
      <c r="C20" s="8"/>
      <c r="D20" s="21">
        <v>1197.143</v>
      </c>
      <c r="E20" s="15">
        <v>5.5555559999999998E-5</v>
      </c>
      <c r="F20" s="10"/>
      <c r="G20" s="8"/>
      <c r="H20" s="21">
        <v>1212.1210000000001</v>
      </c>
      <c r="I20" s="15">
        <v>1.04386E-3</v>
      </c>
      <c r="J20" s="10"/>
      <c r="K20" s="8"/>
      <c r="L20" s="21">
        <v>1200</v>
      </c>
      <c r="M20" s="15">
        <v>4.2307689999999997E-3</v>
      </c>
      <c r="N20" s="10"/>
      <c r="O20" s="8"/>
      <c r="P20" s="14">
        <v>1197.143</v>
      </c>
      <c r="Q20" s="15">
        <v>9.180328E-4</v>
      </c>
    </row>
    <row r="22" spans="1:26" ht="14.65" thickBot="1" x14ac:dyDescent="0.5"/>
    <row r="23" spans="1:26" x14ac:dyDescent="0.45">
      <c r="B23" s="41" t="s">
        <v>18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/>
    </row>
    <row r="24" spans="1:26" ht="15" customHeight="1" x14ac:dyDescent="0.4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</row>
    <row r="25" spans="1:26" ht="15" customHeight="1" thickBot="1" x14ac:dyDescent="0.5"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</row>
    <row r="27" spans="1:26" x14ac:dyDescent="0.45">
      <c r="A27" t="s">
        <v>19</v>
      </c>
      <c r="B27" s="22" t="s">
        <v>20</v>
      </c>
      <c r="C27" t="s">
        <v>21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M27" t="s">
        <v>31</v>
      </c>
      <c r="N27" t="s">
        <v>32</v>
      </c>
      <c r="O27" t="s">
        <v>33</v>
      </c>
      <c r="P27" t="s">
        <v>34</v>
      </c>
      <c r="Q27" t="s">
        <v>35</v>
      </c>
      <c r="R27" t="s">
        <v>36</v>
      </c>
      <c r="S27" t="s">
        <v>37</v>
      </c>
      <c r="T27" t="s">
        <v>38</v>
      </c>
      <c r="U27" t="s">
        <v>39</v>
      </c>
      <c r="V27" t="s">
        <v>40</v>
      </c>
      <c r="W27" t="s">
        <v>41</v>
      </c>
      <c r="X27" t="s">
        <v>42</v>
      </c>
      <c r="Y27" t="s">
        <v>43</v>
      </c>
      <c r="Z27" t="s">
        <v>44</v>
      </c>
    </row>
    <row r="28" spans="1:26" x14ac:dyDescent="0.45">
      <c r="A28" s="24" t="s">
        <v>45</v>
      </c>
      <c r="B28" s="11">
        <v>0.12</v>
      </c>
      <c r="C28" s="11">
        <v>900</v>
      </c>
      <c r="D28" s="11">
        <v>101325</v>
      </c>
      <c r="E28" s="11">
        <v>3.0499999999999999E-5</v>
      </c>
      <c r="F28" s="11">
        <v>900</v>
      </c>
      <c r="G28" s="11">
        <v>101325</v>
      </c>
      <c r="H28" s="11">
        <v>3.0499999999999999E-5</v>
      </c>
      <c r="I28" s="11">
        <v>0.38118229999999997</v>
      </c>
      <c r="J28" s="11">
        <v>28.150929999999999</v>
      </c>
      <c r="K28" s="11">
        <v>1.569965E-3</v>
      </c>
      <c r="L28" s="11">
        <v>9.0999770000000004E-3</v>
      </c>
      <c r="M28" s="11">
        <v>2.4186940000000001E-9</v>
      </c>
      <c r="N28" s="11">
        <v>1.352087E-11</v>
      </c>
      <c r="O28" s="11">
        <v>5.1386610000000001E-3</v>
      </c>
      <c r="P28" s="11">
        <v>1.034357E-2</v>
      </c>
      <c r="Q28" s="11">
        <v>2.4065850000000001E-9</v>
      </c>
      <c r="R28" s="11">
        <v>2.1137489999999999E-11</v>
      </c>
      <c r="S28" s="11">
        <v>1.57E-3</v>
      </c>
      <c r="T28" s="11">
        <v>9.1000000000000004E-3</v>
      </c>
      <c r="U28" s="11">
        <v>0</v>
      </c>
      <c r="V28" s="11">
        <v>0</v>
      </c>
      <c r="W28" s="11">
        <v>5.1387769999999998E-3</v>
      </c>
      <c r="X28" s="11">
        <v>1.034359E-2</v>
      </c>
      <c r="Y28" s="11">
        <v>0</v>
      </c>
      <c r="Z28" s="11">
        <v>0</v>
      </c>
    </row>
    <row r="29" spans="1:26" x14ac:dyDescent="0.45">
      <c r="B29" s="11">
        <v>0.12</v>
      </c>
      <c r="C29" s="11">
        <v>950</v>
      </c>
      <c r="D29" s="11">
        <v>101325</v>
      </c>
      <c r="E29" s="11">
        <v>3.0499999999999999E-5</v>
      </c>
      <c r="F29" s="11">
        <v>950</v>
      </c>
      <c r="G29" s="11">
        <v>101325</v>
      </c>
      <c r="H29" s="11">
        <v>3.0499999999999999E-5</v>
      </c>
      <c r="I29" s="11">
        <v>0.3611201</v>
      </c>
      <c r="J29" s="11">
        <v>28.150929999999999</v>
      </c>
      <c r="K29" s="11">
        <v>1.5697510000000001E-3</v>
      </c>
      <c r="L29" s="11">
        <v>9.0998569999999994E-3</v>
      </c>
      <c r="M29" s="11">
        <v>3.504207E-8</v>
      </c>
      <c r="N29" s="11">
        <v>3.6093589999999998E-10</v>
      </c>
      <c r="O29" s="11">
        <v>5.1379629999999997E-3</v>
      </c>
      <c r="P29" s="11">
        <v>1.0343430000000001E-2</v>
      </c>
      <c r="Q29" s="11">
        <v>3.4866640000000002E-8</v>
      </c>
      <c r="R29" s="11">
        <v>5.6425939999999999E-10</v>
      </c>
      <c r="S29" s="11">
        <v>1.57E-3</v>
      </c>
      <c r="T29" s="11">
        <v>9.1000000000000004E-3</v>
      </c>
      <c r="U29" s="11">
        <v>0</v>
      </c>
      <c r="V29" s="11">
        <v>0</v>
      </c>
      <c r="W29" s="11">
        <v>5.1387769999999998E-3</v>
      </c>
      <c r="X29" s="11">
        <v>1.034359E-2</v>
      </c>
      <c r="Y29" s="11">
        <v>0</v>
      </c>
      <c r="Z29" s="11">
        <v>0</v>
      </c>
    </row>
    <row r="30" spans="1:26" x14ac:dyDescent="0.45">
      <c r="B30" s="11">
        <v>0.12</v>
      </c>
      <c r="C30" s="11">
        <v>1000</v>
      </c>
      <c r="D30" s="11">
        <v>101325</v>
      </c>
      <c r="E30" s="11">
        <v>3.0499999999999999E-5</v>
      </c>
      <c r="F30" s="11">
        <v>1000</v>
      </c>
      <c r="G30" s="11">
        <v>101325</v>
      </c>
      <c r="H30" s="11">
        <v>3.0499999999999999E-5</v>
      </c>
      <c r="I30" s="11">
        <v>0.34306399999999998</v>
      </c>
      <c r="J30" s="11">
        <v>28.150919999999999</v>
      </c>
      <c r="K30" s="11">
        <v>1.568715E-3</v>
      </c>
      <c r="L30" s="11">
        <v>9.0992759999999999E-3</v>
      </c>
      <c r="M30" s="11">
        <v>2.677094E-7</v>
      </c>
      <c r="N30" s="11">
        <v>3.718944E-9</v>
      </c>
      <c r="O30" s="11">
        <v>5.1345710000000001E-3</v>
      </c>
      <c r="P30" s="11">
        <v>1.0342769999999999E-2</v>
      </c>
      <c r="Q30" s="11">
        <v>2.6636930000000002E-7</v>
      </c>
      <c r="R30" s="11">
        <v>5.8139130000000004E-9</v>
      </c>
      <c r="S30" s="11">
        <v>1.57E-3</v>
      </c>
      <c r="T30" s="11">
        <v>9.1000000000000004E-3</v>
      </c>
      <c r="U30" s="11">
        <v>0</v>
      </c>
      <c r="V30" s="11">
        <v>0</v>
      </c>
      <c r="W30" s="11">
        <v>5.1387769999999998E-3</v>
      </c>
      <c r="X30" s="11">
        <v>1.034359E-2</v>
      </c>
      <c r="Y30" s="11">
        <v>0</v>
      </c>
      <c r="Z30" s="11">
        <v>0</v>
      </c>
    </row>
    <row r="31" spans="1:26" x14ac:dyDescent="0.45">
      <c r="B31" s="11">
        <v>0.12</v>
      </c>
      <c r="C31" s="11">
        <v>1050</v>
      </c>
      <c r="D31" s="11">
        <v>101325</v>
      </c>
      <c r="E31" s="11">
        <v>3.0499999999999999E-5</v>
      </c>
      <c r="F31" s="11">
        <v>1050</v>
      </c>
      <c r="G31" s="11">
        <v>101325</v>
      </c>
      <c r="H31" s="11">
        <v>3.0499999999999999E-5</v>
      </c>
      <c r="I31" s="11">
        <v>0.32672699999999999</v>
      </c>
      <c r="J31" s="11">
        <v>28.150870000000001</v>
      </c>
      <c r="K31" s="11">
        <v>1.5640470000000001E-3</v>
      </c>
      <c r="L31" s="11">
        <v>9.0964870000000003E-3</v>
      </c>
      <c r="M31" s="11">
        <v>1.8193629999999999E-6</v>
      </c>
      <c r="N31" s="11">
        <v>3.2247229999999998E-8</v>
      </c>
      <c r="O31" s="11">
        <v>5.1193039999999999E-3</v>
      </c>
      <c r="P31" s="11">
        <v>1.0339620000000001E-2</v>
      </c>
      <c r="Q31" s="11">
        <v>1.810259E-6</v>
      </c>
      <c r="R31" s="11">
        <v>5.0412939999999997E-8</v>
      </c>
      <c r="S31" s="11">
        <v>1.57E-3</v>
      </c>
      <c r="T31" s="11">
        <v>9.1000000000000004E-3</v>
      </c>
      <c r="U31" s="11">
        <v>0</v>
      </c>
      <c r="V31" s="11">
        <v>0</v>
      </c>
      <c r="W31" s="11">
        <v>5.1387769999999998E-3</v>
      </c>
      <c r="X31" s="11">
        <v>1.034359E-2</v>
      </c>
      <c r="Y31" s="11">
        <v>0</v>
      </c>
      <c r="Z31" s="11">
        <v>0</v>
      </c>
    </row>
    <row r="32" spans="1:26" x14ac:dyDescent="0.45">
      <c r="B32" s="11">
        <v>0.12</v>
      </c>
      <c r="C32" s="11">
        <v>1100</v>
      </c>
      <c r="D32" s="11">
        <v>101325</v>
      </c>
      <c r="E32" s="11">
        <v>3.0499999999999999E-5</v>
      </c>
      <c r="F32" s="11">
        <v>1100</v>
      </c>
      <c r="G32" s="11">
        <v>101325</v>
      </c>
      <c r="H32" s="11">
        <v>3.0499999999999999E-5</v>
      </c>
      <c r="I32" s="11">
        <v>0.31187219999999999</v>
      </c>
      <c r="J32" s="11">
        <v>28.150549999999999</v>
      </c>
      <c r="K32" s="11">
        <v>1.542117E-3</v>
      </c>
      <c r="L32" s="11">
        <v>9.0814069999999997E-3</v>
      </c>
      <c r="M32" s="11">
        <v>1.301483E-5</v>
      </c>
      <c r="N32" s="11">
        <v>3.0441909999999999E-7</v>
      </c>
      <c r="O32" s="11">
        <v>5.0475809999999998E-3</v>
      </c>
      <c r="P32" s="11">
        <v>1.0322599999999999E-2</v>
      </c>
      <c r="Q32" s="11">
        <v>1.2949849999999999E-5</v>
      </c>
      <c r="R32" s="11">
        <v>4.759118E-7</v>
      </c>
      <c r="S32" s="11">
        <v>1.57E-3</v>
      </c>
      <c r="T32" s="11">
        <v>9.1000000000000004E-3</v>
      </c>
      <c r="U32" s="11">
        <v>0</v>
      </c>
      <c r="V32" s="11">
        <v>0</v>
      </c>
      <c r="W32" s="11">
        <v>5.1387769999999998E-3</v>
      </c>
      <c r="X32" s="11">
        <v>1.034359E-2</v>
      </c>
      <c r="Y32" s="11">
        <v>0</v>
      </c>
      <c r="Z32" s="11">
        <v>0</v>
      </c>
    </row>
    <row r="33" spans="1:26" x14ac:dyDescent="0.45">
      <c r="B33" s="11">
        <v>0.12</v>
      </c>
      <c r="C33" s="11">
        <v>1150</v>
      </c>
      <c r="D33" s="11">
        <v>101325</v>
      </c>
      <c r="E33" s="11">
        <v>3.0499999999999999E-5</v>
      </c>
      <c r="F33" s="11">
        <v>1150</v>
      </c>
      <c r="G33" s="11">
        <v>101325</v>
      </c>
      <c r="H33" s="11">
        <v>3.0499999999999999E-5</v>
      </c>
      <c r="I33" s="11">
        <v>0.29829250000000002</v>
      </c>
      <c r="J33" s="11">
        <v>28.14866</v>
      </c>
      <c r="K33" s="11">
        <v>1.4557890000000001E-3</v>
      </c>
      <c r="L33" s="11">
        <v>9.0087489999999999E-3</v>
      </c>
      <c r="M33" s="11">
        <v>8.0974080000000007E-5</v>
      </c>
      <c r="N33" s="11">
        <v>2.6407739999999999E-6</v>
      </c>
      <c r="O33" s="11">
        <v>4.7653369999999997E-3</v>
      </c>
      <c r="P33" s="11">
        <v>1.02407E-2</v>
      </c>
      <c r="Q33" s="11">
        <v>8.0575199999999994E-5</v>
      </c>
      <c r="R33" s="11">
        <v>4.1287169999999998E-6</v>
      </c>
      <c r="S33" s="11">
        <v>1.57E-3</v>
      </c>
      <c r="T33" s="11">
        <v>9.1000000000000004E-3</v>
      </c>
      <c r="U33" s="11">
        <v>0</v>
      </c>
      <c r="V33" s="11">
        <v>0</v>
      </c>
      <c r="W33" s="11">
        <v>5.1387769999999998E-3</v>
      </c>
      <c r="X33" s="11">
        <v>1.034359E-2</v>
      </c>
      <c r="Y33" s="11">
        <v>0</v>
      </c>
      <c r="Z33" s="11">
        <v>0</v>
      </c>
    </row>
    <row r="34" spans="1:26" x14ac:dyDescent="0.45">
      <c r="B34" s="11">
        <v>0.12</v>
      </c>
      <c r="C34" s="11">
        <v>1200</v>
      </c>
      <c r="D34" s="11">
        <v>101325</v>
      </c>
      <c r="E34" s="11">
        <v>3.0499999999999999E-5</v>
      </c>
      <c r="F34" s="11">
        <v>1200</v>
      </c>
      <c r="G34" s="11">
        <v>101325</v>
      </c>
      <c r="H34" s="11">
        <v>3.0499999999999999E-5</v>
      </c>
      <c r="I34" s="11">
        <v>0.28577039999999998</v>
      </c>
      <c r="J34" s="11">
        <v>28.139469999999999</v>
      </c>
      <c r="K34" s="11">
        <v>1.207468E-3</v>
      </c>
      <c r="L34" s="11">
        <v>8.7163180000000007E-3</v>
      </c>
      <c r="M34" s="11">
        <v>4.1427590000000001E-4</v>
      </c>
      <c r="N34" s="11">
        <v>2.1399650000000001E-5</v>
      </c>
      <c r="O34" s="11">
        <v>3.953781E-3</v>
      </c>
      <c r="P34" s="11">
        <v>9.9115120000000008E-3</v>
      </c>
      <c r="Q34" s="11">
        <v>4.1236970000000002E-4</v>
      </c>
      <c r="R34" s="11">
        <v>3.3468189999999998E-5</v>
      </c>
      <c r="S34" s="11">
        <v>1.57E-3</v>
      </c>
      <c r="T34" s="11">
        <v>9.1000000000000004E-3</v>
      </c>
      <c r="U34" s="11">
        <v>0</v>
      </c>
      <c r="V34" s="11">
        <v>0</v>
      </c>
      <c r="W34" s="11">
        <v>5.1387769999999998E-3</v>
      </c>
      <c r="X34" s="11">
        <v>1.034359E-2</v>
      </c>
      <c r="Y34" s="11">
        <v>0</v>
      </c>
      <c r="Z34" s="11">
        <v>0</v>
      </c>
    </row>
    <row r="35" spans="1:26" x14ac:dyDescent="0.45">
      <c r="B35" s="11">
        <v>0.12</v>
      </c>
      <c r="C35" s="11">
        <v>1250</v>
      </c>
      <c r="D35" s="11">
        <v>101325</v>
      </c>
      <c r="E35" s="11">
        <v>3.0499999999999999E-5</v>
      </c>
      <c r="F35" s="11">
        <v>1250</v>
      </c>
      <c r="G35" s="11">
        <v>101325</v>
      </c>
      <c r="H35" s="11">
        <v>3.0499999999999999E-5</v>
      </c>
      <c r="I35" s="11">
        <v>0.27408850000000001</v>
      </c>
      <c r="J35" s="11">
        <v>28.11373</v>
      </c>
      <c r="K35" s="11">
        <v>8.1568129999999995E-4</v>
      </c>
      <c r="L35" s="11">
        <v>7.9356740000000002E-3</v>
      </c>
      <c r="M35" s="11">
        <v>1.3910260000000001E-3</v>
      </c>
      <c r="N35" s="11">
        <v>1.184278E-4</v>
      </c>
      <c r="O35" s="11">
        <v>2.6733450000000001E-3</v>
      </c>
      <c r="P35" s="11">
        <v>9.0320890000000001E-3</v>
      </c>
      <c r="Q35" s="11">
        <v>1.3858939999999999E-3</v>
      </c>
      <c r="R35" s="11">
        <v>1.85386E-4</v>
      </c>
      <c r="S35" s="11">
        <v>1.57E-3</v>
      </c>
      <c r="T35" s="11">
        <v>9.1000000000000004E-3</v>
      </c>
      <c r="U35" s="11">
        <v>0</v>
      </c>
      <c r="V35" s="11">
        <v>0</v>
      </c>
      <c r="W35" s="11">
        <v>5.1387769999999998E-3</v>
      </c>
      <c r="X35" s="11">
        <v>1.034359E-2</v>
      </c>
      <c r="Y35" s="11">
        <v>0</v>
      </c>
      <c r="Z35" s="11">
        <v>0</v>
      </c>
    </row>
    <row r="36" spans="1:26" x14ac:dyDescent="0.45">
      <c r="B36" s="11">
        <v>0.12</v>
      </c>
      <c r="C36" s="11">
        <v>1300</v>
      </c>
      <c r="D36" s="11">
        <v>101325</v>
      </c>
      <c r="E36" s="11">
        <v>3.0499999999999999E-5</v>
      </c>
      <c r="F36" s="11">
        <v>1300</v>
      </c>
      <c r="G36" s="11">
        <v>101325</v>
      </c>
      <c r="H36" s="11">
        <v>3.0499999999999999E-5</v>
      </c>
      <c r="I36" s="11">
        <v>0.2631772</v>
      </c>
      <c r="J36" s="11">
        <v>28.074310000000001</v>
      </c>
      <c r="K36" s="11">
        <v>4.829759E-4</v>
      </c>
      <c r="L36" s="11">
        <v>6.6113200000000004E-3</v>
      </c>
      <c r="M36" s="11">
        <v>2.9832639999999998E-3</v>
      </c>
      <c r="N36" s="11">
        <v>3.9409550000000002E-4</v>
      </c>
      <c r="O36" s="11">
        <v>1.585146E-3</v>
      </c>
      <c r="P36" s="11">
        <v>7.5353240000000004E-3</v>
      </c>
      <c r="Q36" s="11">
        <v>2.97643E-3</v>
      </c>
      <c r="R36" s="11">
        <v>6.1777999999999996E-4</v>
      </c>
      <c r="S36" s="11">
        <v>1.57E-3</v>
      </c>
      <c r="T36" s="11">
        <v>9.1000000000000004E-3</v>
      </c>
      <c r="U36" s="11">
        <v>0</v>
      </c>
      <c r="V36" s="11">
        <v>0</v>
      </c>
      <c r="W36" s="11">
        <v>5.1387769999999998E-3</v>
      </c>
      <c r="X36" s="11">
        <v>1.034359E-2</v>
      </c>
      <c r="Y36" s="11">
        <v>0</v>
      </c>
      <c r="Z36" s="11">
        <v>0</v>
      </c>
    </row>
    <row r="37" spans="1:26" x14ac:dyDescent="0.45">
      <c r="B37" s="11">
        <v>0.12</v>
      </c>
      <c r="C37" s="11">
        <v>1350</v>
      </c>
      <c r="D37" s="11">
        <v>101325</v>
      </c>
      <c r="E37" s="11">
        <v>3.0499999999999999E-5</v>
      </c>
      <c r="F37" s="11">
        <v>1350</v>
      </c>
      <c r="G37" s="11">
        <v>101325</v>
      </c>
      <c r="H37" s="11">
        <v>3.0499999999999999E-5</v>
      </c>
      <c r="I37" s="11">
        <v>0.2531023</v>
      </c>
      <c r="J37" s="11">
        <v>28.038019999999999</v>
      </c>
      <c r="K37" s="11">
        <v>2.8250680000000002E-4</v>
      </c>
      <c r="L37" s="11">
        <v>5.0572050000000004E-3</v>
      </c>
      <c r="M37" s="11">
        <v>4.5509119999999998E-3</v>
      </c>
      <c r="N37" s="11">
        <v>8.5548320000000005E-4</v>
      </c>
      <c r="O37" s="11">
        <v>9.2839840000000001E-4</v>
      </c>
      <c r="P37" s="11">
        <v>5.7714639999999996E-3</v>
      </c>
      <c r="Q37" s="11">
        <v>4.5463639999999998E-3</v>
      </c>
      <c r="R37" s="11">
        <v>1.342782E-3</v>
      </c>
      <c r="S37" s="11">
        <v>1.57E-3</v>
      </c>
      <c r="T37" s="11">
        <v>9.1000000000000004E-3</v>
      </c>
      <c r="U37" s="11">
        <v>0</v>
      </c>
      <c r="V37" s="11">
        <v>0</v>
      </c>
      <c r="W37" s="11">
        <v>5.1387769999999998E-3</v>
      </c>
      <c r="X37" s="11">
        <v>1.034359E-2</v>
      </c>
      <c r="Y37" s="11">
        <v>0</v>
      </c>
      <c r="Z37" s="11">
        <v>0</v>
      </c>
    </row>
    <row r="38" spans="1:26" x14ac:dyDescent="0.45">
      <c r="B38" s="11">
        <v>0.12</v>
      </c>
      <c r="C38" s="11">
        <v>1400</v>
      </c>
      <c r="D38" s="11">
        <v>101325</v>
      </c>
      <c r="E38" s="11">
        <v>3.0499999999999999E-5</v>
      </c>
      <c r="F38" s="11">
        <v>1400</v>
      </c>
      <c r="G38" s="11">
        <v>101325</v>
      </c>
      <c r="H38" s="11">
        <v>3.0499999999999999E-5</v>
      </c>
      <c r="I38" s="11">
        <v>0.2438659</v>
      </c>
      <c r="J38" s="11">
        <v>28.01539</v>
      </c>
      <c r="K38" s="11">
        <v>1.718941E-4</v>
      </c>
      <c r="L38" s="11">
        <v>3.6287070000000001E-3</v>
      </c>
      <c r="M38" s="11">
        <v>5.607847E-3</v>
      </c>
      <c r="N38" s="11">
        <v>1.406483E-3</v>
      </c>
      <c r="O38" s="11">
        <v>5.6534979999999999E-4</v>
      </c>
      <c r="P38" s="11">
        <v>4.1445550000000003E-3</v>
      </c>
      <c r="Q38" s="11">
        <v>5.6067670000000003E-3</v>
      </c>
      <c r="R38" s="11">
        <v>2.2094250000000001E-3</v>
      </c>
      <c r="S38" s="11">
        <v>1.57E-3</v>
      </c>
      <c r="T38" s="11">
        <v>9.1000000000000004E-3</v>
      </c>
      <c r="U38" s="11">
        <v>0</v>
      </c>
      <c r="V38" s="11">
        <v>0</v>
      </c>
      <c r="W38" s="11">
        <v>5.1387769999999998E-3</v>
      </c>
      <c r="X38" s="11">
        <v>1.034359E-2</v>
      </c>
      <c r="Y38" s="11">
        <v>0</v>
      </c>
      <c r="Z38" s="11">
        <v>0</v>
      </c>
    </row>
    <row r="39" spans="1:26" x14ac:dyDescent="0.45">
      <c r="B39" s="11">
        <v>0.12</v>
      </c>
      <c r="C39" s="11">
        <v>1450</v>
      </c>
      <c r="D39" s="11">
        <v>101325</v>
      </c>
      <c r="E39" s="11">
        <v>3.0499999999999999E-5</v>
      </c>
      <c r="F39" s="11">
        <v>1450</v>
      </c>
      <c r="G39" s="11">
        <v>101325</v>
      </c>
      <c r="H39" s="11">
        <v>3.0499999999999999E-5</v>
      </c>
      <c r="I39" s="11">
        <v>0.23535780000000001</v>
      </c>
      <c r="J39" s="11">
        <v>28.003620000000002</v>
      </c>
      <c r="K39" s="11">
        <v>1.06031E-4</v>
      </c>
      <c r="L39" s="11">
        <v>2.441988E-3</v>
      </c>
      <c r="M39" s="11">
        <v>6.1931770000000002E-3</v>
      </c>
      <c r="N39" s="11">
        <v>1.9715610000000001E-3</v>
      </c>
      <c r="O39" s="11">
        <v>3.488764E-4</v>
      </c>
      <c r="P39" s="11">
        <v>2.790308E-3</v>
      </c>
      <c r="Q39" s="11">
        <v>6.1945869999999997E-3</v>
      </c>
      <c r="R39" s="11">
        <v>3.0983999999999999E-3</v>
      </c>
      <c r="S39" s="11">
        <v>1.57E-3</v>
      </c>
      <c r="T39" s="11">
        <v>9.1000000000000004E-3</v>
      </c>
      <c r="U39" s="11">
        <v>0</v>
      </c>
      <c r="V39" s="11">
        <v>0</v>
      </c>
      <c r="W39" s="11">
        <v>5.1387769999999998E-3</v>
      </c>
      <c r="X39" s="11">
        <v>1.034359E-2</v>
      </c>
      <c r="Y39" s="11">
        <v>0</v>
      </c>
      <c r="Z39" s="11">
        <v>0</v>
      </c>
    </row>
    <row r="42" spans="1:26" x14ac:dyDescent="0.45">
      <c r="A42" t="s">
        <v>19</v>
      </c>
      <c r="B42" t="s">
        <v>20</v>
      </c>
      <c r="C42" t="s">
        <v>21</v>
      </c>
      <c r="D42" t="s">
        <v>22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29</v>
      </c>
      <c r="L42" t="s">
        <v>30</v>
      </c>
      <c r="M42" t="s">
        <v>31</v>
      </c>
      <c r="N42" t="s">
        <v>32</v>
      </c>
      <c r="O42" t="s">
        <v>33</v>
      </c>
      <c r="P42" t="s">
        <v>34</v>
      </c>
      <c r="Q42" t="s">
        <v>35</v>
      </c>
      <c r="R42" t="s">
        <v>36</v>
      </c>
      <c r="S42" t="s">
        <v>37</v>
      </c>
      <c r="T42" t="s">
        <v>38</v>
      </c>
      <c r="U42" t="s">
        <v>39</v>
      </c>
      <c r="V42" t="s">
        <v>40</v>
      </c>
      <c r="W42" t="s">
        <v>41</v>
      </c>
      <c r="X42" t="s">
        <v>42</v>
      </c>
      <c r="Y42" t="s">
        <v>43</v>
      </c>
      <c r="Z42" t="s">
        <v>44</v>
      </c>
    </row>
    <row r="43" spans="1:26" x14ac:dyDescent="0.45">
      <c r="A43" s="24" t="s">
        <v>1</v>
      </c>
      <c r="B43" s="11">
        <v>0.6</v>
      </c>
      <c r="C43" s="11">
        <v>700</v>
      </c>
      <c r="D43" s="11">
        <v>1013250</v>
      </c>
      <c r="E43" s="11">
        <v>3.0499999999999999E-5</v>
      </c>
      <c r="F43" s="11">
        <v>700</v>
      </c>
      <c r="G43" s="11">
        <v>1013250</v>
      </c>
      <c r="H43" s="11">
        <v>3.0499999999999999E-5</v>
      </c>
      <c r="I43" s="11">
        <v>4.8940799999999998</v>
      </c>
      <c r="J43" s="11">
        <v>28.11167</v>
      </c>
      <c r="K43" s="11">
        <v>1.209999E-3</v>
      </c>
      <c r="L43" s="11">
        <v>5.0399989999999999E-3</v>
      </c>
      <c r="M43" s="11">
        <v>3.8240909999999999E-12</v>
      </c>
      <c r="N43" s="11">
        <v>1.0865539999999999E-15</v>
      </c>
      <c r="O43" s="11">
        <v>3.9659880000000002E-3</v>
      </c>
      <c r="P43" s="11">
        <v>5.7367590000000001E-3</v>
      </c>
      <c r="Q43" s="11">
        <v>3.81026E-12</v>
      </c>
      <c r="R43" s="11">
        <v>1.701007E-15</v>
      </c>
      <c r="S43" s="11">
        <v>1.2099999999999999E-3</v>
      </c>
      <c r="T43" s="11">
        <v>5.0400000000000002E-3</v>
      </c>
      <c r="U43" s="11">
        <v>0</v>
      </c>
      <c r="V43" s="11">
        <v>0</v>
      </c>
      <c r="W43" s="11">
        <v>3.96599E-3</v>
      </c>
      <c r="X43" s="11">
        <v>5.7367599999999996E-3</v>
      </c>
      <c r="Y43" s="11">
        <v>0</v>
      </c>
      <c r="Z43" s="11">
        <v>0</v>
      </c>
    </row>
    <row r="44" spans="1:26" x14ac:dyDescent="0.45">
      <c r="B44" s="11">
        <v>0.6</v>
      </c>
      <c r="C44" s="11">
        <v>750</v>
      </c>
      <c r="D44" s="11">
        <v>1013250</v>
      </c>
      <c r="E44" s="11">
        <v>3.0499999999999999E-5</v>
      </c>
      <c r="F44" s="11">
        <v>750</v>
      </c>
      <c r="G44" s="11">
        <v>1013250</v>
      </c>
      <c r="H44" s="11">
        <v>3.0499999999999999E-5</v>
      </c>
      <c r="I44" s="11">
        <v>4.5678080000000003</v>
      </c>
      <c r="J44" s="11">
        <v>28.11167</v>
      </c>
      <c r="K44" s="11">
        <v>1.2099879999999999E-3</v>
      </c>
      <c r="L44" s="11">
        <v>5.0399909999999997E-3</v>
      </c>
      <c r="M44" s="11">
        <v>1.651832E-10</v>
      </c>
      <c r="N44" s="11">
        <v>1.214291E-13</v>
      </c>
      <c r="O44" s="11">
        <v>3.9659509999999997E-3</v>
      </c>
      <c r="P44" s="11">
        <v>5.7367490000000002E-3</v>
      </c>
      <c r="Q44" s="11">
        <v>1.645858E-10</v>
      </c>
      <c r="R44" s="11">
        <v>1.90098E-13</v>
      </c>
      <c r="S44" s="11">
        <v>1.2099999999999999E-3</v>
      </c>
      <c r="T44" s="11">
        <v>5.0400000000000002E-3</v>
      </c>
      <c r="U44" s="11">
        <v>0</v>
      </c>
      <c r="V44" s="11">
        <v>0</v>
      </c>
      <c r="W44" s="11">
        <v>3.96599E-3</v>
      </c>
      <c r="X44" s="11">
        <v>5.7367599999999996E-3</v>
      </c>
      <c r="Y44" s="11">
        <v>0</v>
      </c>
      <c r="Z44" s="11">
        <v>0</v>
      </c>
    </row>
    <row r="45" spans="1:26" x14ac:dyDescent="0.45">
      <c r="B45" s="11">
        <v>0.6</v>
      </c>
      <c r="C45" s="11">
        <v>800</v>
      </c>
      <c r="D45" s="11">
        <v>1013250</v>
      </c>
      <c r="E45" s="11">
        <v>3.0499999999999999E-5</v>
      </c>
      <c r="F45" s="11">
        <v>800</v>
      </c>
      <c r="G45" s="11">
        <v>1013250</v>
      </c>
      <c r="H45" s="11">
        <v>3.0499999999999999E-5</v>
      </c>
      <c r="I45" s="11">
        <v>4.2823200000000003</v>
      </c>
      <c r="J45" s="11">
        <v>28.11167</v>
      </c>
      <c r="K45" s="11">
        <v>1.209838E-3</v>
      </c>
      <c r="L45" s="11">
        <v>5.0398739999999997E-3</v>
      </c>
      <c r="M45" s="11">
        <v>5.5197330000000001E-9</v>
      </c>
      <c r="N45" s="11">
        <v>1.5669299999999999E-11</v>
      </c>
      <c r="O45" s="11">
        <v>3.9654590000000002E-3</v>
      </c>
      <c r="P45" s="11">
        <v>5.7366170000000003E-3</v>
      </c>
      <c r="Q45" s="11">
        <v>5.4997699999999999E-9</v>
      </c>
      <c r="R45" s="11">
        <v>2.4530380000000001E-11</v>
      </c>
      <c r="S45" s="11">
        <v>1.2099999999999999E-3</v>
      </c>
      <c r="T45" s="11">
        <v>5.0400000000000002E-3</v>
      </c>
      <c r="U45" s="11">
        <v>0</v>
      </c>
      <c r="V45" s="11">
        <v>0</v>
      </c>
      <c r="W45" s="11">
        <v>3.96599E-3</v>
      </c>
      <c r="X45" s="11">
        <v>5.7367599999999996E-3</v>
      </c>
      <c r="Y45" s="11">
        <v>0</v>
      </c>
      <c r="Z45" s="11">
        <v>0</v>
      </c>
    </row>
    <row r="46" spans="1:26" x14ac:dyDescent="0.45">
      <c r="B46" s="11">
        <v>0.6</v>
      </c>
      <c r="C46" s="11">
        <v>850</v>
      </c>
      <c r="D46" s="11">
        <v>1013250</v>
      </c>
      <c r="E46" s="11">
        <v>3.0499999999999999E-5</v>
      </c>
      <c r="F46" s="11">
        <v>850</v>
      </c>
      <c r="G46" s="11">
        <v>1013250</v>
      </c>
      <c r="H46" s="11">
        <v>3.0499999999999999E-5</v>
      </c>
      <c r="I46" s="11">
        <v>4.0303800000000001</v>
      </c>
      <c r="J46" s="11">
        <v>28.1114</v>
      </c>
      <c r="K46" s="11">
        <v>1.1719320000000001E-3</v>
      </c>
      <c r="L46" s="11">
        <v>5.0021969999999999E-3</v>
      </c>
      <c r="M46" s="11">
        <v>1.5312090000000001E-5</v>
      </c>
      <c r="N46" s="11">
        <v>1.4710380000000001E-7</v>
      </c>
      <c r="O46" s="11">
        <v>3.8412540000000001E-3</v>
      </c>
      <c r="P46" s="11">
        <v>5.6937860000000002E-3</v>
      </c>
      <c r="Q46" s="11">
        <v>1.525686E-5</v>
      </c>
      <c r="R46" s="11">
        <v>2.302941E-7</v>
      </c>
      <c r="S46" s="11">
        <v>1.2099999999999999E-3</v>
      </c>
      <c r="T46" s="11">
        <v>5.0400000000000002E-3</v>
      </c>
      <c r="U46" s="11">
        <v>0</v>
      </c>
      <c r="V46" s="11">
        <v>0</v>
      </c>
      <c r="W46" s="11">
        <v>3.96599E-3</v>
      </c>
      <c r="X46" s="11">
        <v>5.7367599999999996E-3</v>
      </c>
      <c r="Y46" s="11">
        <v>0</v>
      </c>
      <c r="Z46" s="11">
        <v>0</v>
      </c>
    </row>
    <row r="47" spans="1:26" x14ac:dyDescent="0.45">
      <c r="B47" s="11">
        <v>0.6</v>
      </c>
      <c r="C47" s="11">
        <v>900</v>
      </c>
      <c r="D47" s="11">
        <v>1013250</v>
      </c>
      <c r="E47" s="11">
        <v>3.0499999999999999E-5</v>
      </c>
      <c r="F47" s="11">
        <v>900</v>
      </c>
      <c r="G47" s="11">
        <v>1013250</v>
      </c>
      <c r="H47" s="11">
        <v>3.0499999999999999E-5</v>
      </c>
      <c r="I47" s="11">
        <v>3.8063419999999999</v>
      </c>
      <c r="J47" s="11">
        <v>28.11046</v>
      </c>
      <c r="K47" s="11">
        <v>1.1005979999999999E-3</v>
      </c>
      <c r="L47" s="11">
        <v>4.9250539999999999E-3</v>
      </c>
      <c r="M47" s="11">
        <v>6.0062370000000001E-5</v>
      </c>
      <c r="N47" s="11">
        <v>1.2841999999999999E-6</v>
      </c>
      <c r="O47" s="11">
        <v>3.607561E-3</v>
      </c>
      <c r="P47" s="11">
        <v>5.6061649999999998E-3</v>
      </c>
      <c r="Q47" s="11">
        <v>5.9847730000000002E-5</v>
      </c>
      <c r="R47" s="11">
        <v>2.0105090000000001E-6</v>
      </c>
      <c r="S47" s="11">
        <v>1.2099999999999999E-3</v>
      </c>
      <c r="T47" s="11">
        <v>5.0400000000000002E-3</v>
      </c>
      <c r="U47" s="11">
        <v>0</v>
      </c>
      <c r="V47" s="11">
        <v>0</v>
      </c>
      <c r="W47" s="11">
        <v>3.96599E-3</v>
      </c>
      <c r="X47" s="11">
        <v>5.7367599999999996E-3</v>
      </c>
      <c r="Y47" s="11">
        <v>0</v>
      </c>
      <c r="Z47" s="11">
        <v>0</v>
      </c>
    </row>
    <row r="48" spans="1:26" x14ac:dyDescent="0.45">
      <c r="B48" s="11">
        <v>0.6</v>
      </c>
      <c r="C48" s="11">
        <v>950</v>
      </c>
      <c r="D48" s="11">
        <v>1013250</v>
      </c>
      <c r="E48" s="11">
        <v>3.0499999999999999E-5</v>
      </c>
      <c r="F48" s="11">
        <v>950</v>
      </c>
      <c r="G48" s="11">
        <v>1013250</v>
      </c>
      <c r="H48" s="11">
        <v>3.0499999999999999E-5</v>
      </c>
      <c r="I48" s="11">
        <v>3.6054909999999998</v>
      </c>
      <c r="J48" s="11">
        <v>28.10642</v>
      </c>
      <c r="K48" s="11">
        <v>9.1493279999999998E-4</v>
      </c>
      <c r="L48" s="11">
        <v>4.6962159999999996E-3</v>
      </c>
      <c r="M48" s="11">
        <v>2.370257E-4</v>
      </c>
      <c r="N48" s="11">
        <v>1.0318449999999999E-5</v>
      </c>
      <c r="O48" s="11">
        <v>2.9994150000000001E-3</v>
      </c>
      <c r="P48" s="11">
        <v>5.3464480000000002E-3</v>
      </c>
      <c r="Q48" s="11">
        <v>2.3621260000000001E-4</v>
      </c>
      <c r="R48" s="11">
        <v>1.6156619999999998E-5</v>
      </c>
      <c r="S48" s="11">
        <v>1.2099999999999999E-3</v>
      </c>
      <c r="T48" s="11">
        <v>5.0400000000000002E-3</v>
      </c>
      <c r="U48" s="11">
        <v>0</v>
      </c>
      <c r="V48" s="11">
        <v>0</v>
      </c>
      <c r="W48" s="11">
        <v>3.96599E-3</v>
      </c>
      <c r="X48" s="11">
        <v>5.7367599999999996E-3</v>
      </c>
      <c r="Y48" s="11">
        <v>0</v>
      </c>
      <c r="Z48" s="11">
        <v>0</v>
      </c>
    </row>
    <row r="49" spans="2:26" x14ac:dyDescent="0.45">
      <c r="B49" s="11">
        <v>0.6</v>
      </c>
      <c r="C49" s="11">
        <v>1000</v>
      </c>
      <c r="D49" s="11">
        <v>1013250</v>
      </c>
      <c r="E49" s="11">
        <v>3.0499999999999999E-5</v>
      </c>
      <c r="F49" s="11">
        <v>1000</v>
      </c>
      <c r="G49" s="11">
        <v>1013250</v>
      </c>
      <c r="H49" s="11">
        <v>3.0499999999999999E-5</v>
      </c>
      <c r="I49" s="11">
        <v>3.4233959999999999</v>
      </c>
      <c r="J49" s="11">
        <v>28.091480000000001</v>
      </c>
      <c r="K49" s="11">
        <v>5.7972030000000003E-4</v>
      </c>
      <c r="L49" s="11">
        <v>4.0719750000000002E-3</v>
      </c>
      <c r="M49" s="11">
        <v>8.9148920000000004E-4</v>
      </c>
      <c r="N49" s="11">
        <v>7.2661240000000004E-5</v>
      </c>
      <c r="O49" s="11">
        <v>1.901502E-3</v>
      </c>
      <c r="P49" s="11">
        <v>4.6382410000000004E-3</v>
      </c>
      <c r="Q49" s="11">
        <v>8.8890340000000005E-4</v>
      </c>
      <c r="R49" s="11">
        <v>1.1383339999999999E-4</v>
      </c>
      <c r="S49" s="11">
        <v>1.2099999999999999E-3</v>
      </c>
      <c r="T49" s="11">
        <v>5.0400000000000002E-3</v>
      </c>
      <c r="U49" s="11">
        <v>0</v>
      </c>
      <c r="V49" s="11">
        <v>0</v>
      </c>
      <c r="W49" s="11">
        <v>3.96599E-3</v>
      </c>
      <c r="X49" s="11">
        <v>5.7367599999999996E-3</v>
      </c>
      <c r="Y49" s="11">
        <v>0</v>
      </c>
      <c r="Z49" s="11">
        <v>0</v>
      </c>
    </row>
    <row r="50" spans="2:26" x14ac:dyDescent="0.45">
      <c r="B50" s="11">
        <v>0.6</v>
      </c>
      <c r="C50" s="11">
        <v>1050</v>
      </c>
      <c r="D50" s="11">
        <v>1013250</v>
      </c>
      <c r="E50" s="11">
        <v>3.0499999999999999E-5</v>
      </c>
      <c r="F50" s="11">
        <v>1050</v>
      </c>
      <c r="G50" s="11">
        <v>1013250</v>
      </c>
      <c r="H50" s="11">
        <v>3.0499999999999999E-5</v>
      </c>
      <c r="I50" s="11">
        <v>3.2572230000000002</v>
      </c>
      <c r="J50" s="11">
        <v>28.064309999999999</v>
      </c>
      <c r="K50" s="11">
        <v>3.1751389999999999E-4</v>
      </c>
      <c r="L50" s="11">
        <v>3.0717079999999998E-3</v>
      </c>
      <c r="M50" s="11">
        <v>2.091894E-3</v>
      </c>
      <c r="N50" s="11">
        <v>2.5674580000000001E-4</v>
      </c>
      <c r="O50" s="11">
        <v>1.042465E-3</v>
      </c>
      <c r="P50" s="11">
        <v>3.5022600000000001E-3</v>
      </c>
      <c r="Q50" s="11">
        <v>2.0878450000000001E-3</v>
      </c>
      <c r="R50" s="11">
        <v>4.0261540000000002E-4</v>
      </c>
      <c r="S50" s="11">
        <v>1.2099999999999999E-3</v>
      </c>
      <c r="T50" s="11">
        <v>5.0400000000000002E-3</v>
      </c>
      <c r="U50" s="11">
        <v>0</v>
      </c>
      <c r="V50" s="11">
        <v>0</v>
      </c>
      <c r="W50" s="11">
        <v>3.96599E-3</v>
      </c>
      <c r="X50" s="11">
        <v>5.7367599999999996E-3</v>
      </c>
      <c r="Y50" s="11">
        <v>0</v>
      </c>
      <c r="Z50" s="11">
        <v>0</v>
      </c>
    </row>
    <row r="51" spans="2:26" x14ac:dyDescent="0.45">
      <c r="B51" s="11">
        <v>0.6</v>
      </c>
      <c r="C51" s="11">
        <v>1100</v>
      </c>
      <c r="D51" s="11">
        <v>1013250</v>
      </c>
      <c r="E51" s="11">
        <v>3.0499999999999999E-5</v>
      </c>
      <c r="F51" s="11">
        <v>1100</v>
      </c>
      <c r="G51" s="11">
        <v>1013250</v>
      </c>
      <c r="H51" s="11">
        <v>3.0499999999999999E-5</v>
      </c>
      <c r="I51" s="11">
        <v>3.106039</v>
      </c>
      <c r="J51" s="11">
        <v>28.036069999999999</v>
      </c>
      <c r="K51" s="11">
        <v>1.8324850000000001E-4</v>
      </c>
      <c r="L51" s="11">
        <v>2.0532469999999998E-3</v>
      </c>
      <c r="M51" s="11">
        <v>3.3304039999999999E-3</v>
      </c>
      <c r="N51" s="11">
        <v>5.1248129999999995E-4</v>
      </c>
      <c r="O51" s="11">
        <v>6.0224919999999997E-4</v>
      </c>
      <c r="P51" s="11">
        <v>2.343403E-3</v>
      </c>
      <c r="Q51" s="11">
        <v>3.3273080000000002E-3</v>
      </c>
      <c r="R51" s="11">
        <v>8.0445620000000001E-4</v>
      </c>
      <c r="S51" s="11">
        <v>1.2099999999999999E-3</v>
      </c>
      <c r="T51" s="11">
        <v>5.0400000000000002E-3</v>
      </c>
      <c r="U51" s="11">
        <v>0</v>
      </c>
      <c r="V51" s="11">
        <v>0</v>
      </c>
      <c r="W51" s="11">
        <v>3.96599E-3</v>
      </c>
      <c r="X51" s="11">
        <v>5.7367599999999996E-3</v>
      </c>
      <c r="Y51" s="11">
        <v>0</v>
      </c>
      <c r="Z51" s="11">
        <v>0</v>
      </c>
    </row>
    <row r="52" spans="2:26" x14ac:dyDescent="0.45">
      <c r="B52" s="11">
        <v>0.6</v>
      </c>
      <c r="C52" s="11">
        <v>1150</v>
      </c>
      <c r="D52" s="11">
        <v>1013250</v>
      </c>
      <c r="E52" s="11">
        <v>3.0499999999999999E-5</v>
      </c>
      <c r="F52" s="11">
        <v>1150</v>
      </c>
      <c r="G52" s="11">
        <v>1013250</v>
      </c>
      <c r="H52" s="11">
        <v>3.0499999999999999E-5</v>
      </c>
      <c r="I52" s="11">
        <v>2.9690249999999998</v>
      </c>
      <c r="J52" s="11">
        <v>28.017489999999999</v>
      </c>
      <c r="K52" s="11">
        <v>1.376185E-4</v>
      </c>
      <c r="L52" s="11">
        <v>1.437413E-3</v>
      </c>
      <c r="M52" s="11">
        <v>4.1050610000000001E-3</v>
      </c>
      <c r="N52" s="11">
        <v>7.0521709999999999E-4</v>
      </c>
      <c r="O52" s="11">
        <v>4.5258549999999999E-4</v>
      </c>
      <c r="P52" s="11">
        <v>1.6416289999999999E-3</v>
      </c>
      <c r="Q52" s="11">
        <v>4.1039630000000004E-3</v>
      </c>
      <c r="R52" s="11">
        <v>1.1077330000000001E-3</v>
      </c>
      <c r="S52" s="11">
        <v>1.2099999999999999E-3</v>
      </c>
      <c r="T52" s="11">
        <v>5.0400000000000002E-3</v>
      </c>
      <c r="U52" s="11">
        <v>0</v>
      </c>
      <c r="V52" s="11">
        <v>0</v>
      </c>
      <c r="W52" s="11">
        <v>3.96599E-3</v>
      </c>
      <c r="X52" s="11">
        <v>5.7367599999999996E-3</v>
      </c>
      <c r="Y52" s="11">
        <v>0</v>
      </c>
      <c r="Z52" s="11">
        <v>0</v>
      </c>
    </row>
    <row r="53" spans="2:26" x14ac:dyDescent="0.45">
      <c r="B53" s="11">
        <v>0.6</v>
      </c>
      <c r="C53" s="11">
        <v>1200</v>
      </c>
      <c r="D53" s="11">
        <v>1013250</v>
      </c>
      <c r="E53" s="11">
        <v>3.0499999999999999E-5</v>
      </c>
      <c r="F53" s="11">
        <v>1200</v>
      </c>
      <c r="G53" s="11">
        <v>1013250</v>
      </c>
      <c r="H53" s="11">
        <v>3.0499999999999999E-5</v>
      </c>
      <c r="I53" s="11">
        <v>2.8445499999999999</v>
      </c>
      <c r="J53" s="11">
        <v>28.00995</v>
      </c>
      <c r="K53" s="11">
        <v>1.348403E-4</v>
      </c>
      <c r="L53" s="11">
        <v>1.225914E-3</v>
      </c>
      <c r="M53" s="11">
        <v>4.3694409999999999E-3</v>
      </c>
      <c r="N53" s="11">
        <v>8.0877330000000004E-4</v>
      </c>
      <c r="O53" s="11">
        <v>4.4356819999999999E-4</v>
      </c>
      <c r="P53" s="11">
        <v>1.4004589999999999E-3</v>
      </c>
      <c r="Q53" s="11">
        <v>4.3694490000000001E-3</v>
      </c>
      <c r="R53" s="11">
        <v>1.270738E-3</v>
      </c>
      <c r="S53" s="11">
        <v>1.2099999999999999E-3</v>
      </c>
      <c r="T53" s="11">
        <v>5.0400000000000002E-3</v>
      </c>
      <c r="U53" s="11">
        <v>0</v>
      </c>
      <c r="V53" s="11">
        <v>0</v>
      </c>
      <c r="W53" s="11">
        <v>3.96599E-3</v>
      </c>
      <c r="X53" s="11">
        <v>5.7367599999999996E-3</v>
      </c>
      <c r="Y53" s="11">
        <v>0</v>
      </c>
      <c r="Z53" s="11">
        <v>0</v>
      </c>
    </row>
    <row r="54" spans="2:26" x14ac:dyDescent="0.45">
      <c r="B54" s="11">
        <v>0.6</v>
      </c>
      <c r="C54" s="11">
        <v>1250</v>
      </c>
      <c r="D54" s="11">
        <v>1013250</v>
      </c>
      <c r="E54" s="11">
        <v>3.0499999999999999E-5</v>
      </c>
      <c r="F54" s="11">
        <v>1250</v>
      </c>
      <c r="G54" s="11">
        <v>1013250</v>
      </c>
      <c r="H54" s="11">
        <v>3.0499999999999999E-5</v>
      </c>
      <c r="I54" s="11">
        <v>2.7303009999999999</v>
      </c>
      <c r="J54" s="11">
        <v>28.00516</v>
      </c>
      <c r="K54" s="11">
        <v>1.238283E-4</v>
      </c>
      <c r="L54" s="11">
        <v>1.0388439999999999E-3</v>
      </c>
      <c r="M54" s="11">
        <v>4.5081519999999996E-3</v>
      </c>
      <c r="N54" s="11">
        <v>9.2691750000000004E-4</v>
      </c>
      <c r="O54" s="11">
        <v>4.0741300000000002E-4</v>
      </c>
      <c r="P54" s="11">
        <v>1.186957E-3</v>
      </c>
      <c r="Q54" s="11">
        <v>4.5089300000000004E-3</v>
      </c>
      <c r="R54" s="11">
        <v>1.456614E-3</v>
      </c>
      <c r="S54" s="11">
        <v>1.2099999999999999E-3</v>
      </c>
      <c r="T54" s="11">
        <v>5.0400000000000002E-3</v>
      </c>
      <c r="U54" s="11">
        <v>0</v>
      </c>
      <c r="V54" s="11">
        <v>0</v>
      </c>
      <c r="W54" s="11">
        <v>3.96599E-3</v>
      </c>
      <c r="X54" s="11">
        <v>5.7367599999999996E-3</v>
      </c>
      <c r="Y54" s="11">
        <v>0</v>
      </c>
      <c r="Z54" s="11">
        <v>0</v>
      </c>
    </row>
    <row r="55" spans="2:26" x14ac:dyDescent="0.45">
      <c r="B55" s="11">
        <v>0.6</v>
      </c>
      <c r="C55" s="11">
        <v>1300</v>
      </c>
      <c r="D55" s="11">
        <v>1013250</v>
      </c>
      <c r="E55" s="11">
        <v>3.0499999999999999E-5</v>
      </c>
      <c r="F55" s="11">
        <v>1300</v>
      </c>
      <c r="G55" s="11">
        <v>1013250</v>
      </c>
      <c r="H55" s="11">
        <v>3.0499999999999999E-5</v>
      </c>
      <c r="I55" s="11">
        <v>2.6247760000000002</v>
      </c>
      <c r="J55" s="11">
        <v>27.999690000000001</v>
      </c>
      <c r="K55" s="11">
        <v>9.843342E-5</v>
      </c>
      <c r="L55" s="11">
        <v>7.8904319999999997E-4</v>
      </c>
      <c r="M55" s="11">
        <v>4.6649739999999997E-3</v>
      </c>
      <c r="N55" s="11">
        <v>1.0814080000000001E-3</v>
      </c>
      <c r="O55" s="11">
        <v>3.2392340000000002E-4</v>
      </c>
      <c r="P55" s="11">
        <v>9.0171730000000001E-4</v>
      </c>
      <c r="Q55" s="11">
        <v>4.6666920000000001E-3</v>
      </c>
      <c r="R55" s="11">
        <v>1.6997220000000001E-3</v>
      </c>
      <c r="S55" s="11">
        <v>1.2099999999999999E-3</v>
      </c>
      <c r="T55" s="11">
        <v>5.0400000000000002E-3</v>
      </c>
      <c r="U55" s="11">
        <v>0</v>
      </c>
      <c r="V55" s="11">
        <v>0</v>
      </c>
      <c r="W55" s="11">
        <v>3.96599E-3</v>
      </c>
      <c r="X55" s="11">
        <v>5.7367599999999996E-3</v>
      </c>
      <c r="Y55" s="11">
        <v>0</v>
      </c>
      <c r="Z55" s="11">
        <v>0</v>
      </c>
    </row>
    <row r="56" spans="2:26" x14ac:dyDescent="0.45">
      <c r="B56" s="11">
        <v>0.6</v>
      </c>
      <c r="C56" s="11">
        <v>1350</v>
      </c>
      <c r="D56" s="11">
        <v>1013250</v>
      </c>
      <c r="E56" s="11">
        <v>3.0499999999999999E-5</v>
      </c>
      <c r="F56" s="11">
        <v>1350</v>
      </c>
      <c r="G56" s="11">
        <v>1013250</v>
      </c>
      <c r="H56" s="11">
        <v>3.0499999999999999E-5</v>
      </c>
      <c r="I56" s="11">
        <v>2.527069</v>
      </c>
      <c r="J56" s="11">
        <v>27.994219999999999</v>
      </c>
      <c r="K56" s="11">
        <v>7.1070910000000005E-5</v>
      </c>
      <c r="L56" s="11">
        <v>5.4757959999999996E-4</v>
      </c>
      <c r="M56" s="11">
        <v>4.8083400000000004E-3</v>
      </c>
      <c r="N56" s="11">
        <v>1.237401E-3</v>
      </c>
      <c r="O56" s="11">
        <v>2.339249E-4</v>
      </c>
      <c r="P56" s="11">
        <v>6.2589540000000004E-4</v>
      </c>
      <c r="Q56" s="11">
        <v>4.8110510000000002E-3</v>
      </c>
      <c r="R56" s="11">
        <v>1.9452860000000001E-3</v>
      </c>
      <c r="S56" s="11">
        <v>1.2099999999999999E-3</v>
      </c>
      <c r="T56" s="11">
        <v>5.0400000000000002E-3</v>
      </c>
      <c r="U56" s="11">
        <v>0</v>
      </c>
      <c r="V56" s="11">
        <v>0</v>
      </c>
      <c r="W56" s="11">
        <v>3.96599E-3</v>
      </c>
      <c r="X56" s="11">
        <v>5.7367599999999996E-3</v>
      </c>
      <c r="Y56" s="11">
        <v>0</v>
      </c>
      <c r="Z56" s="11">
        <v>0</v>
      </c>
    </row>
  </sheetData>
  <mergeCells count="12">
    <mergeCell ref="B23:Z25"/>
    <mergeCell ref="P7:Q7"/>
    <mergeCell ref="B1:O2"/>
    <mergeCell ref="B4:J4"/>
    <mergeCell ref="B5:J5"/>
    <mergeCell ref="B7:C7"/>
    <mergeCell ref="D7:E7"/>
    <mergeCell ref="F7:G7"/>
    <mergeCell ref="H7:I7"/>
    <mergeCell ref="J7:K7"/>
    <mergeCell ref="L7:M7"/>
    <mergeCell ref="N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8"/>
  <sheetViews>
    <sheetView topLeftCell="C1" zoomScale="79" zoomScaleNormal="79" workbookViewId="0">
      <selection activeCell="AG12" sqref="AG12"/>
    </sheetView>
  </sheetViews>
  <sheetFormatPr defaultRowHeight="14.25" x14ac:dyDescent="0.45"/>
  <cols>
    <col min="2" max="3" width="12" bestFit="1" customWidth="1"/>
    <col min="5" max="5" width="12" bestFit="1" customWidth="1"/>
    <col min="9" max="9" width="12" bestFit="1" customWidth="1"/>
    <col min="11" max="11" width="12" bestFit="1" customWidth="1"/>
    <col min="15" max="15" width="12" bestFit="1" customWidth="1"/>
    <col min="17" max="17" width="12.73046875" bestFit="1" customWidth="1"/>
    <col min="21" max="21" width="13" bestFit="1" customWidth="1"/>
    <col min="22" max="22" width="14.3984375" bestFit="1" customWidth="1"/>
    <col min="24" max="24" width="11.59765625" bestFit="1" customWidth="1"/>
    <col min="25" max="25" width="13.86328125" bestFit="1" customWidth="1"/>
  </cols>
  <sheetData>
    <row r="1" spans="2:18" x14ac:dyDescent="0.45">
      <c r="B1" s="40" t="s">
        <v>6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2:18" x14ac:dyDescent="0.4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18" x14ac:dyDescent="0.45">
      <c r="B3" s="58" t="s">
        <v>11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2:18" x14ac:dyDescent="0.45"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</row>
    <row r="5" spans="2:18" x14ac:dyDescent="0.45">
      <c r="B5" s="37" t="s">
        <v>8</v>
      </c>
      <c r="C5" s="38"/>
      <c r="D5" s="38"/>
      <c r="E5" s="39"/>
      <c r="H5" s="37" t="s">
        <v>9</v>
      </c>
      <c r="I5" s="38"/>
      <c r="J5" s="38"/>
      <c r="K5" s="39"/>
      <c r="N5" s="37" t="s">
        <v>10</v>
      </c>
      <c r="O5" s="38"/>
      <c r="P5" s="38"/>
      <c r="Q5" s="39"/>
    </row>
    <row r="6" spans="2:18" x14ac:dyDescent="0.45">
      <c r="B6" s="2" t="s">
        <v>7</v>
      </c>
      <c r="C6" s="3" t="s">
        <v>0</v>
      </c>
      <c r="D6" s="3" t="s">
        <v>7</v>
      </c>
      <c r="E6" s="4" t="s">
        <v>4</v>
      </c>
      <c r="F6" s="1" t="s">
        <v>5</v>
      </c>
      <c r="G6" s="1"/>
      <c r="H6" s="2" t="s">
        <v>7</v>
      </c>
      <c r="I6" s="3" t="s">
        <v>0</v>
      </c>
      <c r="J6" s="3" t="s">
        <v>7</v>
      </c>
      <c r="K6" s="4" t="s">
        <v>4</v>
      </c>
      <c r="L6" s="1" t="s">
        <v>5</v>
      </c>
      <c r="M6" s="1"/>
      <c r="N6" s="2" t="s">
        <v>7</v>
      </c>
      <c r="O6" s="3" t="s">
        <v>0</v>
      </c>
      <c r="P6" s="3" t="s">
        <v>7</v>
      </c>
      <c r="Q6" s="4" t="s">
        <v>4</v>
      </c>
      <c r="R6" s="1" t="s">
        <v>5</v>
      </c>
    </row>
    <row r="7" spans="2:18" x14ac:dyDescent="0.45">
      <c r="B7" s="9">
        <v>580.81264108352104</v>
      </c>
      <c r="C7" s="5">
        <v>0</v>
      </c>
      <c r="D7" s="5">
        <v>580.81264108352104</v>
      </c>
      <c r="E7" s="6">
        <v>0</v>
      </c>
      <c r="F7">
        <f>0.9*C7+0.1*E7</f>
        <v>0</v>
      </c>
      <c r="H7" s="9">
        <v>561.71171171171102</v>
      </c>
      <c r="I7" s="5">
        <v>0.44247787610620998</v>
      </c>
      <c r="J7" s="5">
        <v>560.58558558558502</v>
      </c>
      <c r="K7" s="6">
        <v>4.4247787610619502</v>
      </c>
      <c r="L7">
        <f>0.9*I7+0.1*K7</f>
        <v>0.8407079646017841</v>
      </c>
      <c r="N7" s="9">
        <v>579.683972911963</v>
      </c>
      <c r="O7" s="5">
        <v>10.4803493449781</v>
      </c>
      <c r="P7" s="5">
        <v>579.683972911963</v>
      </c>
      <c r="Q7" s="6">
        <v>0</v>
      </c>
      <c r="R7">
        <f>0.9*O7+0.1*Q7</f>
        <v>9.4323144104802896</v>
      </c>
    </row>
    <row r="8" spans="2:18" x14ac:dyDescent="0.45">
      <c r="B8" s="9">
        <v>598.87133182844195</v>
      </c>
      <c r="C8" s="5">
        <v>0</v>
      </c>
      <c r="D8" s="5">
        <v>598.87133182844195</v>
      </c>
      <c r="E8" s="6">
        <v>0</v>
      </c>
      <c r="F8">
        <f t="shared" ref="F8:F22" si="0">0.9*C8+0.1*E8</f>
        <v>0</v>
      </c>
      <c r="H8" s="9">
        <v>581.98198198198202</v>
      </c>
      <c r="I8" s="5">
        <v>10.176991150442401</v>
      </c>
      <c r="J8" s="5">
        <v>581.98198198198202</v>
      </c>
      <c r="K8" s="6">
        <v>9.7345132743362992</v>
      </c>
      <c r="L8">
        <f t="shared" ref="L8:L22" si="1">0.9*I8+0.1*K8</f>
        <v>10.132743362831791</v>
      </c>
      <c r="N8" s="9">
        <v>598.87133182844195</v>
      </c>
      <c r="O8" s="5">
        <v>30.131004366812199</v>
      </c>
      <c r="P8" s="5">
        <v>598.87133182844195</v>
      </c>
      <c r="Q8" s="6">
        <v>27.9475982532751</v>
      </c>
      <c r="R8">
        <f t="shared" ref="R8:R22" si="2">0.9*O8+0.1*Q8</f>
        <v>29.912663755458489</v>
      </c>
    </row>
    <row r="9" spans="2:18" x14ac:dyDescent="0.45">
      <c r="B9" s="9">
        <v>620.31602708803598</v>
      </c>
      <c r="C9" s="5">
        <v>11.6883116883116</v>
      </c>
      <c r="D9" s="5">
        <v>618.05869074492102</v>
      </c>
      <c r="E9" s="6">
        <v>9.5238095238094598</v>
      </c>
      <c r="F9">
        <f t="shared" si="0"/>
        <v>11.471861471861386</v>
      </c>
      <c r="H9" s="9">
        <v>598.87387387387298</v>
      </c>
      <c r="I9" s="5">
        <v>20.353982300884901</v>
      </c>
      <c r="J9" s="5">
        <v>600</v>
      </c>
      <c r="K9" s="6">
        <v>27.876106194690198</v>
      </c>
      <c r="L9">
        <f t="shared" si="1"/>
        <v>21.106194690265433</v>
      </c>
      <c r="N9" s="9">
        <v>620.31602708803598</v>
      </c>
      <c r="O9" s="5">
        <v>35.371179039301303</v>
      </c>
      <c r="P9" s="5">
        <v>619.18735891647805</v>
      </c>
      <c r="Q9" s="6">
        <v>43.668122270742302</v>
      </c>
      <c r="R9">
        <f t="shared" si="2"/>
        <v>36.2008733624454</v>
      </c>
    </row>
    <row r="10" spans="2:18" x14ac:dyDescent="0.45">
      <c r="B10" s="9">
        <v>640.63205417607196</v>
      </c>
      <c r="C10" s="5">
        <v>0</v>
      </c>
      <c r="D10" s="5">
        <v>640.63205417607196</v>
      </c>
      <c r="E10" s="6">
        <v>0</v>
      </c>
      <c r="F10">
        <f t="shared" si="0"/>
        <v>0</v>
      </c>
      <c r="H10" s="9">
        <v>621.39639639639597</v>
      </c>
      <c r="I10" s="5">
        <v>41.592920353982301</v>
      </c>
      <c r="J10" s="5">
        <v>620.27027027026998</v>
      </c>
      <c r="K10" s="6">
        <v>50</v>
      </c>
      <c r="L10">
        <f t="shared" si="1"/>
        <v>42.43362831858407</v>
      </c>
      <c r="N10" s="9">
        <v>640.63205417607196</v>
      </c>
      <c r="O10" s="5">
        <v>47.598253275109101</v>
      </c>
      <c r="P10" s="5">
        <v>639.50338600451403</v>
      </c>
      <c r="Q10" s="6">
        <v>55.895196506550199</v>
      </c>
      <c r="R10">
        <f t="shared" si="2"/>
        <v>48.427947598253212</v>
      </c>
    </row>
    <row r="11" spans="2:18" x14ac:dyDescent="0.45">
      <c r="B11" s="9">
        <v>660.94808126410805</v>
      </c>
      <c r="C11" s="5">
        <v>0</v>
      </c>
      <c r="D11" s="5">
        <v>660.94808126410805</v>
      </c>
      <c r="E11" s="6">
        <v>0</v>
      </c>
      <c r="F11">
        <f t="shared" si="0"/>
        <v>0</v>
      </c>
      <c r="H11" s="9">
        <v>641.66666666666595</v>
      </c>
      <c r="I11" s="5">
        <v>41.592920353982301</v>
      </c>
      <c r="J11" s="5">
        <v>642.79279279279206</v>
      </c>
      <c r="K11" s="6">
        <v>50.442477876106103</v>
      </c>
      <c r="L11">
        <f t="shared" si="1"/>
        <v>42.477876106194678</v>
      </c>
      <c r="N11" s="9">
        <v>658.69074492099298</v>
      </c>
      <c r="O11" s="5">
        <v>51.091703056768502</v>
      </c>
      <c r="P11" s="5">
        <v>658.69074492099298</v>
      </c>
      <c r="Q11" s="6">
        <v>58.515283842794702</v>
      </c>
      <c r="R11">
        <f t="shared" si="2"/>
        <v>51.834061135371122</v>
      </c>
    </row>
    <row r="12" spans="2:18" x14ac:dyDescent="0.45">
      <c r="B12" s="9">
        <v>680.13544018058599</v>
      </c>
      <c r="C12" s="5">
        <v>17.316017316017199</v>
      </c>
      <c r="D12" s="5">
        <v>680.13544018058599</v>
      </c>
      <c r="E12" s="6">
        <v>15.151515151515101</v>
      </c>
      <c r="F12">
        <f t="shared" si="0"/>
        <v>17.09956709956699</v>
      </c>
      <c r="H12" s="9">
        <v>660.81081081081004</v>
      </c>
      <c r="I12" s="5">
        <v>34.513274336283096</v>
      </c>
      <c r="J12" s="5">
        <v>660.81081081081004</v>
      </c>
      <c r="K12" s="6">
        <v>41.150442477876098</v>
      </c>
      <c r="L12">
        <f t="shared" si="1"/>
        <v>35.176991150442397</v>
      </c>
      <c r="N12" s="9">
        <v>681.26410835214404</v>
      </c>
      <c r="O12" s="5">
        <v>49.344978165938798</v>
      </c>
      <c r="P12" s="5">
        <v>677.87810383747103</v>
      </c>
      <c r="Q12" s="6">
        <v>56.768558951964998</v>
      </c>
      <c r="R12">
        <f t="shared" si="2"/>
        <v>50.087336244541419</v>
      </c>
    </row>
    <row r="13" spans="2:18" x14ac:dyDescent="0.45">
      <c r="B13" s="9">
        <v>700.45146726862299</v>
      </c>
      <c r="C13" s="5">
        <v>0</v>
      </c>
      <c r="D13" s="5">
        <v>700.45146726862299</v>
      </c>
      <c r="E13" s="6">
        <v>0</v>
      </c>
      <c r="F13">
        <f t="shared" si="0"/>
        <v>0</v>
      </c>
      <c r="H13" s="9">
        <v>682.20720720720703</v>
      </c>
      <c r="I13" s="5">
        <v>20.796460176991101</v>
      </c>
      <c r="J13" s="5">
        <v>682.20720720720703</v>
      </c>
      <c r="K13" s="6">
        <v>29.646017699114999</v>
      </c>
      <c r="L13">
        <f t="shared" si="1"/>
        <v>21.681415929203492</v>
      </c>
      <c r="N13" s="9">
        <v>699.32279909706494</v>
      </c>
      <c r="O13" s="5">
        <v>46.724890829694303</v>
      </c>
      <c r="P13" s="5">
        <v>699.32279909706494</v>
      </c>
      <c r="Q13" s="6">
        <v>52.401746724890799</v>
      </c>
      <c r="R13">
        <f t="shared" si="2"/>
        <v>47.292576419213958</v>
      </c>
    </row>
    <row r="14" spans="2:18" x14ac:dyDescent="0.45">
      <c r="B14" s="9">
        <v>719.63882618510104</v>
      </c>
      <c r="C14" s="5">
        <v>0</v>
      </c>
      <c r="D14" s="5">
        <v>719.63882618510104</v>
      </c>
      <c r="E14" s="6">
        <v>0</v>
      </c>
      <c r="F14">
        <f t="shared" si="0"/>
        <v>0</v>
      </c>
      <c r="H14" s="9">
        <v>702.47747747747701</v>
      </c>
      <c r="I14" s="5">
        <v>10.176991150442401</v>
      </c>
      <c r="J14" s="5">
        <v>701.35135135135101</v>
      </c>
      <c r="K14" s="6">
        <v>5.7522123893805297</v>
      </c>
      <c r="L14">
        <f t="shared" si="1"/>
        <v>9.7345132743362139</v>
      </c>
      <c r="N14" s="9">
        <v>719.63882618510104</v>
      </c>
      <c r="O14" s="5">
        <v>34.497816593886398</v>
      </c>
      <c r="P14" s="5">
        <v>717.38148984198597</v>
      </c>
      <c r="Q14" s="6">
        <v>33.187772925764101</v>
      </c>
      <c r="R14">
        <f t="shared" si="2"/>
        <v>34.36681222707417</v>
      </c>
    </row>
    <row r="15" spans="2:18" x14ac:dyDescent="0.45">
      <c r="B15" s="9">
        <v>739.95485327313702</v>
      </c>
      <c r="C15" s="5">
        <v>0</v>
      </c>
      <c r="D15" s="5">
        <v>738.82618510157999</v>
      </c>
      <c r="E15" s="6">
        <v>0</v>
      </c>
      <c r="F15">
        <f t="shared" si="0"/>
        <v>0</v>
      </c>
      <c r="H15" s="9">
        <v>720.49549549549499</v>
      </c>
      <c r="I15" s="5">
        <v>0.44247787610620998</v>
      </c>
      <c r="J15" s="5">
        <v>719.369369369369</v>
      </c>
      <c r="K15" s="6">
        <v>3.5398230088495599</v>
      </c>
      <c r="L15">
        <f t="shared" si="1"/>
        <v>0.75221238938054502</v>
      </c>
      <c r="N15" s="9">
        <v>739.95485327313702</v>
      </c>
      <c r="O15" s="5">
        <v>20.960698689956299</v>
      </c>
      <c r="P15" s="5">
        <v>738.82618510157999</v>
      </c>
      <c r="Q15" s="6">
        <v>11.353711790393</v>
      </c>
      <c r="R15">
        <f t="shared" si="2"/>
        <v>19.999999999999968</v>
      </c>
    </row>
    <row r="16" spans="2:18" x14ac:dyDescent="0.45">
      <c r="B16" s="9">
        <v>760.270880361173</v>
      </c>
      <c r="C16" s="5">
        <v>0</v>
      </c>
      <c r="D16" s="5">
        <v>760.270880361173</v>
      </c>
      <c r="E16" s="6">
        <v>0</v>
      </c>
      <c r="F16">
        <f t="shared" si="0"/>
        <v>0</v>
      </c>
      <c r="H16" s="9">
        <v>739.63963963963897</v>
      </c>
      <c r="I16" s="5">
        <v>0.44247787610620998</v>
      </c>
      <c r="J16" s="5">
        <v>740.76576576576497</v>
      </c>
      <c r="K16" s="6">
        <v>0.44247787610620998</v>
      </c>
      <c r="L16">
        <f t="shared" si="1"/>
        <v>0.44247787610620998</v>
      </c>
      <c r="N16" s="9">
        <v>760.270880361173</v>
      </c>
      <c r="O16" s="5">
        <v>10.4803493449781</v>
      </c>
      <c r="P16" s="5">
        <v>759.14221218961598</v>
      </c>
      <c r="Q16" s="6">
        <v>-0.43668122270743398</v>
      </c>
      <c r="R16">
        <f t="shared" si="2"/>
        <v>9.3886462882095465</v>
      </c>
    </row>
    <row r="17" spans="2:25" x14ac:dyDescent="0.45">
      <c r="B17" s="9">
        <v>779.45823927765196</v>
      </c>
      <c r="C17" s="5">
        <v>11.6883116883116</v>
      </c>
      <c r="D17" s="5">
        <v>779.45823927765196</v>
      </c>
      <c r="E17" s="6">
        <v>4.7619047619046997</v>
      </c>
      <c r="F17">
        <f t="shared" si="0"/>
        <v>10.99567099567091</v>
      </c>
      <c r="H17" s="9">
        <v>781.30630630630606</v>
      </c>
      <c r="I17" s="5">
        <v>15.044247787610599</v>
      </c>
      <c r="J17" s="5">
        <v>779.05405405405395</v>
      </c>
      <c r="K17" s="6">
        <v>14.6017699115044</v>
      </c>
      <c r="L17">
        <f t="shared" si="1"/>
        <v>14.99999999999998</v>
      </c>
      <c r="N17" s="9">
        <v>778.32957110609402</v>
      </c>
      <c r="O17" s="5">
        <v>38.864628820960597</v>
      </c>
      <c r="P17" s="5">
        <v>777.200902934537</v>
      </c>
      <c r="Q17" s="6">
        <v>39.737991266375502</v>
      </c>
      <c r="R17">
        <f t="shared" si="2"/>
        <v>38.951965065502087</v>
      </c>
    </row>
    <row r="18" spans="2:25" x14ac:dyDescent="0.45">
      <c r="B18" s="9">
        <v>821.21896162528196</v>
      </c>
      <c r="C18" s="5">
        <v>47.6190476190475</v>
      </c>
      <c r="D18" s="5">
        <v>820.09029345372403</v>
      </c>
      <c r="E18" s="6">
        <v>51.948051948051898</v>
      </c>
      <c r="F18">
        <f t="shared" si="0"/>
        <v>48.051948051947939</v>
      </c>
      <c r="H18" s="9">
        <v>820.72072072072001</v>
      </c>
      <c r="I18" s="5">
        <v>65.929203539822893</v>
      </c>
      <c r="J18" s="5">
        <v>819.59459459459401</v>
      </c>
      <c r="K18" s="6">
        <v>74.336283185840699</v>
      </c>
      <c r="L18">
        <f t="shared" si="1"/>
        <v>66.76991150442467</v>
      </c>
      <c r="N18" s="9">
        <v>818.96162528216701</v>
      </c>
      <c r="O18" s="5">
        <v>78.165938864628799</v>
      </c>
      <c r="P18" s="5">
        <v>818.96162528216701</v>
      </c>
      <c r="Q18" s="6">
        <v>83.842794759825296</v>
      </c>
      <c r="R18">
        <f t="shared" si="2"/>
        <v>78.73362445414844</v>
      </c>
    </row>
    <row r="19" spans="2:25" x14ac:dyDescent="0.45">
      <c r="B19" s="9">
        <v>859.59367945823897</v>
      </c>
      <c r="C19" s="5">
        <v>82.251082251082195</v>
      </c>
      <c r="D19" s="5">
        <v>859.59367945823897</v>
      </c>
      <c r="E19" s="6">
        <v>84.848484848484802</v>
      </c>
      <c r="F19">
        <f t="shared" si="0"/>
        <v>82.510822510822464</v>
      </c>
      <c r="H19" s="9">
        <v>860.13513513513499</v>
      </c>
      <c r="I19" s="5">
        <v>87.168141592920307</v>
      </c>
      <c r="J19" s="5">
        <v>859.00900900900899</v>
      </c>
      <c r="K19" s="6">
        <v>92.4778761061946</v>
      </c>
      <c r="L19">
        <f t="shared" si="1"/>
        <v>87.699115044247733</v>
      </c>
      <c r="N19" s="9">
        <v>858.46501128668103</v>
      </c>
      <c r="O19" s="5">
        <v>93.013100436681199</v>
      </c>
      <c r="P19" s="5">
        <v>857.33634311512401</v>
      </c>
      <c r="Q19" s="6">
        <v>96.069868995633101</v>
      </c>
      <c r="R19">
        <f t="shared" si="2"/>
        <v>93.318777292576385</v>
      </c>
    </row>
    <row r="20" spans="2:25" x14ac:dyDescent="0.45">
      <c r="B20" s="9">
        <v>897.96839729119597</v>
      </c>
      <c r="C20" s="5">
        <v>93.073593073593003</v>
      </c>
      <c r="D20" s="5">
        <v>899.09706546275299</v>
      </c>
      <c r="E20" s="6">
        <v>94.372294372294306</v>
      </c>
      <c r="F20">
        <f t="shared" si="0"/>
        <v>93.203463203463144</v>
      </c>
      <c r="H20" s="9">
        <v>898.42342342342295</v>
      </c>
      <c r="I20" s="5">
        <v>95.132743362831803</v>
      </c>
      <c r="J20" s="5">
        <v>898.42342342342295</v>
      </c>
      <c r="K20" s="6">
        <v>97.787610619469007</v>
      </c>
      <c r="L20">
        <f t="shared" si="1"/>
        <v>95.398230088495524</v>
      </c>
      <c r="N20" s="9">
        <v>895.71106094808101</v>
      </c>
      <c r="O20" s="5">
        <v>98.253275109170303</v>
      </c>
      <c r="P20" s="5">
        <v>896.83972911963804</v>
      </c>
      <c r="Q20" s="6">
        <v>100.43668122270699</v>
      </c>
      <c r="R20">
        <f t="shared" si="2"/>
        <v>98.471615720523971</v>
      </c>
    </row>
    <row r="21" spans="2:25" x14ac:dyDescent="0.45">
      <c r="B21" s="9">
        <v>928.44243792325005</v>
      </c>
      <c r="C21" s="5">
        <v>96.536796536796501</v>
      </c>
      <c r="D21" s="5">
        <v>927.31376975169201</v>
      </c>
      <c r="E21" s="6">
        <v>96.536796536796501</v>
      </c>
      <c r="F21">
        <f t="shared" si="0"/>
        <v>96.536796536796501</v>
      </c>
      <c r="H21" s="9">
        <v>928.82882882882802</v>
      </c>
      <c r="I21" s="5">
        <v>99.115044247787594</v>
      </c>
      <c r="J21" s="5">
        <v>927.70270270270203</v>
      </c>
      <c r="K21" s="6">
        <v>99.115044247787594</v>
      </c>
      <c r="L21">
        <f t="shared" si="1"/>
        <v>99.115044247787594</v>
      </c>
      <c r="N21" s="9">
        <v>927.31376975169201</v>
      </c>
      <c r="O21" s="5">
        <v>99.999999999999901</v>
      </c>
      <c r="P21" s="5">
        <v>926.18510158013498</v>
      </c>
      <c r="Q21" s="6">
        <v>99.999999999999901</v>
      </c>
      <c r="R21">
        <f t="shared" si="2"/>
        <v>99.999999999999901</v>
      </c>
    </row>
    <row r="22" spans="2:25" x14ac:dyDescent="0.45">
      <c r="B22" s="9">
        <v>969.07449209932201</v>
      </c>
      <c r="C22" s="5">
        <v>99.567099567099504</v>
      </c>
      <c r="D22" s="5">
        <v>970.20316027087995</v>
      </c>
      <c r="E22" s="6">
        <v>100</v>
      </c>
      <c r="F22">
        <f t="shared" si="0"/>
        <v>99.610389610389561</v>
      </c>
      <c r="H22" s="9">
        <v>969.369369369369</v>
      </c>
      <c r="I22" s="5">
        <v>100.88495575221199</v>
      </c>
      <c r="J22" s="5">
        <v>969.369369369369</v>
      </c>
      <c r="K22" s="6">
        <v>100.442477876106</v>
      </c>
      <c r="L22">
        <f t="shared" si="1"/>
        <v>100.84070796460139</v>
      </c>
      <c r="N22" s="9">
        <v>966.81715575620694</v>
      </c>
      <c r="O22" s="5">
        <v>100.873362445414</v>
      </c>
      <c r="P22" s="5">
        <v>966.81715575620694</v>
      </c>
      <c r="Q22" s="6">
        <v>100.873362445414</v>
      </c>
      <c r="R22">
        <f t="shared" si="2"/>
        <v>100.873362445414</v>
      </c>
    </row>
    <row r="23" spans="2:25" x14ac:dyDescent="0.45">
      <c r="B23" s="10"/>
      <c r="C23" s="7"/>
      <c r="D23" s="7">
        <v>1008.57787810383</v>
      </c>
      <c r="E23" s="8">
        <v>100.8658008658</v>
      </c>
      <c r="H23" s="9">
        <v>1007.65765765765</v>
      </c>
      <c r="I23" s="5">
        <v>102.21238938053</v>
      </c>
      <c r="J23" s="5">
        <v>1008.78378378378</v>
      </c>
      <c r="K23" s="6">
        <v>102.21238938053</v>
      </c>
      <c r="N23" s="9"/>
      <c r="O23" s="5"/>
      <c r="P23" s="5">
        <v>1007.44920993227</v>
      </c>
      <c r="Q23" s="6">
        <v>100.873362445414</v>
      </c>
    </row>
    <row r="24" spans="2:25" x14ac:dyDescent="0.45">
      <c r="H24" s="10">
        <v>1041.44144144144</v>
      </c>
      <c r="I24" s="7">
        <v>102.654867256637</v>
      </c>
      <c r="J24" s="7">
        <v>1038.0630630630601</v>
      </c>
      <c r="K24" s="8">
        <v>101.769911504424</v>
      </c>
      <c r="N24" s="10"/>
      <c r="O24" s="7"/>
      <c r="P24" s="7">
        <v>1036.7945823927701</v>
      </c>
      <c r="Q24" s="8">
        <v>101.31004366812201</v>
      </c>
    </row>
    <row r="29" spans="2:25" ht="14.65" thickBot="1" x14ac:dyDescent="0.5"/>
    <row r="30" spans="2:25" ht="14.65" thickBot="1" x14ac:dyDescent="0.5">
      <c r="C30" s="23" t="s">
        <v>48</v>
      </c>
      <c r="U30" s="25"/>
      <c r="V30" s="36" t="s">
        <v>57</v>
      </c>
      <c r="X30" s="56" t="s">
        <v>57</v>
      </c>
      <c r="Y30" s="57"/>
    </row>
    <row r="31" spans="2:25" ht="14.65" thickBot="1" x14ac:dyDescent="0.5">
      <c r="B31" s="22" t="s">
        <v>19</v>
      </c>
      <c r="C31" s="22" t="s">
        <v>20</v>
      </c>
      <c r="D31" t="s">
        <v>21</v>
      </c>
      <c r="E31" t="s">
        <v>22</v>
      </c>
      <c r="F31" t="s">
        <v>23</v>
      </c>
      <c r="G31" t="s">
        <v>24</v>
      </c>
      <c r="H31" t="s">
        <v>25</v>
      </c>
      <c r="I31" t="s">
        <v>26</v>
      </c>
      <c r="J31" t="s">
        <v>27</v>
      </c>
      <c r="K31" t="s">
        <v>28</v>
      </c>
      <c r="L31" t="s">
        <v>47</v>
      </c>
      <c r="M31" t="s">
        <v>49</v>
      </c>
      <c r="N31" t="s">
        <v>50</v>
      </c>
      <c r="O31" t="s">
        <v>51</v>
      </c>
      <c r="P31" t="s">
        <v>52</v>
      </c>
      <c r="Q31" t="s">
        <v>53</v>
      </c>
      <c r="R31" t="s">
        <v>54</v>
      </c>
      <c r="S31" t="s">
        <v>55</v>
      </c>
      <c r="U31" s="31" t="s">
        <v>56</v>
      </c>
      <c r="V31" s="32" t="s">
        <v>56</v>
      </c>
      <c r="X31" s="35" t="s">
        <v>60</v>
      </c>
      <c r="Y31" s="32" t="s">
        <v>4</v>
      </c>
    </row>
    <row r="32" spans="2:25" x14ac:dyDescent="0.45">
      <c r="C32" s="11">
        <v>1</v>
      </c>
      <c r="D32" s="11">
        <v>500</v>
      </c>
      <c r="E32" s="11">
        <v>1013250</v>
      </c>
      <c r="F32" s="11">
        <v>3.0499999999999999E-5</v>
      </c>
      <c r="G32" s="11">
        <v>500</v>
      </c>
      <c r="H32" s="11">
        <v>1013250</v>
      </c>
      <c r="I32" s="11">
        <v>3.0499999999999999E-5</v>
      </c>
      <c r="J32" s="11">
        <v>6.8605710000000002</v>
      </c>
      <c r="K32" s="11">
        <v>28.148019999999999</v>
      </c>
      <c r="L32" s="11">
        <v>1E-4</v>
      </c>
      <c r="M32" s="11">
        <v>8.9999999999999998E-4</v>
      </c>
      <c r="N32" s="11">
        <v>3.5599310000000001E-4</v>
      </c>
      <c r="O32" s="11">
        <v>3.6524349999999999E-3</v>
      </c>
      <c r="P32" s="11">
        <v>1E-4</v>
      </c>
      <c r="Q32" s="11">
        <v>8.9999999999999998E-4</v>
      </c>
      <c r="R32" s="11">
        <v>3.5599310000000001E-4</v>
      </c>
      <c r="S32" s="11">
        <v>3.6524349999999999E-3</v>
      </c>
      <c r="U32" s="27">
        <f>M32*0.9+0.1*L32</f>
        <v>8.1999999999999998E-4</v>
      </c>
      <c r="V32" s="28">
        <f>100*($U$32-U32)/$U$32</f>
        <v>0</v>
      </c>
      <c r="X32" s="11">
        <f>100*($M$32-M32)/$M$32</f>
        <v>0</v>
      </c>
      <c r="Y32" s="11">
        <f>100*($N$32-N32)/$N$32</f>
        <v>0</v>
      </c>
    </row>
    <row r="33" spans="2:25" x14ac:dyDescent="0.45">
      <c r="C33" s="11">
        <v>1</v>
      </c>
      <c r="D33" s="11">
        <v>550</v>
      </c>
      <c r="E33" s="11">
        <v>1013250</v>
      </c>
      <c r="F33" s="11">
        <v>3.0499999999999999E-5</v>
      </c>
      <c r="G33" s="11">
        <v>550</v>
      </c>
      <c r="H33" s="11">
        <v>1013250</v>
      </c>
      <c r="I33" s="11">
        <v>3.0499999999999999E-5</v>
      </c>
      <c r="J33" s="11">
        <v>6.2368880000000004</v>
      </c>
      <c r="K33" s="11">
        <v>28.148040000000002</v>
      </c>
      <c r="L33" s="11">
        <v>9.9187409999999999E-5</v>
      </c>
      <c r="M33" s="11">
        <v>8.9813610000000004E-4</v>
      </c>
      <c r="N33" s="11">
        <v>3.5310000000000002E-4</v>
      </c>
      <c r="O33" s="11">
        <v>3.6448679999999999E-3</v>
      </c>
      <c r="P33" s="11">
        <v>1E-4</v>
      </c>
      <c r="Q33" s="11">
        <v>8.9999999999999998E-4</v>
      </c>
      <c r="R33" s="11">
        <v>3.5599310000000001E-4</v>
      </c>
      <c r="S33" s="11">
        <v>3.6524349999999999E-3</v>
      </c>
      <c r="U33" s="27">
        <f t="shared" ref="U33:U44" si="3">M33*0.9+0.1*L33</f>
        <v>8.1824123100000009E-4</v>
      </c>
      <c r="V33" s="28">
        <f t="shared" ref="V33:V44" si="4">100*($U$32-U33)/$U$32</f>
        <v>0.2144840243902302</v>
      </c>
      <c r="X33" s="11">
        <f t="shared" ref="X33:X44" si="5">100*($M$32-M33)/$M$32</f>
        <v>0.20709999999999257</v>
      </c>
      <c r="Y33" s="11">
        <f t="shared" ref="Y33:Y44" si="6">100*($N$32-N33)/$N$32</f>
        <v>0.81268429079102777</v>
      </c>
    </row>
    <row r="34" spans="2:25" x14ac:dyDescent="0.45">
      <c r="C34" s="11">
        <v>1</v>
      </c>
      <c r="D34" s="11">
        <v>600</v>
      </c>
      <c r="E34" s="11">
        <v>1013250</v>
      </c>
      <c r="F34" s="11">
        <v>3.0499999999999999E-5</v>
      </c>
      <c r="G34" s="11">
        <v>600</v>
      </c>
      <c r="H34" s="11">
        <v>1013250</v>
      </c>
      <c r="I34" s="11">
        <v>3.0499999999999999E-5</v>
      </c>
      <c r="J34" s="11">
        <v>5.7164919999999997</v>
      </c>
      <c r="K34" s="11">
        <v>28.14481</v>
      </c>
      <c r="L34" s="11">
        <v>6.7616129999999993E-5</v>
      </c>
      <c r="M34" s="11">
        <v>7.8919359999999998E-4</v>
      </c>
      <c r="N34" s="11">
        <v>2.407361E-4</v>
      </c>
      <c r="O34" s="11">
        <v>3.203118E-3</v>
      </c>
      <c r="P34" s="11">
        <v>1E-4</v>
      </c>
      <c r="Q34" s="11">
        <v>8.9999999999999998E-4</v>
      </c>
      <c r="R34" s="11">
        <v>3.5599310000000001E-4</v>
      </c>
      <c r="S34" s="11">
        <v>3.6524349999999999E-3</v>
      </c>
      <c r="U34" s="27">
        <f t="shared" si="3"/>
        <v>7.1703585300000004E-4</v>
      </c>
      <c r="V34" s="28">
        <f t="shared" si="4"/>
        <v>12.556603292682921</v>
      </c>
      <c r="X34" s="11">
        <f t="shared" si="5"/>
        <v>12.311822222222222</v>
      </c>
      <c r="Y34" s="11">
        <f t="shared" si="6"/>
        <v>32.376189313781644</v>
      </c>
    </row>
    <row r="35" spans="2:25" x14ac:dyDescent="0.45">
      <c r="C35" s="11">
        <v>1</v>
      </c>
      <c r="D35" s="11">
        <v>650</v>
      </c>
      <c r="E35" s="11">
        <v>1013250</v>
      </c>
      <c r="F35" s="11">
        <v>3.0499999999999999E-5</v>
      </c>
      <c r="G35" s="11">
        <v>650</v>
      </c>
      <c r="H35" s="11">
        <v>1013250</v>
      </c>
      <c r="I35" s="11">
        <v>3.0499999999999999E-5</v>
      </c>
      <c r="J35" s="11">
        <v>5.2763520000000002</v>
      </c>
      <c r="K35" s="11">
        <v>28.14263</v>
      </c>
      <c r="L35" s="11">
        <v>6.6425659999999994E-5</v>
      </c>
      <c r="M35" s="11">
        <v>7.7031880000000004E-4</v>
      </c>
      <c r="N35" s="11">
        <v>2.3651600000000001E-4</v>
      </c>
      <c r="O35" s="11">
        <v>3.1267529999999999E-3</v>
      </c>
      <c r="P35" s="11">
        <v>1E-4</v>
      </c>
      <c r="Q35" s="11">
        <v>8.9999999999999998E-4</v>
      </c>
      <c r="R35" s="11">
        <v>3.5599310000000001E-4</v>
      </c>
      <c r="S35" s="11">
        <v>3.6524349999999999E-3</v>
      </c>
      <c r="U35" s="27">
        <f t="shared" si="3"/>
        <v>6.9992948599999997E-4</v>
      </c>
      <c r="V35" s="28">
        <f t="shared" si="4"/>
        <v>14.6427456097561</v>
      </c>
      <c r="X35" s="11">
        <f t="shared" si="5"/>
        <v>14.409022222222216</v>
      </c>
      <c r="Y35" s="11">
        <f t="shared" si="6"/>
        <v>33.561633638404786</v>
      </c>
    </row>
    <row r="36" spans="2:25" x14ac:dyDescent="0.45">
      <c r="C36" s="11">
        <v>1</v>
      </c>
      <c r="D36" s="11">
        <v>700</v>
      </c>
      <c r="E36" s="11">
        <v>1013250</v>
      </c>
      <c r="F36" s="11">
        <v>3.0499999999999999E-5</v>
      </c>
      <c r="G36" s="11">
        <v>700</v>
      </c>
      <c r="H36" s="11">
        <v>1013250</v>
      </c>
      <c r="I36" s="11">
        <v>3.0499999999999999E-5</v>
      </c>
      <c r="J36" s="11">
        <v>4.9001260000000002</v>
      </c>
      <c r="K36" s="11">
        <v>28.1464</v>
      </c>
      <c r="L36" s="11">
        <v>8.3494019999999999E-5</v>
      </c>
      <c r="M36" s="11">
        <v>8.3812559999999999E-4</v>
      </c>
      <c r="N36" s="11">
        <v>2.9725010000000002E-4</v>
      </c>
      <c r="O36" s="11">
        <v>3.401528E-3</v>
      </c>
      <c r="P36" s="11">
        <v>1E-4</v>
      </c>
      <c r="Q36" s="11">
        <v>8.9999999999999998E-4</v>
      </c>
      <c r="R36" s="11">
        <v>3.5599310000000001E-4</v>
      </c>
      <c r="S36" s="11">
        <v>3.6524349999999999E-3</v>
      </c>
      <c r="U36" s="27">
        <f t="shared" si="3"/>
        <v>7.6266244199999997E-4</v>
      </c>
      <c r="V36" s="28">
        <f t="shared" si="4"/>
        <v>6.9923851219512221</v>
      </c>
      <c r="X36" s="11">
        <f t="shared" si="5"/>
        <v>6.874933333333332</v>
      </c>
      <c r="Y36" s="11">
        <f t="shared" si="6"/>
        <v>16.501162522532034</v>
      </c>
    </row>
    <row r="37" spans="2:25" x14ac:dyDescent="0.45">
      <c r="C37" s="11">
        <v>1</v>
      </c>
      <c r="D37" s="11">
        <v>750</v>
      </c>
      <c r="E37" s="11">
        <v>1013250</v>
      </c>
      <c r="F37" s="11">
        <v>3.0499999999999999E-5</v>
      </c>
      <c r="G37" s="11">
        <v>750</v>
      </c>
      <c r="H37" s="11">
        <v>1013250</v>
      </c>
      <c r="I37" s="11">
        <v>3.0499999999999999E-5</v>
      </c>
      <c r="J37" s="11">
        <v>4.5735440000000001</v>
      </c>
      <c r="K37" s="11">
        <v>28.14697</v>
      </c>
      <c r="L37" s="11">
        <v>8.8563410000000001E-5</v>
      </c>
      <c r="M37" s="11">
        <v>8.5314389999999998E-4</v>
      </c>
      <c r="N37" s="11">
        <v>3.1529129999999998E-4</v>
      </c>
      <c r="O37" s="11">
        <v>3.4624090000000001E-3</v>
      </c>
      <c r="P37" s="11">
        <v>1E-4</v>
      </c>
      <c r="Q37" s="11">
        <v>8.9999999999999998E-4</v>
      </c>
      <c r="R37" s="11">
        <v>3.5599310000000001E-4</v>
      </c>
      <c r="S37" s="11">
        <v>3.6524349999999999E-3</v>
      </c>
      <c r="U37" s="27">
        <f t="shared" si="3"/>
        <v>7.766858509999999E-4</v>
      </c>
      <c r="V37" s="28">
        <f t="shared" si="4"/>
        <v>5.282213292682937</v>
      </c>
      <c r="X37" s="11">
        <f t="shared" si="5"/>
        <v>5.2062333333333335</v>
      </c>
      <c r="Y37" s="11">
        <f t="shared" si="6"/>
        <v>11.433311488340653</v>
      </c>
    </row>
    <row r="38" spans="2:25" x14ac:dyDescent="0.45">
      <c r="C38" s="11">
        <v>1</v>
      </c>
      <c r="D38" s="11">
        <v>800</v>
      </c>
      <c r="E38" s="11">
        <v>1013250</v>
      </c>
      <c r="F38" s="11">
        <v>3.0499999999999999E-5</v>
      </c>
      <c r="G38" s="11">
        <v>800</v>
      </c>
      <c r="H38" s="11">
        <v>1013250</v>
      </c>
      <c r="I38" s="11">
        <v>3.0499999999999999E-5</v>
      </c>
      <c r="J38" s="11">
        <v>4.2835770000000002</v>
      </c>
      <c r="K38" s="11">
        <v>28.11992</v>
      </c>
      <c r="L38" s="11">
        <v>3.9268969999999997E-5</v>
      </c>
      <c r="M38" s="11">
        <v>5.2008190000000002E-4</v>
      </c>
      <c r="N38" s="11">
        <v>1.3993450000000001E-4</v>
      </c>
      <c r="O38" s="11">
        <v>2.1127369999999999E-3</v>
      </c>
      <c r="P38" s="11">
        <v>1E-4</v>
      </c>
      <c r="Q38" s="11">
        <v>8.9999999999999998E-4</v>
      </c>
      <c r="R38" s="11">
        <v>3.5599310000000001E-4</v>
      </c>
      <c r="S38" s="11">
        <v>3.6524349999999999E-3</v>
      </c>
      <c r="U38" s="27">
        <f t="shared" si="3"/>
        <v>4.7200060700000005E-4</v>
      </c>
      <c r="V38" s="28">
        <f t="shared" si="4"/>
        <v>42.43895036585365</v>
      </c>
      <c r="X38" s="11">
        <f t="shared" si="5"/>
        <v>42.213122222222218</v>
      </c>
      <c r="Y38" s="11">
        <f t="shared" si="6"/>
        <v>60.691794307249218</v>
      </c>
    </row>
    <row r="39" spans="2:25" x14ac:dyDescent="0.45">
      <c r="C39" s="11">
        <v>1</v>
      </c>
      <c r="D39" s="11">
        <v>850</v>
      </c>
      <c r="E39" s="11">
        <v>1013250</v>
      </c>
      <c r="F39" s="11">
        <v>3.0499999999999999E-5</v>
      </c>
      <c r="G39" s="11">
        <v>850</v>
      </c>
      <c r="H39" s="11">
        <v>1013250</v>
      </c>
      <c r="I39" s="11">
        <v>3.0499999999999999E-5</v>
      </c>
      <c r="J39" s="11">
        <v>4.0221299999999998</v>
      </c>
      <c r="K39" s="11">
        <v>28.05386</v>
      </c>
      <c r="L39" s="11">
        <v>1.3750630000000001E-5</v>
      </c>
      <c r="M39" s="11">
        <v>2.142407E-4</v>
      </c>
      <c r="N39" s="11">
        <v>4.911559E-5</v>
      </c>
      <c r="O39" s="11">
        <v>8.7236279999999995E-4</v>
      </c>
      <c r="P39" s="11">
        <v>1E-4</v>
      </c>
      <c r="Q39" s="11">
        <v>8.9999999999999998E-4</v>
      </c>
      <c r="R39" s="11">
        <v>3.5599310000000001E-4</v>
      </c>
      <c r="S39" s="11">
        <v>3.6524349999999999E-3</v>
      </c>
      <c r="U39" s="27">
        <f t="shared" si="3"/>
        <v>1.9419169300000002E-4</v>
      </c>
      <c r="V39" s="28">
        <f t="shared" si="4"/>
        <v>76.318086219512182</v>
      </c>
      <c r="X39" s="11">
        <f t="shared" si="5"/>
        <v>76.195477777777768</v>
      </c>
      <c r="Y39" s="11">
        <f t="shared" si="6"/>
        <v>86.203218545527989</v>
      </c>
    </row>
    <row r="40" spans="2:25" x14ac:dyDescent="0.45">
      <c r="C40" s="11">
        <v>1</v>
      </c>
      <c r="D40" s="11">
        <v>900</v>
      </c>
      <c r="E40" s="11">
        <v>1013250</v>
      </c>
      <c r="F40" s="11">
        <v>3.0499999999999999E-5</v>
      </c>
      <c r="G40" s="11">
        <v>900</v>
      </c>
      <c r="H40" s="11">
        <v>1013250</v>
      </c>
      <c r="I40" s="11">
        <v>3.0499999999999999E-5</v>
      </c>
      <c r="J40" s="11">
        <v>3.7945679999999999</v>
      </c>
      <c r="K40" s="11">
        <v>28.023499999999999</v>
      </c>
      <c r="L40" s="11">
        <v>8.0992050000000007E-6</v>
      </c>
      <c r="M40" s="11">
        <v>1.234423E-4</v>
      </c>
      <c r="N40" s="11">
        <v>2.8960730000000001E-5</v>
      </c>
      <c r="O40" s="11">
        <v>5.0318699999999999E-4</v>
      </c>
      <c r="P40" s="11">
        <v>1E-4</v>
      </c>
      <c r="Q40" s="11">
        <v>8.9999999999999998E-4</v>
      </c>
      <c r="R40" s="11">
        <v>3.5599310000000001E-4</v>
      </c>
      <c r="S40" s="11">
        <v>3.6524349999999999E-3</v>
      </c>
      <c r="U40" s="27">
        <f t="shared" si="3"/>
        <v>1.1190799050000001E-4</v>
      </c>
      <c r="V40" s="28">
        <f t="shared" si="4"/>
        <v>86.352684085365851</v>
      </c>
      <c r="X40" s="11">
        <f t="shared" si="5"/>
        <v>86.284188888888892</v>
      </c>
      <c r="Y40" s="11">
        <f t="shared" si="6"/>
        <v>91.864805806629406</v>
      </c>
    </row>
    <row r="41" spans="2:25" x14ac:dyDescent="0.45">
      <c r="C41" s="11">
        <v>1</v>
      </c>
      <c r="D41" s="11">
        <v>950</v>
      </c>
      <c r="E41" s="11">
        <v>1013250</v>
      </c>
      <c r="F41" s="11">
        <v>3.0499999999999999E-5</v>
      </c>
      <c r="G41" s="11">
        <v>950</v>
      </c>
      <c r="H41" s="11">
        <v>1013250</v>
      </c>
      <c r="I41" s="11">
        <v>3.0499999999999999E-5</v>
      </c>
      <c r="J41" s="11">
        <v>3.5928279999999999</v>
      </c>
      <c r="K41" s="11">
        <v>28.007709999999999</v>
      </c>
      <c r="L41" s="11">
        <v>5.6486200000000001E-6</v>
      </c>
      <c r="M41" s="11">
        <v>8.0578499999999994E-5</v>
      </c>
      <c r="N41" s="11">
        <v>2.0209429999999999E-5</v>
      </c>
      <c r="O41" s="11">
        <v>3.2864679999999999E-4</v>
      </c>
      <c r="P41" s="11">
        <v>1E-4</v>
      </c>
      <c r="Q41" s="11">
        <v>8.9999999999999998E-4</v>
      </c>
      <c r="R41" s="11">
        <v>3.5599310000000001E-4</v>
      </c>
      <c r="S41" s="11">
        <v>3.6524349999999999E-3</v>
      </c>
      <c r="U41" s="27">
        <f t="shared" si="3"/>
        <v>7.3085511999999996E-5</v>
      </c>
      <c r="V41" s="28">
        <f t="shared" si="4"/>
        <v>91.087132682926836</v>
      </c>
      <c r="X41" s="11">
        <f t="shared" si="5"/>
        <v>91.046833333333339</v>
      </c>
      <c r="Y41" s="11">
        <f t="shared" si="6"/>
        <v>94.323083790107162</v>
      </c>
    </row>
    <row r="42" spans="2:25" x14ac:dyDescent="0.45">
      <c r="C42" s="11">
        <v>1</v>
      </c>
      <c r="D42" s="11">
        <v>1000</v>
      </c>
      <c r="E42" s="11">
        <v>1013250</v>
      </c>
      <c r="F42" s="11">
        <v>3.0499999999999999E-5</v>
      </c>
      <c r="G42" s="11">
        <v>1000</v>
      </c>
      <c r="H42" s="11">
        <v>1013250</v>
      </c>
      <c r="I42" s="11">
        <v>3.0499999999999999E-5</v>
      </c>
      <c r="J42" s="11">
        <v>3.411632</v>
      </c>
      <c r="K42" s="11">
        <v>27.994949999999999</v>
      </c>
      <c r="L42" s="11">
        <v>3.6523819999999999E-6</v>
      </c>
      <c r="M42" s="11">
        <v>4.6368330000000003E-5</v>
      </c>
      <c r="N42" s="11">
        <v>1.307332E-5</v>
      </c>
      <c r="O42" s="11">
        <v>1.892036E-4</v>
      </c>
      <c r="P42" s="11">
        <v>1E-4</v>
      </c>
      <c r="Q42" s="11">
        <v>8.9999999999999998E-4</v>
      </c>
      <c r="R42" s="11">
        <v>3.5599310000000001E-4</v>
      </c>
      <c r="S42" s="11">
        <v>3.6524349999999999E-3</v>
      </c>
      <c r="U42" s="27">
        <f t="shared" si="3"/>
        <v>4.2096735200000005E-5</v>
      </c>
      <c r="V42" s="28">
        <f t="shared" si="4"/>
        <v>94.866251804878061</v>
      </c>
      <c r="X42" s="11">
        <f t="shared" si="5"/>
        <v>94.84796333333334</v>
      </c>
      <c r="Y42" s="11">
        <f t="shared" si="6"/>
        <v>96.327647923513126</v>
      </c>
    </row>
    <row r="43" spans="2:25" x14ac:dyDescent="0.45">
      <c r="C43" s="11">
        <v>1</v>
      </c>
      <c r="D43" s="11">
        <v>1050</v>
      </c>
      <c r="E43" s="11">
        <v>1013250</v>
      </c>
      <c r="F43" s="11">
        <v>3.0499999999999999E-5</v>
      </c>
      <c r="G43" s="11">
        <v>1050</v>
      </c>
      <c r="H43" s="11">
        <v>1013250</v>
      </c>
      <c r="I43" s="11">
        <v>3.0499999999999999E-5</v>
      </c>
      <c r="J43" s="11">
        <v>3.2484479999999998</v>
      </c>
      <c r="K43" s="11">
        <v>27.988700000000001</v>
      </c>
      <c r="L43" s="11">
        <v>1.8483130000000001E-6</v>
      </c>
      <c r="M43" s="11">
        <v>1.9268420000000001E-5</v>
      </c>
      <c r="N43" s="11">
        <v>6.6173180000000002E-6</v>
      </c>
      <c r="O43" s="11">
        <v>7.8641369999999993E-5</v>
      </c>
      <c r="P43" s="11">
        <v>1E-4</v>
      </c>
      <c r="Q43" s="11">
        <v>8.9999999999999998E-4</v>
      </c>
      <c r="R43" s="11">
        <v>3.5599310000000001E-4</v>
      </c>
      <c r="S43" s="11">
        <v>3.6524349999999999E-3</v>
      </c>
      <c r="U43" s="27">
        <f t="shared" si="3"/>
        <v>1.7526409300000005E-5</v>
      </c>
      <c r="V43" s="28">
        <f t="shared" si="4"/>
        <v>97.862633012195118</v>
      </c>
      <c r="X43" s="11">
        <f t="shared" si="5"/>
        <v>97.859064444444442</v>
      </c>
      <c r="Y43" s="11">
        <f t="shared" si="6"/>
        <v>98.141166781041534</v>
      </c>
    </row>
    <row r="44" spans="2:25" ht="14.65" thickBot="1" x14ac:dyDescent="0.5">
      <c r="C44" s="11">
        <v>1</v>
      </c>
      <c r="D44" s="11">
        <v>1100</v>
      </c>
      <c r="E44" s="11">
        <v>1013250</v>
      </c>
      <c r="F44" s="11">
        <v>3.0499999999999999E-5</v>
      </c>
      <c r="G44" s="11">
        <v>1100</v>
      </c>
      <c r="H44" s="11">
        <v>1013250</v>
      </c>
      <c r="I44" s="11">
        <v>3.0499999999999999E-5</v>
      </c>
      <c r="J44" s="11">
        <v>3.1017779999999999</v>
      </c>
      <c r="K44" s="11">
        <v>27.997599999999998</v>
      </c>
      <c r="L44" s="11">
        <v>7.6961309999999999E-7</v>
      </c>
      <c r="M44" s="11">
        <v>6.2216230000000003E-6</v>
      </c>
      <c r="N44" s="11">
        <v>2.754489E-6</v>
      </c>
      <c r="O44" s="11">
        <v>2.5384610000000002E-5</v>
      </c>
      <c r="P44" s="11">
        <v>1E-4</v>
      </c>
      <c r="Q44" s="11">
        <v>8.9999999999999998E-4</v>
      </c>
      <c r="R44" s="11">
        <v>3.5599310000000001E-4</v>
      </c>
      <c r="S44" s="11">
        <v>3.6524349999999999E-3</v>
      </c>
      <c r="U44" s="29">
        <f t="shared" si="3"/>
        <v>5.6764220100000004E-6</v>
      </c>
      <c r="V44" s="30">
        <f t="shared" si="4"/>
        <v>99.307753413414645</v>
      </c>
      <c r="X44" s="11">
        <f t="shared" si="5"/>
        <v>99.30870855555554</v>
      </c>
      <c r="Y44" s="11">
        <f t="shared" si="6"/>
        <v>99.226252138033004</v>
      </c>
    </row>
    <row r="46" spans="2:25" ht="14.65" thickBot="1" x14ac:dyDescent="0.5"/>
    <row r="47" spans="2:25" ht="14.65" thickBot="1" x14ac:dyDescent="0.5">
      <c r="C47" s="23" t="s">
        <v>58</v>
      </c>
      <c r="U47" s="25"/>
      <c r="V47" s="26" t="s">
        <v>57</v>
      </c>
      <c r="X47" s="56" t="s">
        <v>57</v>
      </c>
      <c r="Y47" s="57"/>
    </row>
    <row r="48" spans="2:25" ht="14.65" thickBot="1" x14ac:dyDescent="0.5">
      <c r="B48" s="22" t="s">
        <v>19</v>
      </c>
      <c r="C48" s="22" t="s">
        <v>20</v>
      </c>
      <c r="D48" t="s">
        <v>21</v>
      </c>
      <c r="E48" t="s">
        <v>22</v>
      </c>
      <c r="F48" t="s">
        <v>23</v>
      </c>
      <c r="G48" t="s">
        <v>24</v>
      </c>
      <c r="H48" t="s">
        <v>25</v>
      </c>
      <c r="I48" t="s">
        <v>26</v>
      </c>
      <c r="J48" t="s">
        <v>27</v>
      </c>
      <c r="K48" t="s">
        <v>28</v>
      </c>
      <c r="L48" t="s">
        <v>47</v>
      </c>
      <c r="M48" t="s">
        <v>49</v>
      </c>
      <c r="N48" t="s">
        <v>50</v>
      </c>
      <c r="O48" t="s">
        <v>51</v>
      </c>
      <c r="P48" t="s">
        <v>52</v>
      </c>
      <c r="Q48" t="s">
        <v>53</v>
      </c>
      <c r="R48" t="s">
        <v>54</v>
      </c>
      <c r="S48" t="s">
        <v>55</v>
      </c>
      <c r="U48" s="31" t="s">
        <v>56</v>
      </c>
      <c r="V48" s="32" t="s">
        <v>56</v>
      </c>
      <c r="X48" s="35" t="s">
        <v>60</v>
      </c>
      <c r="Y48" s="32" t="s">
        <v>4</v>
      </c>
    </row>
    <row r="49" spans="3:25" x14ac:dyDescent="0.45">
      <c r="C49" s="11">
        <v>1</v>
      </c>
      <c r="D49" s="11">
        <v>500</v>
      </c>
      <c r="E49" s="11">
        <v>1013250</v>
      </c>
      <c r="F49" s="11">
        <v>3.0499999999999999E-5</v>
      </c>
      <c r="G49" s="11">
        <v>500</v>
      </c>
      <c r="H49" s="11">
        <v>1013250</v>
      </c>
      <c r="I49" s="11">
        <v>3.0499999999999999E-5</v>
      </c>
      <c r="J49" s="11">
        <v>6.8586210000000003</v>
      </c>
      <c r="K49" s="11">
        <v>28.14002</v>
      </c>
      <c r="L49" s="11">
        <v>5.0000000000000001E-4</v>
      </c>
      <c r="M49" s="11">
        <v>5.0000000000000001E-4</v>
      </c>
      <c r="N49" s="11">
        <v>1.780472E-3</v>
      </c>
      <c r="O49" s="11">
        <v>2.029707E-3</v>
      </c>
      <c r="P49" s="11">
        <v>5.0000000000000001E-4</v>
      </c>
      <c r="Q49" s="11">
        <v>5.0000000000000001E-4</v>
      </c>
      <c r="R49" s="11">
        <v>1.780472E-3</v>
      </c>
      <c r="S49" s="11">
        <v>2.029707E-3</v>
      </c>
      <c r="U49" s="33">
        <f>M49*0.5+0.5*L49</f>
        <v>5.0000000000000001E-4</v>
      </c>
      <c r="V49" s="34">
        <f>100*($U$49-U49)/$U$49</f>
        <v>0</v>
      </c>
      <c r="X49" s="11">
        <f>100*($M$49-M49)/$M$49</f>
        <v>0</v>
      </c>
      <c r="Y49" s="11">
        <f>100*($N$49-N49)/$N$49</f>
        <v>0</v>
      </c>
    </row>
    <row r="50" spans="3:25" x14ac:dyDescent="0.45">
      <c r="C50" s="11">
        <v>1</v>
      </c>
      <c r="D50" s="11">
        <v>550</v>
      </c>
      <c r="E50" s="11">
        <v>1013250</v>
      </c>
      <c r="F50" s="11">
        <v>3.0499999999999999E-5</v>
      </c>
      <c r="G50" s="11">
        <v>550</v>
      </c>
      <c r="H50" s="11">
        <v>1013250</v>
      </c>
      <c r="I50" s="11">
        <v>3.0499999999999999E-5</v>
      </c>
      <c r="J50" s="11">
        <v>6.2353069999999997</v>
      </c>
      <c r="K50" s="11">
        <v>28.140910000000002</v>
      </c>
      <c r="L50" s="11">
        <v>4.4830659999999997E-4</v>
      </c>
      <c r="M50" s="11">
        <v>4.8572269999999998E-4</v>
      </c>
      <c r="N50" s="11">
        <v>1.596344E-3</v>
      </c>
      <c r="O50" s="11">
        <v>1.9716880000000001E-3</v>
      </c>
      <c r="P50" s="11">
        <v>5.0000000000000001E-4</v>
      </c>
      <c r="Q50" s="11">
        <v>5.0000000000000001E-4</v>
      </c>
      <c r="R50" s="11">
        <v>1.780472E-3</v>
      </c>
      <c r="S50" s="11">
        <v>2.029707E-3</v>
      </c>
      <c r="U50" s="27">
        <f t="shared" ref="U50:U61" si="7">M50*0.5+0.5*L50</f>
        <v>4.6701464999999998E-4</v>
      </c>
      <c r="V50" s="28">
        <f t="shared" ref="V50:V61" si="8">100*($U$49-U50)/$U$49</f>
        <v>6.5970700000000067</v>
      </c>
      <c r="X50" s="11">
        <f t="shared" ref="X50:X61" si="9">100*($M$49-M50)/$M$49</f>
        <v>2.8554600000000065</v>
      </c>
      <c r="Y50" s="11">
        <f t="shared" ref="Y50:Y61" si="10">100*($N$49-N50)/$N$49</f>
        <v>10.341527415202261</v>
      </c>
    </row>
    <row r="51" spans="3:25" x14ac:dyDescent="0.45">
      <c r="C51" s="11">
        <v>1</v>
      </c>
      <c r="D51" s="11">
        <v>600</v>
      </c>
      <c r="E51" s="11">
        <v>1013250</v>
      </c>
      <c r="F51" s="11">
        <v>3.0499999999999999E-5</v>
      </c>
      <c r="G51" s="11">
        <v>600</v>
      </c>
      <c r="H51" s="11">
        <v>1013250</v>
      </c>
      <c r="I51" s="11">
        <v>3.0499999999999999E-5</v>
      </c>
      <c r="J51" s="11">
        <v>5.7135850000000001</v>
      </c>
      <c r="K51" s="11">
        <v>28.130500000000001</v>
      </c>
      <c r="L51" s="11">
        <v>2.7083439999999999E-4</v>
      </c>
      <c r="M51" s="11">
        <v>3.996499E-4</v>
      </c>
      <c r="N51" s="11">
        <v>9.647519E-4</v>
      </c>
      <c r="O51" s="11">
        <v>1.622893E-3</v>
      </c>
      <c r="P51" s="11">
        <v>5.0000000000000001E-4</v>
      </c>
      <c r="Q51" s="11">
        <v>5.0000000000000001E-4</v>
      </c>
      <c r="R51" s="11">
        <v>1.780472E-3</v>
      </c>
      <c r="S51" s="11">
        <v>2.029707E-3</v>
      </c>
      <c r="U51" s="27">
        <f t="shared" si="7"/>
        <v>3.3524214999999997E-4</v>
      </c>
      <c r="V51" s="28">
        <f t="shared" si="8"/>
        <v>32.951570000000004</v>
      </c>
      <c r="X51" s="11">
        <f t="shared" si="9"/>
        <v>20.07002</v>
      </c>
      <c r="Y51" s="11">
        <f t="shared" si="10"/>
        <v>45.814823260348945</v>
      </c>
    </row>
    <row r="52" spans="3:25" x14ac:dyDescent="0.45">
      <c r="C52" s="11">
        <v>1</v>
      </c>
      <c r="D52" s="11">
        <v>650</v>
      </c>
      <c r="E52" s="11">
        <v>1013250</v>
      </c>
      <c r="F52" s="11">
        <v>3.0499999999999999E-5</v>
      </c>
      <c r="G52" s="11">
        <v>650</v>
      </c>
      <c r="H52" s="11">
        <v>1013250</v>
      </c>
      <c r="I52" s="11">
        <v>3.0499999999999999E-5</v>
      </c>
      <c r="J52" s="11">
        <v>5.273021</v>
      </c>
      <c r="K52" s="11">
        <v>28.124860000000002</v>
      </c>
      <c r="L52" s="11">
        <v>2.7256559999999999E-4</v>
      </c>
      <c r="M52" s="11">
        <v>3.8995490000000001E-4</v>
      </c>
      <c r="N52" s="11">
        <v>9.7111370000000003E-4</v>
      </c>
      <c r="O52" s="11">
        <v>1.583842E-3</v>
      </c>
      <c r="P52" s="11">
        <v>5.0000000000000001E-4</v>
      </c>
      <c r="Q52" s="11">
        <v>5.0000000000000001E-4</v>
      </c>
      <c r="R52" s="11">
        <v>1.780472E-3</v>
      </c>
      <c r="S52" s="11">
        <v>2.029707E-3</v>
      </c>
      <c r="U52" s="27">
        <f t="shared" si="7"/>
        <v>3.3126024999999997E-4</v>
      </c>
      <c r="V52" s="28">
        <f t="shared" si="8"/>
        <v>33.747950000000003</v>
      </c>
      <c r="X52" s="11">
        <f t="shared" si="9"/>
        <v>22.00902</v>
      </c>
      <c r="Y52" s="11">
        <f t="shared" si="10"/>
        <v>45.457513513270634</v>
      </c>
    </row>
    <row r="53" spans="3:25" x14ac:dyDescent="0.45">
      <c r="C53" s="11">
        <v>1</v>
      </c>
      <c r="D53" s="11">
        <v>700</v>
      </c>
      <c r="E53" s="11">
        <v>1013250</v>
      </c>
      <c r="F53" s="11">
        <v>3.0499999999999999E-5</v>
      </c>
      <c r="G53" s="11">
        <v>700</v>
      </c>
      <c r="H53" s="11">
        <v>1013250</v>
      </c>
      <c r="I53" s="11">
        <v>3.0499999999999999E-5</v>
      </c>
      <c r="J53" s="11">
        <v>4.8979210000000002</v>
      </c>
      <c r="K53" s="11">
        <v>28.13373</v>
      </c>
      <c r="L53" s="11">
        <v>3.636647E-4</v>
      </c>
      <c r="M53" s="11">
        <v>4.377944E-4</v>
      </c>
      <c r="N53" s="11">
        <v>1.295278E-3</v>
      </c>
      <c r="O53" s="11">
        <v>1.7775860000000001E-3</v>
      </c>
      <c r="P53" s="11">
        <v>5.0000000000000001E-4</v>
      </c>
      <c r="Q53" s="11">
        <v>5.0000000000000001E-4</v>
      </c>
      <c r="R53" s="11">
        <v>1.780472E-3</v>
      </c>
      <c r="S53" s="11">
        <v>2.029707E-3</v>
      </c>
      <c r="U53" s="27">
        <f t="shared" si="7"/>
        <v>4.0072955000000003E-4</v>
      </c>
      <c r="V53" s="28">
        <f t="shared" si="8"/>
        <v>19.854089999999996</v>
      </c>
      <c r="X53" s="11">
        <f t="shared" si="9"/>
        <v>12.441120000000002</v>
      </c>
      <c r="Y53" s="11">
        <f t="shared" si="10"/>
        <v>27.250863815887023</v>
      </c>
    </row>
    <row r="54" spans="3:25" x14ac:dyDescent="0.45">
      <c r="C54" s="11">
        <v>1</v>
      </c>
      <c r="D54" s="11">
        <v>750</v>
      </c>
      <c r="E54" s="11">
        <v>1013250</v>
      </c>
      <c r="F54" s="11">
        <v>3.0499999999999999E-5</v>
      </c>
      <c r="G54" s="11">
        <v>750</v>
      </c>
      <c r="H54" s="11">
        <v>1013250</v>
      </c>
      <c r="I54" s="11">
        <v>3.0499999999999999E-5</v>
      </c>
      <c r="J54" s="11">
        <v>4.5718620000000003</v>
      </c>
      <c r="K54" s="11">
        <v>28.136620000000001</v>
      </c>
      <c r="L54" s="11">
        <v>4.1025110000000002E-4</v>
      </c>
      <c r="M54" s="11">
        <v>4.5713330000000002E-4</v>
      </c>
      <c r="N54" s="11">
        <v>1.461057E-3</v>
      </c>
      <c r="O54" s="11">
        <v>1.855918E-3</v>
      </c>
      <c r="P54" s="11">
        <v>5.0000000000000001E-4</v>
      </c>
      <c r="Q54" s="11">
        <v>5.0000000000000001E-4</v>
      </c>
      <c r="R54" s="11">
        <v>1.780472E-3</v>
      </c>
      <c r="S54" s="11">
        <v>2.029707E-3</v>
      </c>
      <c r="U54" s="27">
        <f t="shared" si="7"/>
        <v>4.3369220000000002E-4</v>
      </c>
      <c r="V54" s="28">
        <f t="shared" si="8"/>
        <v>13.261559999999998</v>
      </c>
      <c r="X54" s="11">
        <f t="shared" si="9"/>
        <v>8.5733399999999964</v>
      </c>
      <c r="Y54" s="11">
        <f t="shared" si="10"/>
        <v>17.93990582272566</v>
      </c>
    </row>
    <row r="55" spans="3:25" x14ac:dyDescent="0.45">
      <c r="C55" s="11">
        <v>1</v>
      </c>
      <c r="D55" s="11">
        <v>800</v>
      </c>
      <c r="E55" s="11">
        <v>1013250</v>
      </c>
      <c r="F55" s="11">
        <v>3.0499999999999999E-5</v>
      </c>
      <c r="G55" s="11">
        <v>800</v>
      </c>
      <c r="H55" s="11">
        <v>1013250</v>
      </c>
      <c r="I55" s="11">
        <v>3.0499999999999999E-5</v>
      </c>
      <c r="J55" s="11">
        <v>4.281091</v>
      </c>
      <c r="K55" s="11">
        <v>28.1036</v>
      </c>
      <c r="L55" s="11">
        <v>1.8946100000000001E-4</v>
      </c>
      <c r="M55" s="11">
        <v>2.8112839999999998E-4</v>
      </c>
      <c r="N55" s="11">
        <v>6.7553410000000002E-4</v>
      </c>
      <c r="O55" s="11">
        <v>1.142695E-3</v>
      </c>
      <c r="P55" s="11">
        <v>5.0000000000000001E-4</v>
      </c>
      <c r="Q55" s="11">
        <v>5.0000000000000001E-4</v>
      </c>
      <c r="R55" s="11">
        <v>1.780472E-3</v>
      </c>
      <c r="S55" s="11">
        <v>2.029707E-3</v>
      </c>
      <c r="U55" s="27">
        <f t="shared" si="7"/>
        <v>2.3529470000000001E-4</v>
      </c>
      <c r="V55" s="28">
        <f t="shared" si="8"/>
        <v>52.94106</v>
      </c>
      <c r="X55" s="11">
        <f t="shared" si="9"/>
        <v>43.774320000000003</v>
      </c>
      <c r="Y55" s="11">
        <f t="shared" si="10"/>
        <v>62.058706904685948</v>
      </c>
    </row>
    <row r="56" spans="3:25" x14ac:dyDescent="0.45">
      <c r="C56" s="11">
        <v>1</v>
      </c>
      <c r="D56" s="11">
        <v>850</v>
      </c>
      <c r="E56" s="11">
        <v>1013250</v>
      </c>
      <c r="F56" s="11">
        <v>3.0499999999999999E-5</v>
      </c>
      <c r="G56" s="11">
        <v>850</v>
      </c>
      <c r="H56" s="11">
        <v>1013250</v>
      </c>
      <c r="I56" s="11">
        <v>3.0499999999999999E-5</v>
      </c>
      <c r="J56" s="11">
        <v>4.020321</v>
      </c>
      <c r="K56" s="11">
        <v>28.041239999999998</v>
      </c>
      <c r="L56" s="11">
        <v>6.5506809999999995E-5</v>
      </c>
      <c r="M56" s="11">
        <v>1.140946E-4</v>
      </c>
      <c r="N56" s="11">
        <v>2.3408770000000001E-4</v>
      </c>
      <c r="O56" s="11">
        <v>4.6478889999999998E-4</v>
      </c>
      <c r="P56" s="11">
        <v>5.0000000000000001E-4</v>
      </c>
      <c r="Q56" s="11">
        <v>5.0000000000000001E-4</v>
      </c>
      <c r="R56" s="11">
        <v>1.780472E-3</v>
      </c>
      <c r="S56" s="11">
        <v>2.029707E-3</v>
      </c>
      <c r="U56" s="27">
        <f t="shared" si="7"/>
        <v>8.9800704999999989E-5</v>
      </c>
      <c r="V56" s="28">
        <f t="shared" si="8"/>
        <v>82.039858999999993</v>
      </c>
      <c r="X56" s="11">
        <f t="shared" si="9"/>
        <v>77.181079999999994</v>
      </c>
      <c r="Y56" s="11">
        <f t="shared" si="10"/>
        <v>86.85249192348995</v>
      </c>
    </row>
    <row r="57" spans="3:25" x14ac:dyDescent="0.45">
      <c r="C57" s="11">
        <v>1</v>
      </c>
      <c r="D57" s="11">
        <v>900</v>
      </c>
      <c r="E57" s="11">
        <v>1013250</v>
      </c>
      <c r="F57" s="11">
        <v>3.0499999999999999E-5</v>
      </c>
      <c r="G57" s="11">
        <v>900</v>
      </c>
      <c r="H57" s="11">
        <v>1013250</v>
      </c>
      <c r="I57" s="11">
        <v>3.0499999999999999E-5</v>
      </c>
      <c r="J57" s="11">
        <v>3.7933249999999998</v>
      </c>
      <c r="K57" s="11">
        <v>28.014320000000001</v>
      </c>
      <c r="L57" s="11">
        <v>3.6395559999999998E-5</v>
      </c>
      <c r="M57" s="11">
        <v>6.2294179999999996E-5</v>
      </c>
      <c r="N57" s="11">
        <v>1.3018400000000001E-4</v>
      </c>
      <c r="O57" s="11">
        <v>2.5401260000000001E-4</v>
      </c>
      <c r="P57" s="11">
        <v>5.0000000000000001E-4</v>
      </c>
      <c r="Q57" s="11">
        <v>5.0000000000000001E-4</v>
      </c>
      <c r="R57" s="11">
        <v>1.780472E-3</v>
      </c>
      <c r="S57" s="11">
        <v>2.029707E-3</v>
      </c>
      <c r="U57" s="27">
        <f t="shared" si="7"/>
        <v>4.934487E-5</v>
      </c>
      <c r="V57" s="28">
        <f t="shared" si="8"/>
        <v>90.131026000000006</v>
      </c>
      <c r="X57" s="11">
        <f t="shared" si="9"/>
        <v>87.541164000000009</v>
      </c>
      <c r="Y57" s="11">
        <f t="shared" si="10"/>
        <v>92.688230985940805</v>
      </c>
    </row>
    <row r="58" spans="3:25" x14ac:dyDescent="0.45">
      <c r="C58" s="11">
        <v>1</v>
      </c>
      <c r="D58" s="11">
        <v>950</v>
      </c>
      <c r="E58" s="11">
        <v>1013250</v>
      </c>
      <c r="F58" s="11">
        <v>3.0499999999999999E-5</v>
      </c>
      <c r="G58" s="11">
        <v>950</v>
      </c>
      <c r="H58" s="11">
        <v>1013250</v>
      </c>
      <c r="I58" s="11">
        <v>3.0499999999999999E-5</v>
      </c>
      <c r="J58" s="11">
        <v>3.5920329999999998</v>
      </c>
      <c r="K58" s="11">
        <v>28.00151</v>
      </c>
      <c r="L58" s="11">
        <v>2.445071E-5</v>
      </c>
      <c r="M58" s="11">
        <v>3.9251210000000002E-5</v>
      </c>
      <c r="N58" s="11">
        <v>8.7498239999999998E-5</v>
      </c>
      <c r="O58" s="11">
        <v>1.6012510000000001E-4</v>
      </c>
      <c r="P58" s="11">
        <v>5.0000000000000001E-4</v>
      </c>
      <c r="Q58" s="11">
        <v>5.0000000000000001E-4</v>
      </c>
      <c r="R58" s="11">
        <v>1.780472E-3</v>
      </c>
      <c r="S58" s="11">
        <v>2.029707E-3</v>
      </c>
      <c r="U58" s="27">
        <f t="shared" si="7"/>
        <v>3.1850960000000001E-5</v>
      </c>
      <c r="V58" s="28">
        <f t="shared" si="8"/>
        <v>93.629808000000011</v>
      </c>
      <c r="X58" s="11">
        <f t="shared" si="9"/>
        <v>92.149757999999991</v>
      </c>
      <c r="Y58" s="11">
        <f t="shared" si="10"/>
        <v>95.085671664592311</v>
      </c>
    </row>
    <row r="59" spans="3:25" x14ac:dyDescent="0.45">
      <c r="C59" s="11">
        <v>1</v>
      </c>
      <c r="D59" s="11">
        <v>1000</v>
      </c>
      <c r="E59" s="11">
        <v>1013250</v>
      </c>
      <c r="F59" s="11">
        <v>3.0499999999999999E-5</v>
      </c>
      <c r="G59" s="11">
        <v>1000</v>
      </c>
      <c r="H59" s="11">
        <v>1013250</v>
      </c>
      <c r="I59" s="11">
        <v>3.0499999999999999E-5</v>
      </c>
      <c r="J59" s="11">
        <v>3.411324</v>
      </c>
      <c r="K59" s="11">
        <v>27.992429999999999</v>
      </c>
      <c r="L59" s="11">
        <v>1.548687E-5</v>
      </c>
      <c r="M59" s="11">
        <v>2.229055E-5</v>
      </c>
      <c r="N59" s="11">
        <v>5.5438639999999997E-5</v>
      </c>
      <c r="O59" s="11">
        <v>9.0963689999999997E-5</v>
      </c>
      <c r="P59" s="11">
        <v>5.0000000000000001E-4</v>
      </c>
      <c r="Q59" s="11">
        <v>5.0000000000000001E-4</v>
      </c>
      <c r="R59" s="11">
        <v>1.780472E-3</v>
      </c>
      <c r="S59" s="11">
        <v>2.029707E-3</v>
      </c>
      <c r="U59" s="27">
        <f t="shared" si="7"/>
        <v>1.8888710000000002E-5</v>
      </c>
      <c r="V59" s="28">
        <f t="shared" si="8"/>
        <v>96.222257999999997</v>
      </c>
      <c r="X59" s="11">
        <f t="shared" si="9"/>
        <v>95.541890000000009</v>
      </c>
      <c r="Y59" s="11">
        <f t="shared" si="10"/>
        <v>96.886295319443391</v>
      </c>
    </row>
    <row r="60" spans="3:25" x14ac:dyDescent="0.45">
      <c r="C60" s="11">
        <v>1</v>
      </c>
      <c r="D60" s="11">
        <v>1050</v>
      </c>
      <c r="E60" s="11">
        <v>1013250</v>
      </c>
      <c r="F60" s="11">
        <v>3.0499999999999999E-5</v>
      </c>
      <c r="G60" s="11">
        <v>1050</v>
      </c>
      <c r="H60" s="11">
        <v>1013250</v>
      </c>
      <c r="I60" s="11">
        <v>3.0499999999999999E-5</v>
      </c>
      <c r="J60" s="11">
        <v>3.2486600000000001</v>
      </c>
      <c r="K60" s="11">
        <v>27.99053</v>
      </c>
      <c r="L60" s="11">
        <v>7.7242079999999999E-6</v>
      </c>
      <c r="M60" s="11">
        <v>9.3268220000000004E-6</v>
      </c>
      <c r="N60" s="11">
        <v>2.765236E-5</v>
      </c>
      <c r="O60" s="11">
        <v>3.8063640000000002E-5</v>
      </c>
      <c r="P60" s="11">
        <v>5.0000000000000001E-4</v>
      </c>
      <c r="Q60" s="11">
        <v>5.0000000000000001E-4</v>
      </c>
      <c r="R60" s="11">
        <v>1.780472E-3</v>
      </c>
      <c r="S60" s="11">
        <v>2.029707E-3</v>
      </c>
      <c r="U60" s="27">
        <f t="shared" si="7"/>
        <v>8.5255149999999993E-6</v>
      </c>
      <c r="V60" s="28">
        <f t="shared" si="8"/>
        <v>98.294897000000006</v>
      </c>
      <c r="X60" s="11">
        <f t="shared" si="9"/>
        <v>98.13463560000001</v>
      </c>
      <c r="Y60" s="11">
        <f t="shared" si="10"/>
        <v>98.446908460228514</v>
      </c>
    </row>
    <row r="61" spans="3:25" ht="14.65" thickBot="1" x14ac:dyDescent="0.5">
      <c r="C61" s="11">
        <v>1</v>
      </c>
      <c r="D61" s="11">
        <v>1100</v>
      </c>
      <c r="E61" s="11">
        <v>1013250</v>
      </c>
      <c r="F61" s="11">
        <v>3.0499999999999999E-5</v>
      </c>
      <c r="G61" s="11">
        <v>1100</v>
      </c>
      <c r="H61" s="11">
        <v>1013250</v>
      </c>
      <c r="I61" s="11">
        <v>3.0499999999999999E-5</v>
      </c>
      <c r="J61" s="11">
        <v>3.1022129999999999</v>
      </c>
      <c r="K61" s="11">
        <v>28.001529999999999</v>
      </c>
      <c r="L61" s="11">
        <v>3.2807199999999999E-6</v>
      </c>
      <c r="M61" s="11">
        <v>3.1304550000000002E-6</v>
      </c>
      <c r="N61" s="11">
        <v>1.174023E-5</v>
      </c>
      <c r="O61" s="11">
        <v>1.277066E-5</v>
      </c>
      <c r="P61" s="11">
        <v>5.0000000000000001E-4</v>
      </c>
      <c r="Q61" s="11">
        <v>5.0000000000000001E-4</v>
      </c>
      <c r="R61" s="11">
        <v>1.780472E-3</v>
      </c>
      <c r="S61" s="11">
        <v>2.029707E-3</v>
      </c>
      <c r="U61" s="29">
        <f t="shared" si="7"/>
        <v>3.2055875000000002E-6</v>
      </c>
      <c r="V61" s="30">
        <f t="shared" si="8"/>
        <v>99.358882500000007</v>
      </c>
      <c r="X61" s="11">
        <f t="shared" si="9"/>
        <v>99.373909000000012</v>
      </c>
      <c r="Y61" s="11">
        <f t="shared" si="10"/>
        <v>99.340611365974866</v>
      </c>
    </row>
    <row r="63" spans="3:25" ht="14.65" thickBot="1" x14ac:dyDescent="0.5"/>
    <row r="64" spans="3:25" ht="14.65" thickBot="1" x14ac:dyDescent="0.5">
      <c r="C64" s="23" t="s">
        <v>59</v>
      </c>
      <c r="U64" s="25"/>
      <c r="V64" s="26" t="s">
        <v>57</v>
      </c>
      <c r="X64" s="56" t="s">
        <v>57</v>
      </c>
      <c r="Y64" s="57"/>
    </row>
    <row r="65" spans="2:25" ht="14.65" thickBot="1" x14ac:dyDescent="0.5">
      <c r="B65" s="22" t="s">
        <v>19</v>
      </c>
      <c r="C65" s="22" t="s">
        <v>20</v>
      </c>
      <c r="D65" t="s">
        <v>21</v>
      </c>
      <c r="E65" t="s">
        <v>22</v>
      </c>
      <c r="F65" t="s">
        <v>23</v>
      </c>
      <c r="G65" t="s">
        <v>24</v>
      </c>
      <c r="H65" t="s">
        <v>25</v>
      </c>
      <c r="I65" t="s">
        <v>26</v>
      </c>
      <c r="J65" t="s">
        <v>27</v>
      </c>
      <c r="K65" t="s">
        <v>28</v>
      </c>
      <c r="L65" t="s">
        <v>47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54</v>
      </c>
      <c r="S65" t="s">
        <v>55</v>
      </c>
      <c r="U65" s="31" t="s">
        <v>56</v>
      </c>
      <c r="V65" s="32" t="s">
        <v>56</v>
      </c>
      <c r="X65" s="35" t="s">
        <v>60</v>
      </c>
      <c r="Y65" s="32" t="s">
        <v>4</v>
      </c>
    </row>
    <row r="66" spans="2:25" x14ac:dyDescent="0.45">
      <c r="C66" s="11">
        <v>1</v>
      </c>
      <c r="D66" s="11">
        <v>500</v>
      </c>
      <c r="E66" s="11">
        <v>1013250</v>
      </c>
      <c r="F66" s="11">
        <v>3.0499999999999999E-5</v>
      </c>
      <c r="G66" s="11">
        <v>500</v>
      </c>
      <c r="H66" s="11">
        <v>1013250</v>
      </c>
      <c r="I66" s="11">
        <v>3.0499999999999999E-5</v>
      </c>
      <c r="J66" s="11">
        <v>6.8580379999999996</v>
      </c>
      <c r="K66" s="11">
        <v>28.137630000000001</v>
      </c>
      <c r="L66" s="11">
        <v>5.0000000000000001E-4</v>
      </c>
      <c r="M66" s="11">
        <v>5.0000000000000001E-4</v>
      </c>
      <c r="N66" s="11">
        <v>1.7806230000000001E-3</v>
      </c>
      <c r="O66" s="11">
        <v>2.02988E-3</v>
      </c>
      <c r="P66" s="11">
        <v>5.0000000000000001E-4</v>
      </c>
      <c r="Q66" s="11">
        <v>5.0000000000000001E-4</v>
      </c>
      <c r="R66" s="11">
        <v>1.7806230000000001E-3</v>
      </c>
      <c r="S66" s="11">
        <v>2.02988E-3</v>
      </c>
      <c r="U66" s="33">
        <f>M66*0.1+0.9*L66</f>
        <v>5.0000000000000001E-4</v>
      </c>
      <c r="V66" s="34">
        <f>100*($U$66-U66)/$U$66</f>
        <v>0</v>
      </c>
      <c r="X66" s="11">
        <f>100*($M$66-M66)/$M$66</f>
        <v>0</v>
      </c>
      <c r="Y66" s="11">
        <f>100*($N$66-N66)/$N$66</f>
        <v>0</v>
      </c>
    </row>
    <row r="67" spans="2:25" x14ac:dyDescent="0.45">
      <c r="C67" s="11">
        <v>1</v>
      </c>
      <c r="D67" s="11">
        <v>550</v>
      </c>
      <c r="E67" s="11">
        <v>1013250</v>
      </c>
      <c r="F67" s="11">
        <v>3.0499999999999999E-5</v>
      </c>
      <c r="G67" s="11">
        <v>550</v>
      </c>
      <c r="H67" s="11">
        <v>1013250</v>
      </c>
      <c r="I67" s="11">
        <v>3.0499999999999999E-5</v>
      </c>
      <c r="J67" s="11">
        <v>6.234775</v>
      </c>
      <c r="K67" s="11">
        <v>28.13851</v>
      </c>
      <c r="L67" s="11">
        <v>4.4865619999999998E-4</v>
      </c>
      <c r="M67" s="11">
        <v>4.858245E-4</v>
      </c>
      <c r="N67" s="11">
        <v>1.5977249999999999E-3</v>
      </c>
      <c r="O67" s="11">
        <v>1.972269E-3</v>
      </c>
      <c r="P67" s="11">
        <v>5.0000000000000001E-4</v>
      </c>
      <c r="Q67" s="11">
        <v>5.0000000000000001E-4</v>
      </c>
      <c r="R67" s="11">
        <v>1.7806230000000001E-3</v>
      </c>
      <c r="S67" s="11">
        <v>2.02988E-3</v>
      </c>
      <c r="U67" s="27">
        <f t="shared" ref="U67:U78" si="11">M67*0.1+0.9*L67</f>
        <v>4.5237302999999999E-4</v>
      </c>
      <c r="V67" s="28">
        <f t="shared" ref="V67:V78" si="12">100*($U$66-U67)/$U$66</f>
        <v>9.5253940000000039</v>
      </c>
      <c r="X67" s="11">
        <f t="shared" ref="X67:X78" si="13">100*($M$66-M67)/$M$66</f>
        <v>2.8351000000000028</v>
      </c>
      <c r="Y67" s="11">
        <f t="shared" ref="Y67:Y78" si="14">100*($N$66-N67)/$N$66</f>
        <v>10.271573488604838</v>
      </c>
    </row>
    <row r="68" spans="2:25" x14ac:dyDescent="0.45">
      <c r="C68" s="11">
        <v>1</v>
      </c>
      <c r="D68" s="11">
        <v>600</v>
      </c>
      <c r="E68" s="11">
        <v>1013250</v>
      </c>
      <c r="F68" s="11">
        <v>3.0499999999999999E-5</v>
      </c>
      <c r="G68" s="11">
        <v>600</v>
      </c>
      <c r="H68" s="11">
        <v>1013250</v>
      </c>
      <c r="I68" s="11">
        <v>3.0499999999999999E-5</v>
      </c>
      <c r="J68" s="11">
        <v>5.7131270000000001</v>
      </c>
      <c r="K68" s="11">
        <v>28.128250000000001</v>
      </c>
      <c r="L68" s="11">
        <v>2.727475E-4</v>
      </c>
      <c r="M68" s="11">
        <v>4.0084639999999998E-4</v>
      </c>
      <c r="N68" s="11">
        <v>9.716449E-4</v>
      </c>
      <c r="O68" s="11">
        <v>1.6278830000000001E-3</v>
      </c>
      <c r="P68" s="11">
        <v>5.0000000000000001E-4</v>
      </c>
      <c r="Q68" s="11">
        <v>5.0000000000000001E-4</v>
      </c>
      <c r="R68" s="11">
        <v>1.7806230000000001E-3</v>
      </c>
      <c r="S68" s="11">
        <v>2.02988E-3</v>
      </c>
      <c r="U68" s="27">
        <f t="shared" si="11"/>
        <v>2.8555739000000004E-4</v>
      </c>
      <c r="V68" s="28">
        <f t="shared" si="12"/>
        <v>42.888521999999988</v>
      </c>
      <c r="X68" s="11">
        <f t="shared" si="13"/>
        <v>19.830720000000007</v>
      </c>
      <c r="Y68" s="11">
        <f t="shared" si="14"/>
        <v>45.432306557873282</v>
      </c>
    </row>
    <row r="69" spans="2:25" x14ac:dyDescent="0.45">
      <c r="C69" s="11">
        <v>1</v>
      </c>
      <c r="D69" s="11">
        <v>650</v>
      </c>
      <c r="E69" s="11">
        <v>1013250</v>
      </c>
      <c r="F69" s="11">
        <v>3.0499999999999999E-5</v>
      </c>
      <c r="G69" s="11">
        <v>650</v>
      </c>
      <c r="H69" s="11">
        <v>1013250</v>
      </c>
      <c r="I69" s="11">
        <v>3.0499999999999999E-5</v>
      </c>
      <c r="J69" s="11">
        <v>5.2726670000000002</v>
      </c>
      <c r="K69" s="11">
        <v>28.122979999999998</v>
      </c>
      <c r="L69" s="11">
        <v>2.7626320000000002E-4</v>
      </c>
      <c r="M69" s="11">
        <v>3.9245490000000002E-4</v>
      </c>
      <c r="N69" s="11">
        <v>9.843536999999999E-4</v>
      </c>
      <c r="O69" s="11">
        <v>1.5941029999999999E-3</v>
      </c>
      <c r="P69" s="11">
        <v>5.0000000000000001E-4</v>
      </c>
      <c r="Q69" s="11">
        <v>5.0000000000000001E-4</v>
      </c>
      <c r="R69" s="11">
        <v>1.7806230000000001E-3</v>
      </c>
      <c r="S69" s="11">
        <v>2.02988E-3</v>
      </c>
      <c r="U69" s="27">
        <f t="shared" si="11"/>
        <v>2.8788236999999998E-4</v>
      </c>
      <c r="V69" s="28">
        <f t="shared" si="12"/>
        <v>42.423526000000003</v>
      </c>
      <c r="X69" s="11">
        <f t="shared" si="13"/>
        <v>21.50902</v>
      </c>
      <c r="Y69" s="11">
        <f t="shared" si="14"/>
        <v>44.718578834486586</v>
      </c>
    </row>
    <row r="70" spans="2:25" x14ac:dyDescent="0.45">
      <c r="C70" s="11">
        <v>1</v>
      </c>
      <c r="D70" s="11">
        <v>700</v>
      </c>
      <c r="E70" s="11">
        <v>1013250</v>
      </c>
      <c r="F70" s="11">
        <v>3.0499999999999999E-5</v>
      </c>
      <c r="G70" s="11">
        <v>700</v>
      </c>
      <c r="H70" s="11">
        <v>1013250</v>
      </c>
      <c r="I70" s="11">
        <v>3.0499999999999999E-5</v>
      </c>
      <c r="J70" s="11">
        <v>4.8975780000000002</v>
      </c>
      <c r="K70" s="11">
        <v>28.13176</v>
      </c>
      <c r="L70" s="11">
        <v>3.6888760000000002E-4</v>
      </c>
      <c r="M70" s="11">
        <v>4.4062929999999999E-4</v>
      </c>
      <c r="N70" s="11">
        <v>1.313973E-3</v>
      </c>
      <c r="O70" s="11">
        <v>1.789222E-3</v>
      </c>
      <c r="P70" s="11">
        <v>5.0000000000000001E-4</v>
      </c>
      <c r="Q70" s="11">
        <v>5.0000000000000001E-4</v>
      </c>
      <c r="R70" s="11">
        <v>1.7806230000000001E-3</v>
      </c>
      <c r="S70" s="11">
        <v>2.02988E-3</v>
      </c>
      <c r="U70" s="27">
        <f t="shared" si="11"/>
        <v>3.7606177000000003E-4</v>
      </c>
      <c r="V70" s="28">
        <f t="shared" si="12"/>
        <v>24.787645999999995</v>
      </c>
      <c r="X70" s="11">
        <f t="shared" si="13"/>
        <v>11.874140000000004</v>
      </c>
      <c r="Y70" s="11">
        <f t="shared" si="14"/>
        <v>26.207119642956432</v>
      </c>
    </row>
    <row r="71" spans="2:25" x14ac:dyDescent="0.45">
      <c r="C71" s="11">
        <v>1</v>
      </c>
      <c r="D71" s="11">
        <v>750</v>
      </c>
      <c r="E71" s="11">
        <v>1013250</v>
      </c>
      <c r="F71" s="11">
        <v>3.0499999999999999E-5</v>
      </c>
      <c r="G71" s="11">
        <v>750</v>
      </c>
      <c r="H71" s="11">
        <v>1013250</v>
      </c>
      <c r="I71" s="11">
        <v>3.0499999999999999E-5</v>
      </c>
      <c r="J71" s="11">
        <v>4.5715190000000003</v>
      </c>
      <c r="K71" s="11">
        <v>28.134509999999999</v>
      </c>
      <c r="L71" s="11">
        <v>4.1532180000000002E-4</v>
      </c>
      <c r="M71" s="11">
        <v>4.5978399999999997E-4</v>
      </c>
      <c r="N71" s="11">
        <v>1.4792270000000001E-3</v>
      </c>
      <c r="O71" s="11">
        <v>1.866819E-3</v>
      </c>
      <c r="P71" s="11">
        <v>5.0000000000000001E-4</v>
      </c>
      <c r="Q71" s="11">
        <v>5.0000000000000001E-4</v>
      </c>
      <c r="R71" s="11">
        <v>1.7806230000000001E-3</v>
      </c>
      <c r="S71" s="11">
        <v>2.02988E-3</v>
      </c>
      <c r="U71" s="27">
        <f t="shared" si="11"/>
        <v>4.1976802000000003E-4</v>
      </c>
      <c r="V71" s="28">
        <f t="shared" si="12"/>
        <v>16.046395999999998</v>
      </c>
      <c r="X71" s="11">
        <f t="shared" si="13"/>
        <v>8.0432000000000077</v>
      </c>
      <c r="Y71" s="11">
        <f t="shared" si="14"/>
        <v>16.926435298207423</v>
      </c>
    </row>
    <row r="72" spans="2:25" x14ac:dyDescent="0.45">
      <c r="C72" s="11">
        <v>1</v>
      </c>
      <c r="D72" s="11">
        <v>800</v>
      </c>
      <c r="E72" s="11">
        <v>1013250</v>
      </c>
      <c r="F72" s="11">
        <v>3.0499999999999999E-5</v>
      </c>
      <c r="G72" s="11">
        <v>800</v>
      </c>
      <c r="H72" s="11">
        <v>1013250</v>
      </c>
      <c r="I72" s="11">
        <v>3.0499999999999999E-5</v>
      </c>
      <c r="J72" s="11">
        <v>4.2808510000000002</v>
      </c>
      <c r="K72" s="11">
        <v>28.102029999999999</v>
      </c>
      <c r="L72" s="11">
        <v>1.926765E-4</v>
      </c>
      <c r="M72" s="11">
        <v>2.8431190000000002E-4</v>
      </c>
      <c r="N72" s="11">
        <v>6.870375E-4</v>
      </c>
      <c r="O72" s="11">
        <v>1.1557E-3</v>
      </c>
      <c r="P72" s="11">
        <v>5.0000000000000001E-4</v>
      </c>
      <c r="Q72" s="11">
        <v>5.0000000000000001E-4</v>
      </c>
      <c r="R72" s="11">
        <v>1.7806230000000001E-3</v>
      </c>
      <c r="S72" s="11">
        <v>2.02988E-3</v>
      </c>
      <c r="U72" s="27">
        <f t="shared" si="11"/>
        <v>2.0184004000000001E-4</v>
      </c>
      <c r="V72" s="28">
        <f t="shared" si="12"/>
        <v>59.631992000000004</v>
      </c>
      <c r="X72" s="11">
        <f t="shared" si="13"/>
        <v>43.137619999999998</v>
      </c>
      <c r="Y72" s="11">
        <f t="shared" si="14"/>
        <v>61.415892078222058</v>
      </c>
    </row>
    <row r="73" spans="2:25" x14ac:dyDescent="0.45">
      <c r="C73" s="11">
        <v>1</v>
      </c>
      <c r="D73" s="11">
        <v>850</v>
      </c>
      <c r="E73" s="11">
        <v>1013250</v>
      </c>
      <c r="F73" s="11">
        <v>3.0499999999999999E-5</v>
      </c>
      <c r="G73" s="11">
        <v>850</v>
      </c>
      <c r="H73" s="11">
        <v>1013250</v>
      </c>
      <c r="I73" s="11">
        <v>3.0499999999999999E-5</v>
      </c>
      <c r="J73" s="11">
        <v>4.0201520000000004</v>
      </c>
      <c r="K73" s="11">
        <v>28.04006</v>
      </c>
      <c r="L73" s="11">
        <v>6.7239060000000002E-5</v>
      </c>
      <c r="M73" s="11">
        <v>1.165851E-4</v>
      </c>
      <c r="N73" s="11">
        <v>2.4028799999999999E-4</v>
      </c>
      <c r="O73" s="11">
        <v>4.7495449999999999E-4</v>
      </c>
      <c r="P73" s="11">
        <v>5.0000000000000001E-4</v>
      </c>
      <c r="Q73" s="11">
        <v>5.0000000000000001E-4</v>
      </c>
      <c r="R73" s="11">
        <v>1.7806230000000001E-3</v>
      </c>
      <c r="S73" s="11">
        <v>2.02988E-3</v>
      </c>
      <c r="U73" s="27">
        <f t="shared" si="11"/>
        <v>7.2173664000000005E-5</v>
      </c>
      <c r="V73" s="28">
        <f t="shared" si="12"/>
        <v>85.565267200000008</v>
      </c>
      <c r="X73" s="11">
        <f t="shared" si="13"/>
        <v>76.682980000000001</v>
      </c>
      <c r="Y73" s="11">
        <f t="shared" si="14"/>
        <v>86.505397268259486</v>
      </c>
    </row>
    <row r="74" spans="2:25" x14ac:dyDescent="0.45">
      <c r="C74" s="11">
        <v>1</v>
      </c>
      <c r="D74" s="11">
        <v>900</v>
      </c>
      <c r="E74" s="11">
        <v>1013250</v>
      </c>
      <c r="F74" s="11">
        <v>3.0499999999999999E-5</v>
      </c>
      <c r="G74" s="11">
        <v>900</v>
      </c>
      <c r="H74" s="11">
        <v>1013250</v>
      </c>
      <c r="I74" s="11">
        <v>3.0499999999999999E-5</v>
      </c>
      <c r="J74" s="11">
        <v>3.7931870000000001</v>
      </c>
      <c r="K74" s="11">
        <v>28.013300000000001</v>
      </c>
      <c r="L74" s="11">
        <v>3.80394E-5</v>
      </c>
      <c r="M74" s="11">
        <v>6.4755139999999995E-5</v>
      </c>
      <c r="N74" s="11">
        <v>1.3606889999999999E-4</v>
      </c>
      <c r="O74" s="11">
        <v>2.64057E-4</v>
      </c>
      <c r="P74" s="11">
        <v>5.0000000000000001E-4</v>
      </c>
      <c r="Q74" s="11">
        <v>5.0000000000000001E-4</v>
      </c>
      <c r="R74" s="11">
        <v>1.7806230000000001E-3</v>
      </c>
      <c r="S74" s="11">
        <v>2.02988E-3</v>
      </c>
      <c r="U74" s="27">
        <f t="shared" si="11"/>
        <v>4.0710973999999999E-5</v>
      </c>
      <c r="V74" s="28">
        <f t="shared" si="12"/>
        <v>91.857805200000001</v>
      </c>
      <c r="X74" s="11">
        <f t="shared" si="13"/>
        <v>87.048972000000006</v>
      </c>
      <c r="Y74" s="11">
        <f t="shared" si="14"/>
        <v>92.358354351257972</v>
      </c>
    </row>
    <row r="75" spans="2:25" x14ac:dyDescent="0.45">
      <c r="C75" s="11">
        <v>1</v>
      </c>
      <c r="D75" s="11">
        <v>950</v>
      </c>
      <c r="E75" s="11">
        <v>1013250</v>
      </c>
      <c r="F75" s="11">
        <v>3.0499999999999999E-5</v>
      </c>
      <c r="G75" s="11">
        <v>950</v>
      </c>
      <c r="H75" s="11">
        <v>1013250</v>
      </c>
      <c r="I75" s="11">
        <v>3.0499999999999999E-5</v>
      </c>
      <c r="J75" s="11">
        <v>3.5918739999999998</v>
      </c>
      <c r="K75" s="11">
        <v>28.00027</v>
      </c>
      <c r="L75" s="11">
        <v>2.6099829999999999E-5</v>
      </c>
      <c r="M75" s="11">
        <v>4.1584910000000003E-5</v>
      </c>
      <c r="N75" s="11">
        <v>9.3403850000000005E-5</v>
      </c>
      <c r="O75" s="11">
        <v>1.6965289999999999E-4</v>
      </c>
      <c r="P75" s="11">
        <v>5.0000000000000001E-4</v>
      </c>
      <c r="Q75" s="11">
        <v>5.0000000000000001E-4</v>
      </c>
      <c r="R75" s="11">
        <v>1.7806230000000001E-3</v>
      </c>
      <c r="S75" s="11">
        <v>2.02988E-3</v>
      </c>
      <c r="U75" s="27">
        <f t="shared" si="11"/>
        <v>2.7648337999999998E-5</v>
      </c>
      <c r="V75" s="28">
        <f t="shared" si="12"/>
        <v>94.47033239999999</v>
      </c>
      <c r="X75" s="11">
        <f t="shared" si="13"/>
        <v>91.683018000000004</v>
      </c>
      <c r="Y75" s="11">
        <f t="shared" si="14"/>
        <v>94.754428646602904</v>
      </c>
    </row>
    <row r="76" spans="2:25" x14ac:dyDescent="0.45">
      <c r="C76" s="11">
        <v>1</v>
      </c>
      <c r="D76" s="11">
        <v>1000</v>
      </c>
      <c r="E76" s="11">
        <v>1013250</v>
      </c>
      <c r="F76" s="11">
        <v>3.0499999999999999E-5</v>
      </c>
      <c r="G76" s="11">
        <v>1000</v>
      </c>
      <c r="H76" s="11">
        <v>1013250</v>
      </c>
      <c r="I76" s="11">
        <v>3.0499999999999999E-5</v>
      </c>
      <c r="J76" s="11">
        <v>3.411057</v>
      </c>
      <c r="K76" s="11">
        <v>27.99023</v>
      </c>
      <c r="L76" s="11">
        <v>1.692386E-5</v>
      </c>
      <c r="M76" s="11">
        <v>2.4024969999999999E-5</v>
      </c>
      <c r="N76" s="11">
        <v>6.0587390000000001E-5</v>
      </c>
      <c r="O76" s="11">
        <v>9.8049229999999998E-5</v>
      </c>
      <c r="P76" s="11">
        <v>5.0000000000000001E-4</v>
      </c>
      <c r="Q76" s="11">
        <v>5.0000000000000001E-4</v>
      </c>
      <c r="R76" s="11">
        <v>1.7806230000000001E-3</v>
      </c>
      <c r="S76" s="11">
        <v>2.02988E-3</v>
      </c>
      <c r="U76" s="27">
        <f t="shared" si="11"/>
        <v>1.7633971000000002E-5</v>
      </c>
      <c r="V76" s="28">
        <f t="shared" si="12"/>
        <v>96.473205800000002</v>
      </c>
      <c r="X76" s="11">
        <f t="shared" si="13"/>
        <v>95.195005999999992</v>
      </c>
      <c r="Y76" s="11">
        <f t="shared" si="14"/>
        <v>96.597404953210216</v>
      </c>
    </row>
    <row r="77" spans="2:25" x14ac:dyDescent="0.45">
      <c r="C77" s="11">
        <v>1</v>
      </c>
      <c r="D77" s="11">
        <v>1050</v>
      </c>
      <c r="E77" s="11">
        <v>1013250</v>
      </c>
      <c r="F77" s="11">
        <v>3.0499999999999999E-5</v>
      </c>
      <c r="G77" s="11">
        <v>1050</v>
      </c>
      <c r="H77" s="11">
        <v>1013250</v>
      </c>
      <c r="I77" s="11">
        <v>3.0499999999999999E-5</v>
      </c>
      <c r="J77" s="11">
        <v>3.248113</v>
      </c>
      <c r="K77" s="11">
        <v>27.98582</v>
      </c>
      <c r="L77" s="11">
        <v>8.6661830000000003E-6</v>
      </c>
      <c r="M77" s="11">
        <v>1.0153679999999999E-5</v>
      </c>
      <c r="N77" s="11">
        <v>3.102982E-5</v>
      </c>
      <c r="O77" s="11">
        <v>4.1445120000000002E-5</v>
      </c>
      <c r="P77" s="11">
        <v>5.0000000000000001E-4</v>
      </c>
      <c r="Q77" s="11">
        <v>5.0000000000000001E-4</v>
      </c>
      <c r="R77" s="11">
        <v>1.7806230000000001E-3</v>
      </c>
      <c r="S77" s="11">
        <v>2.02988E-3</v>
      </c>
      <c r="U77" s="27">
        <f t="shared" si="11"/>
        <v>8.8149326999999997E-6</v>
      </c>
      <c r="V77" s="28">
        <f t="shared" si="12"/>
        <v>98.237013459999986</v>
      </c>
      <c r="X77" s="11">
        <f t="shared" si="13"/>
        <v>97.969263999999995</v>
      </c>
      <c r="Y77" s="11">
        <f t="shared" si="14"/>
        <v>98.257361608830166</v>
      </c>
    </row>
    <row r="78" spans="2:25" ht="14.65" thickBot="1" x14ac:dyDescent="0.5">
      <c r="C78" s="11">
        <v>1</v>
      </c>
      <c r="D78" s="11">
        <v>1100</v>
      </c>
      <c r="E78" s="11">
        <v>1013250</v>
      </c>
      <c r="F78" s="11">
        <v>3.0499999999999999E-5</v>
      </c>
      <c r="G78" s="11">
        <v>1100</v>
      </c>
      <c r="H78" s="11">
        <v>1013250</v>
      </c>
      <c r="I78" s="11">
        <v>3.0499999999999999E-5</v>
      </c>
      <c r="J78" s="11">
        <v>3.1013299999999999</v>
      </c>
      <c r="K78" s="11">
        <v>27.993559999999999</v>
      </c>
      <c r="L78" s="11">
        <v>3.7470860000000001E-6</v>
      </c>
      <c r="M78" s="11">
        <v>3.3884469999999998E-6</v>
      </c>
      <c r="N78" s="11">
        <v>1.341297E-5</v>
      </c>
      <c r="O78" s="11">
        <v>1.382707E-5</v>
      </c>
      <c r="P78" s="11">
        <v>5.0000000000000001E-4</v>
      </c>
      <c r="Q78" s="11">
        <v>5.0000000000000001E-4</v>
      </c>
      <c r="R78" s="11">
        <v>1.7806230000000001E-3</v>
      </c>
      <c r="S78" s="11">
        <v>2.02988E-3</v>
      </c>
      <c r="U78" s="29">
        <f t="shared" si="11"/>
        <v>3.7112221000000003E-6</v>
      </c>
      <c r="V78" s="30">
        <f t="shared" si="12"/>
        <v>99.257755580000008</v>
      </c>
      <c r="X78" s="11">
        <f t="shared" si="13"/>
        <v>99.322310600000023</v>
      </c>
      <c r="Y78" s="11">
        <f t="shared" si="14"/>
        <v>99.246726005448664</v>
      </c>
    </row>
  </sheetData>
  <mergeCells count="8">
    <mergeCell ref="X30:Y30"/>
    <mergeCell ref="X47:Y47"/>
    <mergeCell ref="X64:Y64"/>
    <mergeCell ref="B1:O2"/>
    <mergeCell ref="B5:E5"/>
    <mergeCell ref="H5:K5"/>
    <mergeCell ref="N5:Q5"/>
    <mergeCell ref="B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Plots</vt:lpstr>
      <vt:lpstr>toluene</vt:lpstr>
      <vt:lpstr>heptane_isoOctane</vt:lpstr>
    </vt:vector>
  </TitlesOfParts>
  <Company>Politecnico di Milano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Pelucchi</dc:creator>
  <cp:lastModifiedBy>Alberto Cuoci</cp:lastModifiedBy>
  <dcterms:created xsi:type="dcterms:W3CDTF">2017-10-16T12:47:31Z</dcterms:created>
  <dcterms:modified xsi:type="dcterms:W3CDTF">2017-11-04T19:51:01Z</dcterms:modified>
</cp:coreProperties>
</file>