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 Projets\Report_N1\Data\"/>
    </mc:Choice>
  </mc:AlternateContent>
  <bookViews>
    <workbookView xWindow="0" yWindow="0" windowWidth="17256" windowHeight="8844" activeTab="4"/>
  </bookViews>
  <sheets>
    <sheet name="текущие цены" sheetId="3" r:id="rId1"/>
    <sheet name="общие данные" sheetId="2" r:id="rId2"/>
    <sheet name="Лист1" sheetId="1" r:id="rId3"/>
    <sheet name="неопознанные ISIN" sheetId="4" r:id="rId4"/>
    <sheet name="акции_etf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I8" i="5"/>
  <c r="H8" i="5"/>
  <c r="F8" i="5"/>
</calcChain>
</file>

<file path=xl/sharedStrings.xml><?xml version="1.0" encoding="utf-8"?>
<sst xmlns="http://schemas.openxmlformats.org/spreadsheetml/2006/main" count="59" uniqueCount="38">
  <si>
    <t>ISIN</t>
  </si>
  <si>
    <t>Актив</t>
  </si>
  <si>
    <t>Тикер</t>
  </si>
  <si>
    <t>Тип</t>
  </si>
  <si>
    <t>Дата</t>
  </si>
  <si>
    <t>Цена</t>
  </si>
  <si>
    <t>US4642874329</t>
  </si>
  <si>
    <t>iShares 20+ Year Treasury Bond ETF</t>
  </si>
  <si>
    <t>TLT</t>
  </si>
  <si>
    <t>US78468R6633</t>
  </si>
  <si>
    <t>SPDR Bloomberg Barclays (BIL)</t>
  </si>
  <si>
    <t>BIL</t>
  </si>
  <si>
    <t>AN8068571086</t>
  </si>
  <si>
    <t>Schlumberger, акция об.</t>
  </si>
  <si>
    <t>SLB</t>
  </si>
  <si>
    <t>US7170811035</t>
  </si>
  <si>
    <t>Pfizer, акция об.</t>
  </si>
  <si>
    <t>PFE</t>
  </si>
  <si>
    <t>US00724F1012</t>
  </si>
  <si>
    <t>Adobe, акция об.</t>
  </si>
  <si>
    <t>ADBE</t>
  </si>
  <si>
    <t>US48581R2058</t>
  </si>
  <si>
    <t>Kaspi.kz (Каспи Холдинг), деп. расп.</t>
  </si>
  <si>
    <t>KSPI</t>
  </si>
  <si>
    <t>XS2794295241</t>
  </si>
  <si>
    <t>XS2905315359</t>
  </si>
  <si>
    <t>Комментарий</t>
  </si>
  <si>
    <t>10.07.2025</t>
  </si>
  <si>
    <t>Структурный продукт</t>
  </si>
  <si>
    <t>N</t>
  </si>
  <si>
    <t>Количество</t>
  </si>
  <si>
    <t>Цена входа</t>
  </si>
  <si>
    <t>Объем входа</t>
  </si>
  <si>
    <t>Цена текущая</t>
  </si>
  <si>
    <t>Объем текущий</t>
  </si>
  <si>
    <t>Разница USD</t>
  </si>
  <si>
    <t>Разница %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</si>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</sst>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AF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4" fontId="1" fillId="3" borderId="0" xfId="0" applyNumberFormat="1" applyFont="1" applyFill="1" applyAlignment="1">
      <alignment horizontal="right" vertical="center"/>
    </xf>
    <xf numFmtId="10" fontId="0" fillId="3" borderId="0" xfId="0" applyNumberFormat="1" applyFill="1" applyAlignment="1">
      <alignment horizontal="right" vertical="center"/>
    </xf>
    <xf numFmtId="10" fontId="1" fillId="3" borderId="0" xfId="0" applyNumberFormat="1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E68C"/>
  </sheetPr>
  <dimension ref="A1:F7"/>
  <sheetViews>
    <sheetView workbookViewId="0"/>
  </sheetViews>
  <sheetFormatPr defaultRowHeight="14.4" x14ac:dyDescent="0.3"/>
  <cols>
    <col min="1" max="1" width="13.5546875" bestFit="1" customWidth="1"/>
    <col min="2" max="2" width="31.6640625" bestFit="1" customWidth="1"/>
    <col min="3" max="3" width="6.21875" bestFit="1" customWidth="1"/>
    <col min="4" max="4" width="4.21875" bestFit="1" customWidth="1"/>
    <col min="5" max="5" width="10.109375" bestFit="1" customWidth="1"/>
    <col min="6" max="6" width="7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</v>
      </c>
      <c r="E2" t="s">
        <v>27</v>
      </c>
      <c r="F2" s="2">
        <v>86.989997863769531</v>
      </c>
    </row>
    <row r="3" spans="1:6" x14ac:dyDescent="0.3">
      <c r="A3" t="s">
        <v>9</v>
      </c>
      <c r="B3" t="s">
        <v>10</v>
      </c>
      <c r="C3" t="s">
        <v>11</v>
      </c>
      <c r="D3">
        <v>2</v>
      </c>
      <c r="E3" t="s">
        <v>27</v>
      </c>
      <c r="F3" s="2">
        <v>91.540000915527344</v>
      </c>
    </row>
    <row r="4" spans="1:6" x14ac:dyDescent="0.3">
      <c r="A4" t="s">
        <v>12</v>
      </c>
      <c r="B4" t="s">
        <v>13</v>
      </c>
      <c r="C4" t="s">
        <v>14</v>
      </c>
      <c r="D4">
        <v>1</v>
      </c>
      <c r="E4" t="s">
        <v>27</v>
      </c>
      <c r="F4" s="2">
        <v>36.650001525878906</v>
      </c>
    </row>
    <row r="5" spans="1:6" x14ac:dyDescent="0.3">
      <c r="A5" t="s">
        <v>15</v>
      </c>
      <c r="B5" t="s">
        <v>16</v>
      </c>
      <c r="C5" t="s">
        <v>17</v>
      </c>
      <c r="D5">
        <v>1</v>
      </c>
      <c r="E5" t="s">
        <v>27</v>
      </c>
      <c r="F5" s="2">
        <v>25.780000686645508</v>
      </c>
    </row>
    <row r="6" spans="1:6" x14ac:dyDescent="0.3">
      <c r="A6" t="s">
        <v>18</v>
      </c>
      <c r="B6" t="s">
        <v>19</v>
      </c>
      <c r="C6" t="s">
        <v>20</v>
      </c>
      <c r="D6">
        <v>1</v>
      </c>
      <c r="E6" t="s">
        <v>27</v>
      </c>
      <c r="F6" s="2">
        <v>371.42999267578125</v>
      </c>
    </row>
    <row r="7" spans="1:6" x14ac:dyDescent="0.3">
      <c r="A7" t="s">
        <v>21</v>
      </c>
      <c r="B7" t="s">
        <v>22</v>
      </c>
      <c r="C7" t="s">
        <v>23</v>
      </c>
      <c r="D7">
        <v>3</v>
      </c>
      <c r="E7" t="s">
        <v>27</v>
      </c>
      <c r="F7" s="2">
        <v>83.370002746582031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3"/>
  <sheetViews>
    <sheetView workbookViewId="0"/>
  </sheetViews>
  <sheetFormatPr defaultRowHeight="14.4" x14ac:dyDescent="0.3"/>
  <cols>
    <col min="1" max="1" width="12.88671875" bestFit="1" customWidth="1"/>
    <col min="2" max="2" width="19.33203125" bestFit="1" customWidth="1"/>
  </cols>
  <sheetData>
    <row r="1" spans="1:2" x14ac:dyDescent="0.3">
      <c r="A1" s="1" t="s">
        <v>0</v>
      </c>
      <c r="B1" s="1" t="s">
        <v>26</v>
      </c>
    </row>
    <row r="2" spans="1:2" x14ac:dyDescent="0.3">
      <c r="A2" t="s">
        <v>24</v>
      </c>
      <c r="B2" t="s">
        <v>28</v>
      </c>
    </row>
    <row r="3" spans="1:2" x14ac:dyDescent="0.3">
      <c r="A3" t="s">
        <v>25</v>
      </c>
      <c r="B3" t="s">
        <v>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BD65"/>
  </sheetPr>
  <dimension ref="A1:J8"/>
  <sheetViews>
    <sheetView tabSelected="1" workbookViewId="0">
      <selection activeCell="G7" sqref="G7"/>
    </sheetView>
  </sheetViews>
  <sheetFormatPr defaultRowHeight="14.4" x14ac:dyDescent="0.3"/>
  <cols>
    <col min="1" max="1" width="5.33203125" customWidth="1"/>
    <col min="2" max="2" width="34.6640625" customWidth="1"/>
    <col min="3" max="3" width="9.21875" customWidth="1"/>
    <col min="4" max="4" width="14.109375" customWidth="1"/>
    <col min="5" max="5" width="14" customWidth="1"/>
    <col min="6" max="6" width="15.5546875" customWidth="1"/>
    <col min="7" max="7" width="16.33203125" customWidth="1"/>
    <col min="8" max="8" width="18.109375" customWidth="1"/>
    <col min="9" max="9" width="15.33203125" customWidth="1"/>
    <col min="10" max="10" width="13.21875" customWidth="1"/>
  </cols>
  <sheetData>
    <row r="1" spans="1:10" ht="19.350000000000001" customHeight="1" x14ac:dyDescent="0.3">
      <c r="A1" s="3" t="s">
        <v>29</v>
      </c>
      <c r="B1" s="3" t="s">
        <v>1</v>
      </c>
      <c r="C1" s="3" t="s">
        <v>2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</row>
    <row r="2" spans="1:10" x14ac:dyDescent="0.3">
      <c r="A2" s="4">
        <v>1</v>
      </c>
      <c r="B2" s="5" t="s">
        <v>7</v>
      </c>
      <c r="C2" s="6" t="s">
        <v>8</v>
      </c>
      <c r="D2" s="7">
        <v>310</v>
      </c>
      <c r="E2" s="8">
        <v>93.26</v>
      </c>
      <c r="F2" s="9">
        <v>28910.600000000002</v>
      </c>
      <c r="G2" s="8">
        <v>86.989997863769503</v>
      </c>
      <c r="H2" s="9">
        <v>26966.899337768555</v>
      </c>
      <c r="I2" s="12">
        <v>-1943.7006622314475</v>
      </c>
      <c r="J2" s="14">
        <v>-6.723141900311469E-2</v>
      </c>
    </row>
    <row r="3" spans="1:10" x14ac:dyDescent="0.3">
      <c r="A3" s="4">
        <v>2</v>
      </c>
      <c r="B3" s="5" t="s">
        <v>10</v>
      </c>
      <c r="C3" s="6" t="s">
        <v>11</v>
      </c>
      <c r="D3" s="7">
        <v>7495</v>
      </c>
      <c r="E3" s="8">
        <v>91.603969000000006</v>
      </c>
      <c r="F3" s="9">
        <v>686571.74765500007</v>
      </c>
      <c r="G3" s="8">
        <v>91.540000915527344</v>
      </c>
      <c r="H3" s="9">
        <v>686092.30686187744</v>
      </c>
      <c r="I3" s="12">
        <v>-479.44079312263057</v>
      </c>
      <c r="J3" s="14">
        <v>-6.9831127593025853E-4</v>
      </c>
    </row>
    <row r="4" spans="1:10" x14ac:dyDescent="0.3">
      <c r="A4" s="4">
        <v>3</v>
      </c>
      <c r="B4" s="5" t="s">
        <v>13</v>
      </c>
      <c r="C4" s="6" t="s">
        <v>14</v>
      </c>
      <c r="D4" s="7">
        <v>252</v>
      </c>
      <c r="E4" s="8">
        <v>49.5</v>
      </c>
      <c r="F4" s="9">
        <v>12474</v>
      </c>
      <c r="G4" s="8">
        <v>36.650001525878899</v>
      </c>
      <c r="H4" s="9">
        <v>9235.8003845214844</v>
      </c>
      <c r="I4" s="12">
        <v>-3238.1996154785156</v>
      </c>
      <c r="J4" s="14">
        <v>-0.25959592877012311</v>
      </c>
    </row>
    <row r="5" spans="1:10" x14ac:dyDescent="0.3">
      <c r="A5" s="4">
        <v>4</v>
      </c>
      <c r="B5" s="5" t="s">
        <v>16</v>
      </c>
      <c r="C5" s="6" t="s">
        <v>17</v>
      </c>
      <c r="D5" s="7">
        <v>415</v>
      </c>
      <c r="E5" s="8">
        <v>30.13</v>
      </c>
      <c r="F5" s="9">
        <v>12503.949999999999</v>
      </c>
      <c r="G5" s="8">
        <v>25.780000686645501</v>
      </c>
      <c r="H5" s="9">
        <v>10698.700284957886</v>
      </c>
      <c r="I5" s="12">
        <v>-1805.2497150421132</v>
      </c>
      <c r="J5" s="14">
        <v>-0.14437435490721839</v>
      </c>
    </row>
    <row r="6" spans="1:10" x14ac:dyDescent="0.3">
      <c r="A6" s="4">
        <v>5</v>
      </c>
      <c r="B6" s="5" t="s">
        <v>19</v>
      </c>
      <c r="C6" s="6" t="s">
        <v>20</v>
      </c>
      <c r="D6" s="7">
        <v>22</v>
      </c>
      <c r="E6" s="8">
        <v>555</v>
      </c>
      <c r="F6" s="9">
        <v>12210</v>
      </c>
      <c r="G6" s="8">
        <v>371.42999267578125</v>
      </c>
      <c r="H6" s="9">
        <v>8171.4598388671875</v>
      </c>
      <c r="I6" s="12">
        <v>-4038.5401611328125</v>
      </c>
      <c r="J6" s="14">
        <v>-0.3307567699535473</v>
      </c>
    </row>
    <row r="7" spans="1:10" x14ac:dyDescent="0.3">
      <c r="A7" s="4">
        <v>6</v>
      </c>
      <c r="B7" s="5" t="s">
        <v>22</v>
      </c>
      <c r="C7" s="6" t="s">
        <v>23</v>
      </c>
      <c r="D7" s="7">
        <v>236</v>
      </c>
      <c r="E7" s="8">
        <v>105.8</v>
      </c>
      <c r="F7" s="9">
        <v>24968.799999999999</v>
      </c>
      <c r="G7" s="8">
        <v>83.370002746582003</v>
      </c>
      <c r="H7" s="9">
        <v>19675.320648193359</v>
      </c>
      <c r="I7" s="12">
        <v>-5293.4793518066399</v>
      </c>
      <c r="J7" s="14">
        <v>-0.21200375475820385</v>
      </c>
    </row>
    <row r="8" spans="1:10" x14ac:dyDescent="0.3">
      <c r="B8" s="10" t="s">
        <v>37</v>
      </c>
      <c r="F8" s="11">
        <f>SUM(F2:F7)</f>
        <v>777639.09765500005</v>
      </c>
      <c r="H8" s="11">
        <f>SUM(H2:H7)</f>
        <v>760840.48735618591</v>
      </c>
      <c r="I8" s="13">
        <f>SUM(I2:I7)</f>
        <v>-16798.610298814157</v>
      </c>
      <c r="J8" s="15">
        <f>I8/F8</f>
        <v>-2.1602064954644125E-2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текущие цены</vt:lpstr>
      <vt:lpstr>общие данные</vt:lpstr>
      <vt:lpstr>Лист1</vt:lpstr>
      <vt:lpstr>неопознанные ISIN</vt:lpstr>
      <vt:lpstr>акции_etf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2025-07-11T06:27:50Z</dcterms:created>
  <dcterms:modified xsi:type="dcterms:W3CDTF">2025-07-11T06:37:46Z</dcterms:modified>
</cp:coreProperties>
</file>