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Y:\TOP DO BRASIL\TOP DO BRASIL - REPRESENTAÇÂO\GXtrack\Contratos\Propostas\"/>
    </mc:Choice>
  </mc:AlternateContent>
  <xr:revisionPtr revIDLastSave="0" documentId="13_ncr:1_{FD88E337-6423-4140-975D-AECAE539FBEC}" xr6:coauthVersionLast="47" xr6:coauthVersionMax="47" xr10:uidLastSave="{00000000-0000-0000-0000-000000000000}"/>
  <bookViews>
    <workbookView xWindow="-120" yWindow="-120" windowWidth="20730" windowHeight="11160" xr2:uid="{2C5EF70F-DB95-4ED9-AC77-96C7E778AB83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6" i="1" l="1"/>
  <c r="Q10" i="1"/>
  <c r="Q14" i="1"/>
  <c r="Q8" i="1"/>
  <c r="Q17" i="1"/>
  <c r="Q11" i="1"/>
  <c r="Q5" i="1"/>
  <c r="Q3" i="1"/>
  <c r="Q2" i="1"/>
  <c r="Q4" i="1" s="1"/>
  <c r="Q9" i="1"/>
  <c r="H4" i="1"/>
  <c r="K8" i="1"/>
  <c r="H8" i="1"/>
  <c r="H7" i="1"/>
  <c r="B5" i="1"/>
  <c r="H13" i="1" s="1"/>
  <c r="H9" i="1" l="1"/>
  <c r="H14" i="1"/>
</calcChain>
</file>

<file path=xl/sharedStrings.xml><?xml version="1.0" encoding="utf-8"?>
<sst xmlns="http://schemas.openxmlformats.org/spreadsheetml/2006/main" count="55" uniqueCount="36">
  <si>
    <t>Full Track</t>
  </si>
  <si>
    <t>Chip</t>
  </si>
  <si>
    <t>F-View (Full Track)</t>
  </si>
  <si>
    <t>Armazenamento (150GB / 8 Carros)</t>
  </si>
  <si>
    <t>Queclink G-40</t>
  </si>
  <si>
    <t>Queclink V-200</t>
  </si>
  <si>
    <t>Valores RFID</t>
  </si>
  <si>
    <t>Rastreador Queclin GV-58CG</t>
  </si>
  <si>
    <t>RFID Queclin DR-200</t>
  </si>
  <si>
    <t>Veículos com camera</t>
  </si>
  <si>
    <t>Mensalidade</t>
  </si>
  <si>
    <t>1 Compra</t>
  </si>
  <si>
    <t>Veículos com RFID</t>
  </si>
  <si>
    <t>Total</t>
  </si>
  <si>
    <t xml:space="preserve">Instaladores / Manutenção </t>
  </si>
  <si>
    <t>Valmir (GO)</t>
  </si>
  <si>
    <t>Só Rastreador</t>
  </si>
  <si>
    <t xml:space="preserve"> + RFID</t>
  </si>
  <si>
    <t xml:space="preserve"> + RFID + Camera</t>
  </si>
  <si>
    <t>Rafael (GO)</t>
  </si>
  <si>
    <t>Cotações em empresas</t>
  </si>
  <si>
    <t>SerdanSat</t>
  </si>
  <si>
    <t>Rastreador + RFID</t>
  </si>
  <si>
    <t>Camera</t>
  </si>
  <si>
    <t>Intalação RFID</t>
  </si>
  <si>
    <t>Instalação Camera</t>
  </si>
  <si>
    <t>Valores Rastreador Básico</t>
  </si>
  <si>
    <t>Valores Câmera</t>
  </si>
  <si>
    <t>Valores da Plataforma</t>
  </si>
  <si>
    <t>Getrak ITR-155</t>
  </si>
  <si>
    <t>Mensalidade Rastreador Básico</t>
  </si>
  <si>
    <t>Mensalidade com RFID</t>
  </si>
  <si>
    <t>Instalação</t>
  </si>
  <si>
    <t>Primeiro Mês</t>
  </si>
  <si>
    <t>Proximos Meses</t>
  </si>
  <si>
    <t>Mensalidade com Câmera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</si>
</sst>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3">
    <xf numFmtId="0" fontId="0" fillId="0" borderId="0" xfId="0"/>
    <xf numFmtId="0" fontId="0" fillId="0" borderId="5" xfId="0" applyBorder="1"/>
    <xf numFmtId="44" fontId="0" fillId="0" borderId="6" xfId="1" applyFont="1" applyBorder="1"/>
    <xf numFmtId="0" fontId="0" fillId="0" borderId="7" xfId="0" applyBorder="1"/>
    <xf numFmtId="44" fontId="0" fillId="0" borderId="8" xfId="1" applyFont="1" applyBorder="1"/>
    <xf numFmtId="44" fontId="0" fillId="0" borderId="6" xfId="0" applyNumberFormat="1" applyBorder="1"/>
    <xf numFmtId="44" fontId="0" fillId="0" borderId="8" xfId="0" applyNumberFormat="1" applyBorder="1"/>
    <xf numFmtId="0" fontId="2" fillId="0" borderId="0" xfId="0" applyFont="1"/>
    <xf numFmtId="44" fontId="2" fillId="0" borderId="0" xfId="0" applyNumberFormat="1" applyFont="1"/>
    <xf numFmtId="0" fontId="0" fillId="0" borderId="3" xfId="0" applyBorder="1"/>
    <xf numFmtId="44" fontId="0" fillId="0" borderId="4" xfId="1" applyFont="1" applyBorder="1"/>
    <xf numFmtId="44" fontId="0" fillId="0" borderId="0" xfId="1" applyFont="1" applyBorder="1"/>
    <xf numFmtId="0" fontId="0" fillId="0" borderId="13" xfId="0" applyBorder="1"/>
    <xf numFmtId="44" fontId="0" fillId="0" borderId="14" xfId="0" applyNumberFormat="1" applyBorder="1"/>
    <xf numFmtId="0" fontId="2" fillId="2" borderId="1" xfId="0" applyFont="1" applyFill="1" applyBorder="1"/>
    <xf numFmtId="44" fontId="2" fillId="2" borderId="2" xfId="0" applyNumberFormat="1" applyFont="1" applyFill="1" applyBorder="1"/>
    <xf numFmtId="0" fontId="0" fillId="0" borderId="15" xfId="0" applyBorder="1"/>
    <xf numFmtId="44" fontId="0" fillId="0" borderId="16" xfId="1" applyFont="1" applyBorder="1"/>
    <xf numFmtId="44" fontId="0" fillId="0" borderId="8" xfId="1" applyFont="1" applyFill="1" applyBorder="1"/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44" fontId="0" fillId="2" borderId="19" xfId="0" applyNumberFormat="1" applyFill="1" applyBorder="1"/>
    <xf numFmtId="44" fontId="2" fillId="2" borderId="19" xfId="0" applyNumberFormat="1" applyFont="1" applyFill="1" applyBorder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189B0-EFA0-4314-9B09-8C2DD34E4087}">
  <dimension ref="A1:Q17"/>
  <sheetViews>
    <sheetView tabSelected="1" zoomScale="85" zoomScaleNormal="85" workbookViewId="0">
      <selection activeCell="Q18" sqref="Q18"/>
    </sheetView>
  </sheetViews>
  <sheetFormatPr defaultRowHeight="15" x14ac:dyDescent="0.25"/>
  <cols>
    <col min="1" max="1" width="33.42578125" bestFit="1" customWidth="1"/>
    <col min="2" max="2" width="9.7109375" bestFit="1" customWidth="1"/>
    <col min="3" max="3" width="2.42578125" customWidth="1"/>
    <col min="4" max="4" width="27.5703125" bestFit="1" customWidth="1"/>
    <col min="5" max="5" width="12.28515625" bestFit="1" customWidth="1"/>
    <col min="6" max="6" width="2.42578125" customWidth="1"/>
    <col min="7" max="7" width="13.5703125" bestFit="1" customWidth="1"/>
    <col min="8" max="8" width="10.7109375" bestFit="1" customWidth="1"/>
    <col min="9" max="9" width="2.42578125" customWidth="1"/>
    <col min="10" max="10" width="18.85546875" customWidth="1"/>
    <col min="11" max="11" width="10.7109375" bestFit="1" customWidth="1"/>
    <col min="12" max="12" width="2.42578125" customWidth="1"/>
    <col min="13" max="13" width="18.5703125" bestFit="1" customWidth="1"/>
    <col min="14" max="14" width="10.7109375" bestFit="1" customWidth="1"/>
    <col min="15" max="15" width="2.42578125" customWidth="1"/>
    <col min="16" max="16" width="18.5703125" bestFit="1" customWidth="1"/>
    <col min="17" max="17" width="12.28515625" bestFit="1" customWidth="1"/>
  </cols>
  <sheetData>
    <row r="1" spans="1:17" ht="16.5" thickBot="1" x14ac:dyDescent="0.3">
      <c r="A1" s="29" t="s">
        <v>28</v>
      </c>
      <c r="B1" s="30"/>
      <c r="D1" s="19" t="s">
        <v>26</v>
      </c>
      <c r="E1" s="20"/>
      <c r="G1" s="21" t="s">
        <v>26</v>
      </c>
      <c r="H1" s="22"/>
      <c r="J1" s="25" t="s">
        <v>14</v>
      </c>
      <c r="K1" s="26"/>
      <c r="M1" s="19" t="s">
        <v>20</v>
      </c>
      <c r="N1" s="20"/>
      <c r="P1" s="21" t="s">
        <v>30</v>
      </c>
      <c r="Q1" s="22"/>
    </row>
    <row r="2" spans="1:17" ht="15.75" thickBot="1" x14ac:dyDescent="0.3">
      <c r="A2" s="1" t="s">
        <v>0</v>
      </c>
      <c r="B2" s="2">
        <v>4</v>
      </c>
      <c r="D2" s="3" t="s">
        <v>29</v>
      </c>
      <c r="E2" s="4">
        <v>99.9</v>
      </c>
      <c r="G2" s="1" t="s">
        <v>11</v>
      </c>
      <c r="H2" s="5">
        <v>99.9</v>
      </c>
      <c r="J2" s="27" t="s">
        <v>15</v>
      </c>
      <c r="K2" s="28"/>
      <c r="M2" s="23" t="s">
        <v>21</v>
      </c>
      <c r="N2" s="24"/>
      <c r="P2" s="1" t="s">
        <v>32</v>
      </c>
      <c r="Q2" s="5">
        <f>E2+K3</f>
        <v>169.9</v>
      </c>
    </row>
    <row r="3" spans="1:17" ht="15.75" thickBot="1" x14ac:dyDescent="0.3">
      <c r="A3" s="3" t="s">
        <v>1</v>
      </c>
      <c r="B3" s="4">
        <v>5.9</v>
      </c>
      <c r="E3" s="11"/>
      <c r="G3" s="3" t="s">
        <v>10</v>
      </c>
      <c r="H3" s="6">
        <v>9.9</v>
      </c>
      <c r="J3" s="1" t="s">
        <v>16</v>
      </c>
      <c r="K3" s="2">
        <v>70</v>
      </c>
      <c r="M3" s="1" t="s">
        <v>22</v>
      </c>
      <c r="N3" s="2">
        <v>79.900000000000006</v>
      </c>
      <c r="P3" s="3" t="s">
        <v>10</v>
      </c>
      <c r="Q3" s="6">
        <f>59.9</f>
        <v>59.9</v>
      </c>
    </row>
    <row r="4" spans="1:17" ht="16.5" thickBot="1" x14ac:dyDescent="0.3">
      <c r="A4" s="9" t="s">
        <v>2</v>
      </c>
      <c r="B4" s="10">
        <v>9.9</v>
      </c>
      <c r="D4" s="19" t="s">
        <v>6</v>
      </c>
      <c r="E4" s="20"/>
      <c r="G4" s="14" t="s">
        <v>13</v>
      </c>
      <c r="H4" s="15">
        <f>SUM(H2:H3)</f>
        <v>109.80000000000001</v>
      </c>
      <c r="J4" s="1" t="s">
        <v>17</v>
      </c>
      <c r="K4" s="2">
        <v>85</v>
      </c>
      <c r="M4" s="1" t="s">
        <v>23</v>
      </c>
      <c r="N4" s="2">
        <v>380</v>
      </c>
      <c r="P4" s="14" t="s">
        <v>33</v>
      </c>
      <c r="Q4" s="15">
        <f>SUM(Q2:Q3)</f>
        <v>229.8</v>
      </c>
    </row>
    <row r="5" spans="1:17" ht="15.75" thickBot="1" x14ac:dyDescent="0.3">
      <c r="A5" s="3" t="s">
        <v>3</v>
      </c>
      <c r="B5" s="4">
        <f>300/8</f>
        <v>37.5</v>
      </c>
      <c r="D5" s="1" t="s">
        <v>7</v>
      </c>
      <c r="E5" s="2">
        <v>420</v>
      </c>
      <c r="J5" s="3" t="s">
        <v>18</v>
      </c>
      <c r="K5" s="4">
        <v>120</v>
      </c>
      <c r="M5" s="16"/>
      <c r="N5" s="17"/>
      <c r="P5" s="14" t="s">
        <v>34</v>
      </c>
      <c r="Q5" s="15">
        <f>Q3</f>
        <v>59.9</v>
      </c>
    </row>
    <row r="6" spans="1:17" ht="15.75" thickBot="1" x14ac:dyDescent="0.3">
      <c r="A6" s="7"/>
      <c r="B6" s="8"/>
      <c r="D6" s="3" t="s">
        <v>8</v>
      </c>
      <c r="E6" s="4">
        <v>215</v>
      </c>
      <c r="G6" s="21" t="s">
        <v>12</v>
      </c>
      <c r="H6" s="22"/>
      <c r="J6" s="27" t="s">
        <v>19</v>
      </c>
      <c r="K6" s="28"/>
      <c r="M6" s="1" t="s">
        <v>24</v>
      </c>
      <c r="N6" s="2">
        <v>200</v>
      </c>
    </row>
    <row r="7" spans="1:17" ht="15.75" thickBot="1" x14ac:dyDescent="0.3">
      <c r="G7" s="1" t="s">
        <v>11</v>
      </c>
      <c r="H7" s="5">
        <f>E5+E6</f>
        <v>635</v>
      </c>
      <c r="J7" s="1" t="s">
        <v>16</v>
      </c>
      <c r="K7" s="2">
        <v>60</v>
      </c>
      <c r="M7" s="3" t="s">
        <v>25</v>
      </c>
      <c r="N7" s="18">
        <v>599</v>
      </c>
      <c r="P7" s="21" t="s">
        <v>31</v>
      </c>
      <c r="Q7" s="22"/>
    </row>
    <row r="8" spans="1:17" ht="16.5" thickBot="1" x14ac:dyDescent="0.3">
      <c r="D8" s="19" t="s">
        <v>27</v>
      </c>
      <c r="E8" s="20"/>
      <c r="G8" s="3" t="s">
        <v>10</v>
      </c>
      <c r="H8" s="6">
        <f>B2+B3</f>
        <v>9.9</v>
      </c>
      <c r="J8" s="1" t="s">
        <v>17</v>
      </c>
      <c r="K8" s="2">
        <f>60+30</f>
        <v>90</v>
      </c>
      <c r="P8" s="1" t="s">
        <v>32</v>
      </c>
      <c r="Q8" s="5">
        <f>H7+K8</f>
        <v>725</v>
      </c>
    </row>
    <row r="9" spans="1:17" ht="15.75" thickBot="1" x14ac:dyDescent="0.3">
      <c r="D9" s="1" t="s">
        <v>4</v>
      </c>
      <c r="E9" s="2">
        <v>1440</v>
      </c>
      <c r="G9" s="14" t="s">
        <v>13</v>
      </c>
      <c r="H9" s="15">
        <f>SUM(H7:H8)</f>
        <v>644.9</v>
      </c>
      <c r="J9" s="3" t="s">
        <v>18</v>
      </c>
      <c r="K9" s="4">
        <v>110</v>
      </c>
      <c r="P9" s="3" t="s">
        <v>10</v>
      </c>
      <c r="Q9" s="6">
        <f>K2+K3</f>
        <v>70</v>
      </c>
    </row>
    <row r="10" spans="1:17" ht="15.75" thickBot="1" x14ac:dyDescent="0.3">
      <c r="D10" s="3" t="s">
        <v>5</v>
      </c>
      <c r="E10" s="4">
        <v>780</v>
      </c>
      <c r="P10" s="14" t="s">
        <v>33</v>
      </c>
      <c r="Q10" s="15">
        <f>SUM(Q8)</f>
        <v>725</v>
      </c>
    </row>
    <row r="11" spans="1:17" ht="15.75" thickBot="1" x14ac:dyDescent="0.3">
      <c r="G11" s="21" t="s">
        <v>9</v>
      </c>
      <c r="H11" s="22"/>
      <c r="P11" s="14" t="s">
        <v>34</v>
      </c>
      <c r="Q11" s="31">
        <f>Q9</f>
        <v>70</v>
      </c>
    </row>
    <row r="12" spans="1:17" ht="15.75" thickBot="1" x14ac:dyDescent="0.3">
      <c r="G12" s="1" t="s">
        <v>11</v>
      </c>
      <c r="H12" s="5">
        <v>780</v>
      </c>
    </row>
    <row r="13" spans="1:17" ht="15.75" thickBot="1" x14ac:dyDescent="0.3">
      <c r="G13" s="12" t="s">
        <v>10</v>
      </c>
      <c r="H13" s="13">
        <f>B2+B3+B4+B5</f>
        <v>57.3</v>
      </c>
      <c r="P13" s="21" t="s">
        <v>35</v>
      </c>
      <c r="Q13" s="22"/>
    </row>
    <row r="14" spans="1:17" ht="15.75" thickBot="1" x14ac:dyDescent="0.3">
      <c r="G14" s="14" t="s">
        <v>13</v>
      </c>
      <c r="H14" s="15">
        <f>SUM(H12:H13)</f>
        <v>837.3</v>
      </c>
      <c r="P14" s="1" t="s">
        <v>32</v>
      </c>
      <c r="Q14" s="5">
        <f>H12+K9</f>
        <v>890</v>
      </c>
    </row>
    <row r="15" spans="1:17" ht="15.75" thickBot="1" x14ac:dyDescent="0.3">
      <c r="P15" s="12" t="s">
        <v>10</v>
      </c>
      <c r="Q15" s="13">
        <v>200</v>
      </c>
    </row>
    <row r="16" spans="1:17" ht="15.75" thickBot="1" x14ac:dyDescent="0.3">
      <c r="P16" s="14" t="s">
        <v>33</v>
      </c>
      <c r="Q16" s="15">
        <f>SUM(Q14)</f>
        <v>890</v>
      </c>
    </row>
    <row r="17" spans="16:17" ht="15.75" thickBot="1" x14ac:dyDescent="0.3">
      <c r="P17" s="14" t="s">
        <v>34</v>
      </c>
      <c r="Q17" s="32">
        <f>Q15</f>
        <v>200</v>
      </c>
    </row>
  </sheetData>
  <mergeCells count="15">
    <mergeCell ref="P13:Q13"/>
    <mergeCell ref="G11:H11"/>
    <mergeCell ref="A1:B1"/>
    <mergeCell ref="P1:Q1"/>
    <mergeCell ref="P7:Q7"/>
    <mergeCell ref="M1:N1"/>
    <mergeCell ref="M2:N2"/>
    <mergeCell ref="J1:K1"/>
    <mergeCell ref="J2:K2"/>
    <mergeCell ref="J6:K6"/>
    <mergeCell ref="D1:E1"/>
    <mergeCell ref="G1:H1"/>
    <mergeCell ref="G6:H6"/>
    <mergeCell ref="D4:E4"/>
    <mergeCell ref="D8:E8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Regilson Abílio</dc:creator>
  <cp:lastModifiedBy>Igor Araujo</cp:lastModifiedBy>
  <dcterms:created xsi:type="dcterms:W3CDTF">2025-07-03T17:44:56Z</dcterms:created>
  <dcterms:modified xsi:type="dcterms:W3CDTF">2025-07-07T14:44:55Z</dcterms:modified>
</cp:coreProperties>
</file>