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8" i="1"/>
  <c r="C29"/>
  <c r="C30"/>
  <c r="C31"/>
  <c r="C32"/>
  <c r="C33"/>
  <c r="C34"/>
  <c r="C35"/>
  <c r="C36"/>
  <c r="C37"/>
  <c r="C38"/>
  <c r="C40"/>
  <c r="C41"/>
  <c r="C42"/>
  <c r="C43"/>
  <c r="C44"/>
  <c r="C45"/>
  <c r="C46"/>
  <c r="C47"/>
  <c r="C48"/>
  <c r="C49"/>
  <c r="E28"/>
  <c r="E29"/>
  <c r="E30"/>
  <c r="E31"/>
  <c r="E32"/>
  <c r="E33"/>
  <c r="E34"/>
  <c r="E35"/>
  <c r="E36"/>
  <c r="E37"/>
  <c r="E38"/>
  <c r="E40"/>
  <c r="E41"/>
  <c r="E42"/>
  <c r="E43"/>
  <c r="E44"/>
  <c r="E45"/>
  <c r="E46"/>
  <c r="E47"/>
  <c r="E48"/>
  <c r="E49"/>
  <c r="F28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49"/>
  <c r="H28"/>
  <c r="H29"/>
  <c r="H30"/>
  <c r="H31"/>
  <c r="H32"/>
  <c r="H33"/>
  <c r="H34"/>
  <c r="H35"/>
  <c r="H36"/>
  <c r="H37"/>
  <c r="H38"/>
  <c r="H40"/>
  <c r="H41"/>
  <c r="H42"/>
  <c r="H43"/>
  <c r="H44"/>
  <c r="H45"/>
  <c r="H46"/>
  <c r="H47"/>
  <c r="H48"/>
  <c r="H49"/>
  <c r="B49"/>
  <c r="B41"/>
  <c r="B42"/>
  <c r="B43"/>
  <c r="B44"/>
  <c r="B45"/>
  <c r="B46"/>
  <c r="B47"/>
  <c r="B48"/>
  <c r="B40"/>
  <c r="B38"/>
  <c r="B29"/>
  <c r="B30"/>
  <c r="B31"/>
  <c r="B32"/>
  <c r="B33"/>
  <c r="B34"/>
  <c r="B35"/>
  <c r="B36"/>
  <c r="B37"/>
  <c r="B28"/>
  <c r="D28"/>
  <c r="G28"/>
  <c r="I28"/>
  <c r="J28"/>
  <c r="K28"/>
  <c r="D29"/>
  <c r="G29"/>
  <c r="I29"/>
  <c r="J29"/>
  <c r="K29"/>
  <c r="D30"/>
  <c r="G30"/>
  <c r="I30"/>
  <c r="J30"/>
  <c r="K30"/>
  <c r="D31"/>
  <c r="G31"/>
  <c r="I31"/>
  <c r="J31"/>
  <c r="K31"/>
  <c r="D32"/>
  <c r="G32"/>
  <c r="I32"/>
  <c r="J32"/>
  <c r="K32"/>
  <c r="D33"/>
  <c r="G33"/>
  <c r="I33"/>
  <c r="J33"/>
  <c r="K33"/>
  <c r="D34"/>
  <c r="G34"/>
  <c r="I34"/>
  <c r="J34"/>
  <c r="K34"/>
  <c r="D35"/>
  <c r="G35"/>
  <c r="I35"/>
  <c r="J35"/>
  <c r="K35"/>
  <c r="D36"/>
  <c r="G36"/>
  <c r="I36"/>
  <c r="J36"/>
  <c r="K36"/>
  <c r="D37"/>
  <c r="G37"/>
  <c r="I37"/>
  <c r="J37"/>
  <c r="K37"/>
  <c r="D38"/>
  <c r="G38"/>
  <c r="I38"/>
  <c r="J38"/>
  <c r="K38"/>
  <c r="G40"/>
  <c r="I40"/>
  <c r="J40"/>
  <c r="K40"/>
  <c r="D41"/>
  <c r="G41"/>
  <c r="I41"/>
  <c r="J41"/>
  <c r="K41"/>
  <c r="D42"/>
  <c r="G42"/>
  <c r="I42"/>
  <c r="J42"/>
  <c r="K42"/>
  <c r="D43"/>
  <c r="G43"/>
  <c r="I43"/>
  <c r="J43"/>
  <c r="K43"/>
  <c r="D44"/>
  <c r="G44"/>
  <c r="I44"/>
  <c r="J44"/>
  <c r="K44"/>
  <c r="D45"/>
  <c r="G45"/>
  <c r="I45"/>
  <c r="J45"/>
  <c r="K45"/>
  <c r="D46"/>
  <c r="G46"/>
  <c r="I46"/>
  <c r="J46"/>
  <c r="K46"/>
  <c r="D47"/>
  <c r="G47"/>
  <c r="I47"/>
  <c r="J47"/>
  <c r="K47"/>
  <c r="D48"/>
  <c r="G48"/>
  <c r="I48"/>
  <c r="J48"/>
  <c r="K48"/>
  <c r="K49"/>
  <c r="J49"/>
  <c r="I49"/>
  <c r="G49"/>
  <c r="D49"/>
  <c r="A28"/>
  <c r="A29"/>
  <c r="A30"/>
  <c r="A31"/>
  <c r="A32"/>
  <c r="A33"/>
  <c r="A34"/>
  <c r="A35"/>
  <c r="A36"/>
  <c r="A37"/>
  <c r="A38"/>
  <c r="A40"/>
  <c r="A41"/>
  <c r="A42"/>
  <c r="A43"/>
  <c r="A44"/>
  <c r="A45"/>
  <c r="A46"/>
  <c r="A47"/>
  <c r="A48"/>
  <c r="A49"/>
  <c r="G15"/>
  <c r="J16"/>
  <c r="D40" s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4"/>
</calcChain>
</file>

<file path=xl/sharedStrings.xml><?xml version="1.0" encoding="utf-8"?>
<sst xmlns="http://schemas.openxmlformats.org/spreadsheetml/2006/main" count="68" uniqueCount="34">
  <si>
    <t>Scenario</t>
  </si>
  <si>
    <t>Section size</t>
  </si>
  <si>
    <t># items</t>
  </si>
  <si>
    <t>Dictionary&lt;string,string&gt;</t>
  </si>
  <si>
    <t>SortedDictionary&lt;string,string&gt;</t>
  </si>
  <si>
    <t>CPStringTrie&lt;string&gt;</t>
  </si>
  <si>
    <t>Fill (ms)</t>
  </si>
  <si>
    <t>Scan (ms)</t>
  </si>
  <si>
    <t>Memory (MB)</t>
  </si>
  <si>
    <t>Total size of</t>
  </si>
  <si>
    <t>string keys</t>
  </si>
  <si>
    <t>Basic word list</t>
  </si>
  <si>
    <t>Optimized CPStringTrie</t>
  </si>
  <si>
    <t>Fill+Opt (ms)</t>
  </si>
  <si>
    <t>Scan(ms)</t>
  </si>
  <si>
    <t>Memory(MB)</t>
  </si>
  <si>
    <t>Reps.</t>
  </si>
  <si>
    <t># sections</t>
  </si>
  <si>
    <t xml:space="preserve">200K pairs         </t>
  </si>
  <si>
    <t xml:space="preserve">1M pairs           </t>
  </si>
  <si>
    <t>1M pairs, 31 prefs.</t>
  </si>
  <si>
    <t>Fill times</t>
  </si>
  <si>
    <t>Dictionary</t>
  </si>
  <si>
    <t>CPStringTrie</t>
  </si>
  <si>
    <t>SortedDict.</t>
  </si>
  <si>
    <t>Scan times</t>
  </si>
  <si>
    <t>Memory consumption including keys but not values</t>
  </si>
  <si>
    <t>Sec.size</t>
  </si>
  <si>
    <t>Dictionary fill time</t>
  </si>
  <si>
    <t>SortedDict. fill time</t>
  </si>
  <si>
    <t>CPStringTrie fill time</t>
  </si>
  <si>
    <t>Dictionary scan time</t>
  </si>
  <si>
    <t>SortedDict. scan time</t>
  </si>
  <si>
    <t>CPStringTrie scan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</si>
</sst>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67B00"/>
      <color rgb="FFFF5757"/>
      <color rgb="FF638FC5"/>
      <color rgb="FF44D055"/>
      <color rgb="FFF60000"/>
      <color rgb="FF34CC46"/>
      <color rgb="FF2EB83E"/>
      <color rgb="FF2AA83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5"/>
          <c:y val="0.10827259476125309"/>
          <c:w val="0.84304156388419271"/>
          <c:h val="0.73078298087671023"/>
        </c:manualLayout>
      </c:layout>
      <c:lineChart>
        <c:grouping val="standard"/>
        <c:ser>
          <c:idx val="1"/>
          <c:order val="0"/>
          <c:tx>
            <c:strRef>
              <c:f>Sheet1!$D$27</c:f>
              <c:strCache>
                <c:ptCount val="1"/>
                <c:pt idx="0">
                  <c:v>SortedDict. fill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solidFill>
                <a:srgbClr val="F67B00"/>
              </a:solidFill>
              <a:ln>
                <a:noFill/>
              </a:ln>
            </c:spPr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Sheet1!$D$28:$D$37</c:f>
              <c:numCache>
                <c:formatCode>General</c:formatCode>
                <c:ptCount val="10"/>
                <c:pt idx="0">
                  <c:v>1538</c:v>
                </c:pt>
                <c:pt idx="1">
                  <c:v>937</c:v>
                </c:pt>
                <c:pt idx="2">
                  <c:v>859</c:v>
                </c:pt>
                <c:pt idx="3">
                  <c:v>804</c:v>
                </c:pt>
                <c:pt idx="4">
                  <c:v>690</c:v>
                </c:pt>
                <c:pt idx="5">
                  <c:v>538</c:v>
                </c:pt>
                <c:pt idx="6">
                  <c:v>437</c:v>
                </c:pt>
                <c:pt idx="7">
                  <c:v>312</c:v>
                </c:pt>
                <c:pt idx="8">
                  <c:v>249</c:v>
                </c:pt>
                <c:pt idx="9">
                  <c:v>167</c:v>
                </c:pt>
              </c:numCache>
            </c:numRef>
          </c:val>
        </c:ser>
        <c:ser>
          <c:idx val="2"/>
          <c:order val="1"/>
          <c:tx>
            <c:strRef>
              <c:f>Sheet1!$E$27</c:f>
              <c:strCache>
                <c:ptCount val="1"/>
                <c:pt idx="0">
                  <c:v>CPStringTrie fill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Sheet1!$E$28:$E$37</c:f>
              <c:numCache>
                <c:formatCode>General</c:formatCode>
                <c:ptCount val="10"/>
                <c:pt idx="0">
                  <c:v>695</c:v>
                </c:pt>
                <c:pt idx="1">
                  <c:v>570</c:v>
                </c:pt>
                <c:pt idx="2">
                  <c:v>531</c:v>
                </c:pt>
                <c:pt idx="3">
                  <c:v>562</c:v>
                </c:pt>
                <c:pt idx="4">
                  <c:v>648</c:v>
                </c:pt>
                <c:pt idx="5">
                  <c:v>601</c:v>
                </c:pt>
                <c:pt idx="6">
                  <c:v>343</c:v>
                </c:pt>
                <c:pt idx="7">
                  <c:v>320</c:v>
                </c:pt>
                <c:pt idx="8">
                  <c:v>382</c:v>
                </c:pt>
                <c:pt idx="9">
                  <c:v>343</c:v>
                </c:pt>
              </c:numCache>
            </c:numRef>
          </c:val>
        </c:ser>
        <c:ser>
          <c:idx val="0"/>
          <c:order val="2"/>
          <c:tx>
            <c:strRef>
              <c:f>Sheet1!$C$27</c:f>
              <c:strCache>
                <c:ptCount val="1"/>
                <c:pt idx="0">
                  <c:v>Dictionary fill time</c:v>
                </c:pt>
              </c:strCache>
            </c:strRef>
          </c:tx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Sheet1!$C$28:$C$37</c:f>
              <c:numCache>
                <c:formatCode>General</c:formatCode>
                <c:ptCount val="10"/>
                <c:pt idx="0">
                  <c:v>62</c:v>
                </c:pt>
                <c:pt idx="1">
                  <c:v>101</c:v>
                </c:pt>
                <c:pt idx="2">
                  <c:v>101</c:v>
                </c:pt>
                <c:pt idx="3">
                  <c:v>93</c:v>
                </c:pt>
                <c:pt idx="4">
                  <c:v>101</c:v>
                </c:pt>
                <c:pt idx="5">
                  <c:v>101</c:v>
                </c:pt>
                <c:pt idx="6">
                  <c:v>85</c:v>
                </c:pt>
                <c:pt idx="7">
                  <c:v>85</c:v>
                </c:pt>
                <c:pt idx="8">
                  <c:v>93</c:v>
                </c:pt>
                <c:pt idx="9">
                  <c:v>89</c:v>
                </c:pt>
              </c:numCache>
            </c:numRef>
          </c:val>
        </c:ser>
        <c:ser>
          <c:idx val="4"/>
          <c:order val="3"/>
          <c:tx>
            <c:strRef>
              <c:f>Sheet1!$G$27</c:f>
              <c:strCache>
                <c:ptCount val="1"/>
                <c:pt idx="0">
                  <c:v>SortedDict. scan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ln>
                <a:solidFill>
                  <a:srgbClr val="F67B00"/>
                </a:solidFill>
              </a:ln>
            </c:spPr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Sheet1!$G$28:$G$37</c:f>
              <c:numCache>
                <c:formatCode>General</c:formatCode>
                <c:ptCount val="10"/>
                <c:pt idx="0">
                  <c:v>827</c:v>
                </c:pt>
                <c:pt idx="1">
                  <c:v>554</c:v>
                </c:pt>
                <c:pt idx="2">
                  <c:v>515</c:v>
                </c:pt>
                <c:pt idx="3">
                  <c:v>500</c:v>
                </c:pt>
                <c:pt idx="4">
                  <c:v>445</c:v>
                </c:pt>
                <c:pt idx="5">
                  <c:v>367</c:v>
                </c:pt>
                <c:pt idx="6">
                  <c:v>296</c:v>
                </c:pt>
                <c:pt idx="7">
                  <c:v>234</c:v>
                </c:pt>
                <c:pt idx="8">
                  <c:v>171</c:v>
                </c:pt>
                <c:pt idx="9">
                  <c:v>121</c:v>
                </c:pt>
              </c:numCache>
            </c:numRef>
          </c:val>
        </c:ser>
        <c:ser>
          <c:idx val="5"/>
          <c:order val="4"/>
          <c:tx>
            <c:strRef>
              <c:f>Sheet1!$H$27</c:f>
              <c:strCache>
                <c:ptCount val="1"/>
                <c:pt idx="0">
                  <c:v>CPStringTrie scan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Sheet1!$H$28:$H$37</c:f>
              <c:numCache>
                <c:formatCode>General</c:formatCode>
                <c:ptCount val="10"/>
                <c:pt idx="0">
                  <c:v>390</c:v>
                </c:pt>
                <c:pt idx="1">
                  <c:v>257</c:v>
                </c:pt>
                <c:pt idx="2">
                  <c:v>242</c:v>
                </c:pt>
                <c:pt idx="3">
                  <c:v>234</c:v>
                </c:pt>
                <c:pt idx="4">
                  <c:v>250</c:v>
                </c:pt>
                <c:pt idx="5">
                  <c:v>218</c:v>
                </c:pt>
                <c:pt idx="6">
                  <c:v>171</c:v>
                </c:pt>
                <c:pt idx="7">
                  <c:v>140</c:v>
                </c:pt>
                <c:pt idx="8">
                  <c:v>125</c:v>
                </c:pt>
                <c:pt idx="9">
                  <c:v>117</c:v>
                </c:pt>
              </c:numCache>
            </c:numRef>
          </c:val>
        </c:ser>
        <c:ser>
          <c:idx val="3"/>
          <c:order val="5"/>
          <c:tx>
            <c:strRef>
              <c:f>Sheet1!$F$27</c:f>
              <c:strCache>
                <c:ptCount val="1"/>
                <c:pt idx="0">
                  <c:v>Dictionary scan time</c:v>
                </c:pt>
              </c:strCache>
            </c:strRef>
          </c:tx>
          <c:spPr>
            <a:ln>
              <a:solidFill>
                <a:srgbClr val="638FC5"/>
              </a:solidFill>
            </a:ln>
          </c:spPr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Sheet1!$F$28:$F$37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93</c:v>
                </c:pt>
                <c:pt idx="3">
                  <c:v>85</c:v>
                </c:pt>
                <c:pt idx="4">
                  <c:v>81</c:v>
                </c:pt>
                <c:pt idx="5">
                  <c:v>101</c:v>
                </c:pt>
                <c:pt idx="6">
                  <c:v>93</c:v>
                </c:pt>
                <c:pt idx="7">
                  <c:v>62</c:v>
                </c:pt>
                <c:pt idx="8">
                  <c:v>62</c:v>
                </c:pt>
                <c:pt idx="9">
                  <c:v>50</c:v>
                </c:pt>
              </c:numCache>
            </c:numRef>
          </c:val>
        </c:ser>
        <c:marker val="1"/>
        <c:axId val="75697536"/>
        <c:axId val="75719808"/>
      </c:lineChart>
      <c:catAx>
        <c:axId val="75697536"/>
        <c:scaling>
          <c:orientation val="minMax"/>
        </c:scaling>
        <c:axPos val="b"/>
        <c:numFmt formatCode="General" sourceLinked="1"/>
        <c:tickLblPos val="nextTo"/>
        <c:crossAx val="75719808"/>
        <c:crossesAt val="0"/>
        <c:auto val="1"/>
        <c:lblAlgn val="ctr"/>
        <c:lblOffset val="100"/>
      </c:catAx>
      <c:valAx>
        <c:axId val="75719808"/>
        <c:scaling>
          <c:orientation val="minMax"/>
        </c:scaling>
        <c:axPos val="l"/>
        <c:majorGridlines/>
        <c:numFmt formatCode="General" sourceLinked="1"/>
        <c:tickLblPos val="nextTo"/>
        <c:crossAx val="75697536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57374534017902534"/>
          <c:y val="0.13568288382602131"/>
          <c:w val="0.38904567154635966"/>
          <c:h val="0.25658500493463327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55"/>
          <c:y val="0.10827259476125314"/>
          <c:w val="0.84304156388419293"/>
          <c:h val="0.73078298087671001"/>
        </c:manualLayout>
      </c:layout>
      <c:lineChart>
        <c:grouping val="standard"/>
        <c:ser>
          <c:idx val="0"/>
          <c:order val="0"/>
          <c:tx>
            <c:strRef>
              <c:f>Sheet1!$I$27</c:f>
              <c:strCache>
                <c:ptCount val="1"/>
                <c:pt idx="0">
                  <c:v>Dictionary</c:v>
                </c:pt>
              </c:strCache>
            </c:strRef>
          </c:tx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Sheet1!$I$28:$I$37</c:f>
              <c:numCache>
                <c:formatCode>General</c:formatCode>
                <c:ptCount val="10"/>
                <c:pt idx="0">
                  <c:v>14.799999999999999</c:v>
                </c:pt>
                <c:pt idx="1">
                  <c:v>14.799999999999999</c:v>
                </c:pt>
                <c:pt idx="2">
                  <c:v>14.799999999999999</c:v>
                </c:pt>
                <c:pt idx="3">
                  <c:v>14.799999999999999</c:v>
                </c:pt>
                <c:pt idx="4">
                  <c:v>14.899999999999999</c:v>
                </c:pt>
                <c:pt idx="5">
                  <c:v>15</c:v>
                </c:pt>
                <c:pt idx="6">
                  <c:v>15.2</c:v>
                </c:pt>
                <c:pt idx="7">
                  <c:v>15.7</c:v>
                </c:pt>
                <c:pt idx="8">
                  <c:v>16.600000000000001</c:v>
                </c:pt>
                <c:pt idx="9">
                  <c:v>18.399999999999999</c:v>
                </c:pt>
              </c:numCache>
            </c:numRef>
          </c:val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SortedDict.</c:v>
                </c:pt>
              </c:strCache>
            </c:strRef>
          </c:tx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Sheet1!$J$28:$J$37</c:f>
              <c:numCache>
                <c:formatCode>General</c:formatCode>
                <c:ptCount val="10"/>
                <c:pt idx="0">
                  <c:v>15</c:v>
                </c:pt>
                <c:pt idx="1">
                  <c:v>15.1</c:v>
                </c:pt>
                <c:pt idx="2">
                  <c:v>15.1</c:v>
                </c:pt>
                <c:pt idx="3">
                  <c:v>15.1</c:v>
                </c:pt>
                <c:pt idx="4">
                  <c:v>15.1</c:v>
                </c:pt>
                <c:pt idx="5">
                  <c:v>15.2</c:v>
                </c:pt>
                <c:pt idx="6">
                  <c:v>15.399999999999999</c:v>
                </c:pt>
                <c:pt idx="7">
                  <c:v>15.799999999999999</c:v>
                </c:pt>
                <c:pt idx="8">
                  <c:v>16.600000000000001</c:v>
                </c:pt>
                <c:pt idx="9">
                  <c:v>18.100000000000001</c:v>
                </c:pt>
              </c:numCache>
            </c:numRef>
          </c:val>
        </c:ser>
        <c:ser>
          <c:idx val="2"/>
          <c:order val="2"/>
          <c:tx>
            <c:strRef>
              <c:f>Sheet1!$K$27</c:f>
              <c:strCache>
                <c:ptCount val="1"/>
                <c:pt idx="0">
                  <c:v>CPStringTrie</c:v>
                </c:pt>
              </c:strCache>
            </c:strRef>
          </c:tx>
          <c:cat>
            <c:numRef>
              <c:f>Sheet1!$B$28:$B$37</c:f>
              <c:numCache>
                <c:formatCode>General</c:formatCode>
                <c:ptCount val="10"/>
                <c:pt idx="0">
                  <c:v>200000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</c:numCache>
            </c:numRef>
          </c:cat>
          <c:val>
            <c:numRef>
              <c:f>Sheet1!$K$28:$K$37</c:f>
              <c:numCache>
                <c:formatCode>General</c:formatCode>
                <c:ptCount val="10"/>
                <c:pt idx="0">
                  <c:v>6.4</c:v>
                </c:pt>
                <c:pt idx="1">
                  <c:v>7.7</c:v>
                </c:pt>
                <c:pt idx="2">
                  <c:v>7.7</c:v>
                </c:pt>
                <c:pt idx="3">
                  <c:v>8.1</c:v>
                </c:pt>
                <c:pt idx="4">
                  <c:v>9.1</c:v>
                </c:pt>
                <c:pt idx="5">
                  <c:v>9.1999999999999993</c:v>
                </c:pt>
                <c:pt idx="6">
                  <c:v>6.7</c:v>
                </c:pt>
                <c:pt idx="7">
                  <c:v>7.3</c:v>
                </c:pt>
                <c:pt idx="8">
                  <c:v>9.3000000000000007</c:v>
                </c:pt>
                <c:pt idx="9">
                  <c:v>10.7</c:v>
                </c:pt>
              </c:numCache>
            </c:numRef>
          </c:val>
        </c:ser>
        <c:marker val="1"/>
        <c:axId val="75676288"/>
        <c:axId val="76124544"/>
      </c:lineChart>
      <c:catAx>
        <c:axId val="75676288"/>
        <c:scaling>
          <c:orientation val="minMax"/>
        </c:scaling>
        <c:axPos val="b"/>
        <c:numFmt formatCode="General" sourceLinked="1"/>
        <c:tickLblPos val="nextTo"/>
        <c:crossAx val="76124544"/>
        <c:crossesAt val="0"/>
        <c:auto val="1"/>
        <c:lblAlgn val="ctr"/>
        <c:lblOffset val="100"/>
      </c:catAx>
      <c:valAx>
        <c:axId val="76124544"/>
        <c:scaling>
          <c:orientation val="minMax"/>
        </c:scaling>
        <c:axPos val="l"/>
        <c:majorGridlines/>
        <c:numFmt formatCode="General" sourceLinked="1"/>
        <c:tickLblPos val="nextTo"/>
        <c:crossAx val="7567628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2537929589227612"/>
          <c:y val="0.64121223550204254"/>
          <c:w val="0.23218295873954833"/>
          <c:h val="0.18391516063120519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55"/>
          <c:y val="0.10827259476125314"/>
          <c:w val="0.84304156388419293"/>
          <c:h val="0.73078298087671001"/>
        </c:manualLayout>
      </c:layout>
      <c:lineChart>
        <c:grouping val="standard"/>
        <c:ser>
          <c:idx val="1"/>
          <c:order val="0"/>
          <c:tx>
            <c:strRef>
              <c:f>Sheet1!$D$39</c:f>
              <c:strCache>
                <c:ptCount val="1"/>
                <c:pt idx="0">
                  <c:v>SortedDict. fill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solidFill>
                <a:srgbClr val="F67B00"/>
              </a:solidFill>
              <a:ln>
                <a:noFill/>
              </a:ln>
            </c:spPr>
          </c:marke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Sheet1!$D$40:$D$48</c:f>
              <c:numCache>
                <c:formatCode>General</c:formatCode>
                <c:ptCount val="9"/>
                <c:pt idx="0">
                  <c:v>9929</c:v>
                </c:pt>
                <c:pt idx="1">
                  <c:v>5390</c:v>
                </c:pt>
                <c:pt idx="2">
                  <c:v>4421</c:v>
                </c:pt>
                <c:pt idx="3">
                  <c:v>3671</c:v>
                </c:pt>
                <c:pt idx="4">
                  <c:v>3031</c:v>
                </c:pt>
                <c:pt idx="5">
                  <c:v>2531</c:v>
                </c:pt>
                <c:pt idx="6">
                  <c:v>1921</c:v>
                </c:pt>
                <c:pt idx="7">
                  <c:v>1406</c:v>
                </c:pt>
                <c:pt idx="8">
                  <c:v>1421</c:v>
                </c:pt>
              </c:numCache>
            </c:numRef>
          </c:val>
        </c:ser>
        <c:ser>
          <c:idx val="2"/>
          <c:order val="1"/>
          <c:tx>
            <c:strRef>
              <c:f>Sheet1!$E$39</c:f>
              <c:strCache>
                <c:ptCount val="1"/>
                <c:pt idx="0">
                  <c:v>CPStringTrie fill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Sheet1!$E$40:$E$48</c:f>
              <c:numCache>
                <c:formatCode>General</c:formatCode>
                <c:ptCount val="9"/>
                <c:pt idx="0">
                  <c:v>3843</c:v>
                </c:pt>
                <c:pt idx="1">
                  <c:v>2609</c:v>
                </c:pt>
                <c:pt idx="2">
                  <c:v>3312</c:v>
                </c:pt>
                <c:pt idx="3">
                  <c:v>3546</c:v>
                </c:pt>
                <c:pt idx="4">
                  <c:v>3421</c:v>
                </c:pt>
                <c:pt idx="5">
                  <c:v>1984</c:v>
                </c:pt>
                <c:pt idx="6">
                  <c:v>1843</c:v>
                </c:pt>
                <c:pt idx="7">
                  <c:v>1984</c:v>
                </c:pt>
                <c:pt idx="8">
                  <c:v>1312</c:v>
                </c:pt>
              </c:numCache>
            </c:numRef>
          </c:val>
        </c:ser>
        <c:ser>
          <c:idx val="0"/>
          <c:order val="2"/>
          <c:tx>
            <c:strRef>
              <c:f>Sheet1!$C$39</c:f>
              <c:strCache>
                <c:ptCount val="1"/>
                <c:pt idx="0">
                  <c:v>Dictionary fill time</c:v>
                </c:pt>
              </c:strCache>
            </c:strRef>
          </c:tx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Sheet1!$C$40:$C$48</c:f>
              <c:numCache>
                <c:formatCode>General</c:formatCode>
                <c:ptCount val="9"/>
                <c:pt idx="0">
                  <c:v>460</c:v>
                </c:pt>
                <c:pt idx="1">
                  <c:v>1000</c:v>
                </c:pt>
                <c:pt idx="2">
                  <c:v>1000</c:v>
                </c:pt>
                <c:pt idx="3">
                  <c:v>937</c:v>
                </c:pt>
                <c:pt idx="4">
                  <c:v>796</c:v>
                </c:pt>
                <c:pt idx="5">
                  <c:v>718</c:v>
                </c:pt>
                <c:pt idx="6">
                  <c:v>609</c:v>
                </c:pt>
                <c:pt idx="7">
                  <c:v>921</c:v>
                </c:pt>
                <c:pt idx="8">
                  <c:v>796</c:v>
                </c:pt>
              </c:numCache>
            </c:numRef>
          </c:val>
        </c:ser>
        <c:ser>
          <c:idx val="4"/>
          <c:order val="3"/>
          <c:tx>
            <c:strRef>
              <c:f>Sheet1!$G$39</c:f>
              <c:strCache>
                <c:ptCount val="1"/>
                <c:pt idx="0">
                  <c:v>SortedDict. scan time</c:v>
                </c:pt>
              </c:strCache>
            </c:strRef>
          </c:tx>
          <c:spPr>
            <a:ln>
              <a:solidFill>
                <a:srgbClr val="F67B00"/>
              </a:solidFill>
            </a:ln>
          </c:spPr>
          <c:marker>
            <c:spPr>
              <a:ln>
                <a:solidFill>
                  <a:srgbClr val="F67B00"/>
                </a:solidFill>
              </a:ln>
            </c:spPr>
          </c:marke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Sheet1!$G$40:$G$48</c:f>
              <c:numCache>
                <c:formatCode>General</c:formatCode>
                <c:ptCount val="9"/>
                <c:pt idx="0">
                  <c:v>5312</c:v>
                </c:pt>
                <c:pt idx="1">
                  <c:v>3078</c:v>
                </c:pt>
                <c:pt idx="2">
                  <c:v>2656</c:v>
                </c:pt>
                <c:pt idx="3">
                  <c:v>2265</c:v>
                </c:pt>
                <c:pt idx="4">
                  <c:v>1890</c:v>
                </c:pt>
                <c:pt idx="5">
                  <c:v>1546</c:v>
                </c:pt>
                <c:pt idx="6">
                  <c:v>1171</c:v>
                </c:pt>
                <c:pt idx="7">
                  <c:v>875</c:v>
                </c:pt>
                <c:pt idx="8">
                  <c:v>625</c:v>
                </c:pt>
              </c:numCache>
            </c:numRef>
          </c:val>
        </c:ser>
        <c:ser>
          <c:idx val="5"/>
          <c:order val="4"/>
          <c:tx>
            <c:strRef>
              <c:f>Sheet1!$H$39</c:f>
              <c:strCache>
                <c:ptCount val="1"/>
                <c:pt idx="0">
                  <c:v>CPStringTrie scan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Sheet1!$H$40:$H$48</c:f>
              <c:numCache>
                <c:formatCode>General</c:formatCode>
                <c:ptCount val="9"/>
                <c:pt idx="0">
                  <c:v>2046</c:v>
                </c:pt>
                <c:pt idx="1">
                  <c:v>1390</c:v>
                </c:pt>
                <c:pt idx="2">
                  <c:v>1296</c:v>
                </c:pt>
                <c:pt idx="3">
                  <c:v>1218</c:v>
                </c:pt>
                <c:pt idx="4">
                  <c:v>1046</c:v>
                </c:pt>
                <c:pt idx="5">
                  <c:v>796</c:v>
                </c:pt>
                <c:pt idx="6">
                  <c:v>609</c:v>
                </c:pt>
                <c:pt idx="7">
                  <c:v>546</c:v>
                </c:pt>
                <c:pt idx="8">
                  <c:v>531</c:v>
                </c:pt>
              </c:numCache>
            </c:numRef>
          </c:val>
        </c:ser>
        <c:ser>
          <c:idx val="3"/>
          <c:order val="5"/>
          <c:tx>
            <c:strRef>
              <c:f>Sheet1!$F$39</c:f>
              <c:strCache>
                <c:ptCount val="1"/>
                <c:pt idx="0">
                  <c:v>Dictionary scan time</c:v>
                </c:pt>
              </c:strCache>
            </c:strRef>
          </c:tx>
          <c:spPr>
            <a:ln>
              <a:solidFill>
                <a:srgbClr val="638FC5"/>
              </a:solidFill>
            </a:ln>
          </c:spPr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Sheet1!$F$40:$F$48</c:f>
              <c:numCache>
                <c:formatCode>General</c:formatCode>
                <c:ptCount val="9"/>
                <c:pt idx="0">
                  <c:v>453</c:v>
                </c:pt>
                <c:pt idx="1">
                  <c:v>562</c:v>
                </c:pt>
                <c:pt idx="2">
                  <c:v>593</c:v>
                </c:pt>
                <c:pt idx="3">
                  <c:v>546</c:v>
                </c:pt>
                <c:pt idx="4">
                  <c:v>515</c:v>
                </c:pt>
                <c:pt idx="5">
                  <c:v>437</c:v>
                </c:pt>
                <c:pt idx="6">
                  <c:v>328</c:v>
                </c:pt>
                <c:pt idx="7">
                  <c:v>296</c:v>
                </c:pt>
                <c:pt idx="8">
                  <c:v>265</c:v>
                </c:pt>
              </c:numCache>
            </c:numRef>
          </c:val>
        </c:ser>
        <c:marker val="1"/>
        <c:axId val="76037504"/>
        <c:axId val="76055680"/>
      </c:lineChart>
      <c:catAx>
        <c:axId val="76037504"/>
        <c:scaling>
          <c:orientation val="minMax"/>
        </c:scaling>
        <c:axPos val="b"/>
        <c:numFmt formatCode="General" sourceLinked="1"/>
        <c:tickLblPos val="nextTo"/>
        <c:crossAx val="76055680"/>
        <c:crossesAt val="0"/>
        <c:auto val="1"/>
        <c:lblAlgn val="ctr"/>
        <c:lblOffset val="100"/>
      </c:catAx>
      <c:valAx>
        <c:axId val="7605568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6037504"/>
        <c:crosses val="autoZero"/>
        <c:crossBetween val="between"/>
        <c:majorUnit val="1000"/>
        <c:minorUnit val="500"/>
      </c:valAx>
    </c:plotArea>
    <c:legend>
      <c:legendPos val="r"/>
      <c:layout>
        <c:manualLayout>
          <c:xMode val="edge"/>
          <c:yMode val="edge"/>
          <c:x val="0.57374534017902545"/>
          <c:y val="0.13312858881145603"/>
          <c:w val="0.37597377881245886"/>
          <c:h val="0.27713277219657889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291912244987461"/>
          <c:y val="0.1082725947612532"/>
          <c:w val="0.84304156388419316"/>
          <c:h val="0.73078298087670979"/>
        </c:manualLayout>
      </c:layout>
      <c:lineChart>
        <c:grouping val="standard"/>
        <c:ser>
          <c:idx val="0"/>
          <c:order val="0"/>
          <c:tx>
            <c:strRef>
              <c:f>Sheet1!$I$39</c:f>
              <c:strCache>
                <c:ptCount val="1"/>
                <c:pt idx="0">
                  <c:v>Dictionary</c:v>
                </c:pt>
              </c:strCache>
            </c:strRef>
          </c:tx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Sheet1!$I$40:$I$48</c:f>
              <c:numCache>
                <c:formatCode>General</c:formatCode>
                <c:ptCount val="9"/>
                <c:pt idx="0">
                  <c:v>65.3</c:v>
                </c:pt>
                <c:pt idx="1">
                  <c:v>65.5</c:v>
                </c:pt>
                <c:pt idx="2">
                  <c:v>65.599999999999994</c:v>
                </c:pt>
                <c:pt idx="3">
                  <c:v>65.900000000000006</c:v>
                </c:pt>
                <c:pt idx="4">
                  <c:v>66.5</c:v>
                </c:pt>
                <c:pt idx="5">
                  <c:v>67.599999999999994</c:v>
                </c:pt>
                <c:pt idx="6">
                  <c:v>69.8</c:v>
                </c:pt>
                <c:pt idx="7">
                  <c:v>74.400000000000006</c:v>
                </c:pt>
                <c:pt idx="8">
                  <c:v>83.3</c:v>
                </c:pt>
              </c:numCache>
            </c:numRef>
          </c:val>
        </c:ser>
        <c:ser>
          <c:idx val="1"/>
          <c:order val="1"/>
          <c:tx>
            <c:strRef>
              <c:f>Sheet1!$J$39</c:f>
              <c:strCache>
                <c:ptCount val="1"/>
                <c:pt idx="0">
                  <c:v>SortedDict.</c:v>
                </c:pt>
              </c:strCache>
            </c:strRef>
          </c:tx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Sheet1!$J$40:$J$48</c:f>
              <c:numCache>
                <c:formatCode>General</c:formatCode>
                <c:ptCount val="9"/>
                <c:pt idx="0">
                  <c:v>66.599999999999994</c:v>
                </c:pt>
                <c:pt idx="1">
                  <c:v>66.7</c:v>
                </c:pt>
                <c:pt idx="2">
                  <c:v>66.8</c:v>
                </c:pt>
                <c:pt idx="3">
                  <c:v>67.099999999999994</c:v>
                </c:pt>
                <c:pt idx="4">
                  <c:v>67.599999999999994</c:v>
                </c:pt>
                <c:pt idx="5">
                  <c:v>68.5</c:v>
                </c:pt>
                <c:pt idx="6">
                  <c:v>70.400000000000006</c:v>
                </c:pt>
                <c:pt idx="7">
                  <c:v>74.199999999999989</c:v>
                </c:pt>
                <c:pt idx="8">
                  <c:v>81.900000000000006</c:v>
                </c:pt>
              </c:numCache>
            </c:numRef>
          </c:val>
        </c:ser>
        <c:ser>
          <c:idx val="2"/>
          <c:order val="2"/>
          <c:tx>
            <c:strRef>
              <c:f>Sheet1!$K$39</c:f>
              <c:strCache>
                <c:ptCount val="1"/>
                <c:pt idx="0">
                  <c:v>CPStringTrie</c:v>
                </c:pt>
              </c:strCache>
            </c:strRef>
          </c:tx>
          <c:cat>
            <c:numRef>
              <c:f>Sheet1!$B$40:$B$48</c:f>
              <c:numCache>
                <c:formatCode>General</c:formatCode>
                <c:ptCount val="9"/>
                <c:pt idx="0">
                  <c:v>1000000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</c:numCache>
            </c:numRef>
          </c:cat>
          <c:val>
            <c:numRef>
              <c:f>Sheet1!$K$40:$K$48</c:f>
              <c:numCache>
                <c:formatCode>General</c:formatCode>
                <c:ptCount val="9"/>
                <c:pt idx="0">
                  <c:v>21.3</c:v>
                </c:pt>
                <c:pt idx="1">
                  <c:v>24.9</c:v>
                </c:pt>
                <c:pt idx="2">
                  <c:v>29.2</c:v>
                </c:pt>
                <c:pt idx="3">
                  <c:v>37</c:v>
                </c:pt>
                <c:pt idx="4">
                  <c:v>42</c:v>
                </c:pt>
                <c:pt idx="5">
                  <c:v>31.1</c:v>
                </c:pt>
                <c:pt idx="6">
                  <c:v>30.3</c:v>
                </c:pt>
                <c:pt idx="7">
                  <c:v>38.6</c:v>
                </c:pt>
                <c:pt idx="8">
                  <c:v>44.3</c:v>
                </c:pt>
              </c:numCache>
            </c:numRef>
          </c:val>
        </c:ser>
        <c:marker val="1"/>
        <c:axId val="76269440"/>
        <c:axId val="76270976"/>
      </c:lineChart>
      <c:catAx>
        <c:axId val="76269440"/>
        <c:scaling>
          <c:orientation val="minMax"/>
        </c:scaling>
        <c:axPos val="b"/>
        <c:numFmt formatCode="General" sourceLinked="1"/>
        <c:tickLblPos val="nextTo"/>
        <c:crossAx val="76270976"/>
        <c:crossesAt val="0"/>
        <c:auto val="1"/>
        <c:lblAlgn val="ctr"/>
        <c:lblOffset val="100"/>
      </c:catAx>
      <c:valAx>
        <c:axId val="762709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626944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2537929589227612"/>
          <c:y val="0.64121223550204254"/>
          <c:w val="0.23218295873954828"/>
          <c:h val="0.1839151606312053"/>
        </c:manualLayout>
      </c:layout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50</xdr:row>
      <xdr:rowOff>9525</xdr:rowOff>
    </xdr:from>
    <xdr:to>
      <xdr:col>6</xdr:col>
      <xdr:colOff>9525</xdr:colOff>
      <xdr:row>76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77</xdr:row>
      <xdr:rowOff>76200</xdr:rowOff>
    </xdr:from>
    <xdr:to>
      <xdr:col>6</xdr:col>
      <xdr:colOff>9526</xdr:colOff>
      <xdr:row>98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50</xdr:row>
      <xdr:rowOff>9525</xdr:rowOff>
    </xdr:from>
    <xdr:to>
      <xdr:col>11</xdr:col>
      <xdr:colOff>809626</xdr:colOff>
      <xdr:row>76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77</xdr:row>
      <xdr:rowOff>76200</xdr:rowOff>
    </xdr:from>
    <xdr:to>
      <xdr:col>11</xdr:col>
      <xdr:colOff>809626</xdr:colOff>
      <xdr:row>98</xdr:row>
      <xdr:rowOff>95249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0.12745</cdr:x>
      <cdr:y>0.00747</cdr:y>
    </cdr:from>
    <cdr:to>
      <cdr:x>0.97451</cdr:x>
      <cdr:y>0.0833</cdr:y>
    </cdr:to>
    <cdr:sp macro="" textlink="">
      <cdr:nvSpPr>
        <cdr:cNvPr id="17" name="TextBox 9"/>
        <cdr:cNvSpPr txBox="1"/>
      </cdr:nvSpPr>
      <cdr:spPr>
        <a:xfrm xmlns:a="http://schemas.openxmlformats.org/drawingml/2006/main">
          <a:off x="619120" y="37120"/>
          <a:ext cx="4114807" cy="377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Time required to add &amp; scan 200,000 items</a:t>
          </a:r>
        </a:p>
      </cdr:txBody>
    </cdr:sp>
  </cdr:relSizeAnchor>
  <cdr:relSizeAnchor xmlns:cdr="http://schemas.openxmlformats.org/drawingml/2006/chartDrawing">
    <cdr:from>
      <cdr:x>0.13137</cdr:x>
      <cdr:y>0.0613</cdr:y>
    </cdr:from>
    <cdr:to>
      <cdr:x>0.96863</cdr:x>
      <cdr:y>0.10536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38176" y="304800"/>
          <a:ext cx="4067174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where each key is a pair of two random English words, concatenated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0.2891</cdr:y>
    </cdr:from>
    <cdr:to>
      <cdr:x>0.09297</cdr:x>
      <cdr:y>0.66588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162050"/>
          <a:ext cx="451625" cy="151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Megabytes (calculated)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0.12941</cdr:x>
      <cdr:y>0.01422</cdr:y>
    </cdr:from>
    <cdr:to>
      <cdr:x>0.94118</cdr:x>
      <cdr:y>0.09005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8650" y="57161"/>
          <a:ext cx="3943350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Memory usage of dictionary + keys (200,000)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7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0.12745</cdr:x>
      <cdr:y>0.00555</cdr:y>
    </cdr:from>
    <cdr:to>
      <cdr:x>0.97451</cdr:x>
      <cdr:y>0.08138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19120" y="27595"/>
          <a:ext cx="4114807" cy="377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Time required to add &amp; scan 1,000,000 items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1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</cdr:x>
      <cdr:y>0.18403</cdr:y>
    </cdr:from>
    <cdr:to>
      <cdr:x>0.09297</cdr:x>
      <cdr:y>0.55903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0" y="504825"/>
          <a:ext cx="352426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Milliseconds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13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14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0.16078</cdr:x>
      <cdr:y>0.05747</cdr:y>
    </cdr:from>
    <cdr:to>
      <cdr:x>0.94706</cdr:x>
      <cdr:y>0.10728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781049" y="285751"/>
          <a:ext cx="38195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latin typeface="+mn-lt"/>
              <a:ea typeface="+mn-ea"/>
              <a:cs typeface="+mn-cs"/>
            </a:rPr>
            <a:t>where each key is one  of 31</a:t>
          </a:r>
          <a:r>
            <a:rPr lang="en-US" sz="1100" baseline="0">
              <a:latin typeface="+mn-lt"/>
              <a:ea typeface="+mn-ea"/>
              <a:cs typeface="+mn-cs"/>
            </a:rPr>
            <a:t> prefixes plus a random word</a:t>
          </a:r>
          <a:endParaRPr lang="en-US"/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0.2891</cdr:y>
    </cdr:from>
    <cdr:to>
      <cdr:x>0.09297</cdr:x>
      <cdr:y>0.66588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162050"/>
          <a:ext cx="451625" cy="151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Megabytes (calculated)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0.30653</cdr:x>
      <cdr:y>0.89931</cdr:y>
    </cdr:from>
    <cdr:to>
      <cdr:x>0.54774</cdr:x>
      <cdr:y>1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116205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0.23869</cdr:x>
      <cdr:y>0.90278</cdr:y>
    </cdr:from>
    <cdr:to>
      <cdr:x>0.97739</cdr:x>
      <cdr:y>1</cdr:y>
    </cdr:to>
    <cdr:sp macro="" textlink="">
      <cdr:nvSpPr>
        <cdr:cNvPr id="9" name="TextBox 5"/>
        <cdr:cNvSpPr txBox="1"/>
      </cdr:nvSpPr>
      <cdr:spPr>
        <a:xfrm xmlns:a="http://schemas.openxmlformats.org/drawingml/2006/main">
          <a:off x="904875" y="2476500"/>
          <a:ext cx="28003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Items per collection (total items is constant)</a:t>
          </a:r>
        </a:p>
      </cdr:txBody>
    </cdr:sp>
  </cdr:relSizeAnchor>
  <cdr:relSizeAnchor xmlns:cdr="http://schemas.openxmlformats.org/drawingml/2006/chartDrawing">
    <cdr:from>
      <cdr:x>0.12941</cdr:x>
      <cdr:y>0.01422</cdr:y>
    </cdr:from>
    <cdr:to>
      <cdr:x>0.94118</cdr:x>
      <cdr:y>0.09005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8650" y="57161"/>
          <a:ext cx="3943350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Memory usage of dictionary + keys (1,000,000)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9"/>
  <sheetViews>
    <sheetView tabSelected="1" topLeftCell="A42" workbookViewId="0">
      <selection activeCell="J40" sqref="J40"/>
    </sheetView>
  </sheetViews>
  <sheetFormatPr defaultRowHeight="15"/>
  <cols>
    <col min="1" max="1" width="17.85546875" customWidth="1"/>
    <col min="2" max="2" width="8.7109375" customWidth="1"/>
    <col min="3" max="3" width="10.140625" customWidth="1"/>
    <col min="4" max="4" width="12.28515625" customWidth="1"/>
    <col min="5" max="5" width="13" customWidth="1"/>
    <col min="6" max="6" width="12.7109375" customWidth="1"/>
    <col min="7" max="7" width="11.42578125" customWidth="1"/>
    <col min="8" max="8" width="13.5703125" customWidth="1"/>
    <col min="9" max="9" width="13.42578125" customWidth="1"/>
    <col min="10" max="10" width="10.5703125" customWidth="1"/>
    <col min="11" max="11" width="12" customWidth="1"/>
    <col min="12" max="12" width="13" customWidth="1"/>
    <col min="15" max="15" width="13.7109375" customWidth="1"/>
    <col min="16" max="16" width="13.5703125" customWidth="1"/>
  </cols>
  <sheetData>
    <row r="2" spans="1:18">
      <c r="F2" s="2" t="s">
        <v>9</v>
      </c>
      <c r="H2" s="1" t="s">
        <v>3</v>
      </c>
      <c r="K2" s="1" t="s">
        <v>4</v>
      </c>
      <c r="N2" s="1" t="s">
        <v>5</v>
      </c>
      <c r="Q2" s="1" t="s">
        <v>12</v>
      </c>
    </row>
    <row r="3" spans="1:18">
      <c r="A3" t="s">
        <v>0</v>
      </c>
      <c r="B3" s="2" t="s">
        <v>16</v>
      </c>
      <c r="C3" s="2" t="s">
        <v>2</v>
      </c>
      <c r="D3" t="s">
        <v>1</v>
      </c>
      <c r="E3" s="2" t="s">
        <v>17</v>
      </c>
      <c r="F3" s="2" t="s">
        <v>10</v>
      </c>
      <c r="G3" s="2" t="s">
        <v>6</v>
      </c>
      <c r="H3" s="2" t="s">
        <v>7</v>
      </c>
      <c r="I3" s="2" t="s">
        <v>8</v>
      </c>
      <c r="J3" s="2" t="s">
        <v>6</v>
      </c>
      <c r="K3" s="2" t="s">
        <v>7</v>
      </c>
      <c r="L3" s="2" t="s">
        <v>15</v>
      </c>
      <c r="M3" s="2" t="s">
        <v>6</v>
      </c>
      <c r="N3" s="2" t="s">
        <v>7</v>
      </c>
      <c r="O3" s="2" t="s">
        <v>8</v>
      </c>
      <c r="P3" s="2" t="s">
        <v>13</v>
      </c>
      <c r="Q3" s="2" t="s">
        <v>14</v>
      </c>
      <c r="R3" s="3" t="s">
        <v>8</v>
      </c>
    </row>
    <row r="4" spans="1:18">
      <c r="A4" t="s">
        <v>11</v>
      </c>
      <c r="B4">
        <v>10</v>
      </c>
      <c r="C4">
        <v>41238</v>
      </c>
      <c r="D4">
        <v>41238</v>
      </c>
      <c r="E4">
        <f>C4/D4</f>
        <v>1</v>
      </c>
      <c r="F4">
        <v>1.3</v>
      </c>
      <c r="G4">
        <v>9</v>
      </c>
      <c r="H4">
        <v>7</v>
      </c>
      <c r="I4">
        <v>1</v>
      </c>
      <c r="J4">
        <v>234</v>
      </c>
      <c r="K4">
        <v>117</v>
      </c>
      <c r="L4">
        <v>1.1000000000000001</v>
      </c>
      <c r="M4">
        <v>85</v>
      </c>
      <c r="N4">
        <v>43</v>
      </c>
      <c r="O4">
        <v>0.9</v>
      </c>
      <c r="P4">
        <v>85</v>
      </c>
      <c r="Q4">
        <v>43</v>
      </c>
      <c r="R4">
        <v>0.7</v>
      </c>
    </row>
    <row r="5" spans="1:18">
      <c r="A5" t="s">
        <v>18</v>
      </c>
      <c r="B5">
        <v>2</v>
      </c>
      <c r="C5">
        <v>200000</v>
      </c>
      <c r="D5">
        <v>200000</v>
      </c>
      <c r="E5">
        <f t="shared" ref="E5:E24" si="0">C5/D5</f>
        <v>1</v>
      </c>
      <c r="F5">
        <v>9.6999999999999993</v>
      </c>
      <c r="G5">
        <v>62</v>
      </c>
      <c r="H5">
        <v>85</v>
      </c>
      <c r="I5">
        <v>5.0999999999999996</v>
      </c>
      <c r="J5">
        <v>1538</v>
      </c>
      <c r="K5">
        <v>827</v>
      </c>
      <c r="L5">
        <v>5.3</v>
      </c>
      <c r="M5">
        <v>695</v>
      </c>
      <c r="N5">
        <v>390</v>
      </c>
      <c r="O5">
        <v>6.4</v>
      </c>
      <c r="P5">
        <v>772</v>
      </c>
      <c r="Q5">
        <v>343</v>
      </c>
      <c r="R5">
        <v>5</v>
      </c>
    </row>
    <row r="6" spans="1:18">
      <c r="A6" t="s">
        <v>18</v>
      </c>
      <c r="B6">
        <v>2</v>
      </c>
      <c r="C6">
        <v>200000</v>
      </c>
      <c r="D6">
        <v>1000</v>
      </c>
      <c r="E6">
        <f t="shared" si="0"/>
        <v>200</v>
      </c>
      <c r="F6">
        <v>9.6999999999999993</v>
      </c>
      <c r="G6">
        <v>101</v>
      </c>
      <c r="H6">
        <v>85</v>
      </c>
      <c r="I6">
        <v>5.0999999999999996</v>
      </c>
      <c r="J6">
        <v>937</v>
      </c>
      <c r="K6">
        <v>554</v>
      </c>
      <c r="L6">
        <v>5.4</v>
      </c>
      <c r="M6">
        <v>570</v>
      </c>
      <c r="N6">
        <v>257</v>
      </c>
      <c r="O6">
        <v>7.7</v>
      </c>
    </row>
    <row r="7" spans="1:18">
      <c r="A7" t="s">
        <v>18</v>
      </c>
      <c r="B7">
        <v>2</v>
      </c>
      <c r="C7">
        <v>200000</v>
      </c>
      <c r="D7">
        <v>500</v>
      </c>
      <c r="E7">
        <f t="shared" si="0"/>
        <v>400</v>
      </c>
      <c r="F7">
        <v>9.6999999999999993</v>
      </c>
      <c r="G7">
        <v>101</v>
      </c>
      <c r="H7">
        <v>93</v>
      </c>
      <c r="I7">
        <v>5.0999999999999996</v>
      </c>
      <c r="J7">
        <v>859</v>
      </c>
      <c r="K7">
        <v>515</v>
      </c>
      <c r="L7">
        <v>5.4</v>
      </c>
      <c r="M7">
        <v>531</v>
      </c>
      <c r="N7">
        <v>242</v>
      </c>
      <c r="O7">
        <v>7.7</v>
      </c>
    </row>
    <row r="8" spans="1:18">
      <c r="A8" t="s">
        <v>18</v>
      </c>
      <c r="B8">
        <v>2</v>
      </c>
      <c r="C8">
        <v>200000</v>
      </c>
      <c r="D8">
        <v>250</v>
      </c>
      <c r="E8">
        <f t="shared" si="0"/>
        <v>800</v>
      </c>
      <c r="F8">
        <v>9.6999999999999993</v>
      </c>
      <c r="G8">
        <v>93</v>
      </c>
      <c r="H8">
        <v>85</v>
      </c>
      <c r="I8">
        <v>5.0999999999999996</v>
      </c>
      <c r="J8">
        <v>804</v>
      </c>
      <c r="K8">
        <v>500</v>
      </c>
      <c r="L8">
        <v>5.4</v>
      </c>
      <c r="M8">
        <v>562</v>
      </c>
      <c r="N8">
        <v>234</v>
      </c>
      <c r="O8">
        <v>8.1</v>
      </c>
    </row>
    <row r="9" spans="1:18">
      <c r="A9" t="s">
        <v>18</v>
      </c>
      <c r="B9">
        <v>2</v>
      </c>
      <c r="C9">
        <v>200000</v>
      </c>
      <c r="D9">
        <v>125</v>
      </c>
      <c r="E9">
        <f t="shared" si="0"/>
        <v>1600</v>
      </c>
      <c r="F9">
        <v>9.6999999999999993</v>
      </c>
      <c r="G9">
        <v>101</v>
      </c>
      <c r="H9">
        <v>81</v>
      </c>
      <c r="I9">
        <v>5.2</v>
      </c>
      <c r="J9">
        <v>690</v>
      </c>
      <c r="K9">
        <v>445</v>
      </c>
      <c r="L9">
        <v>5.4</v>
      </c>
      <c r="M9">
        <v>648</v>
      </c>
      <c r="N9">
        <v>250</v>
      </c>
      <c r="O9">
        <v>9.1</v>
      </c>
      <c r="P9">
        <v>717</v>
      </c>
      <c r="Q9">
        <v>218</v>
      </c>
      <c r="R9">
        <v>7.1</v>
      </c>
    </row>
    <row r="10" spans="1:18">
      <c r="A10" t="s">
        <v>18</v>
      </c>
      <c r="B10">
        <v>2</v>
      </c>
      <c r="C10">
        <v>200000</v>
      </c>
      <c r="D10">
        <v>64</v>
      </c>
      <c r="E10">
        <f t="shared" si="0"/>
        <v>3125</v>
      </c>
      <c r="F10">
        <v>9.6999999999999993</v>
      </c>
      <c r="G10">
        <v>101</v>
      </c>
      <c r="H10">
        <v>101</v>
      </c>
      <c r="I10">
        <v>5.3</v>
      </c>
      <c r="J10">
        <v>538</v>
      </c>
      <c r="K10">
        <v>367</v>
      </c>
      <c r="L10">
        <v>5.5</v>
      </c>
      <c r="M10">
        <v>601</v>
      </c>
      <c r="N10">
        <v>218</v>
      </c>
      <c r="O10">
        <v>9.1999999999999993</v>
      </c>
    </row>
    <row r="11" spans="1:18">
      <c r="A11" t="s">
        <v>18</v>
      </c>
      <c r="B11">
        <v>2</v>
      </c>
      <c r="C11">
        <v>200000</v>
      </c>
      <c r="D11">
        <v>32</v>
      </c>
      <c r="E11">
        <f t="shared" si="0"/>
        <v>6250</v>
      </c>
      <c r="F11">
        <v>9.6999999999999993</v>
      </c>
      <c r="G11">
        <v>85</v>
      </c>
      <c r="H11">
        <v>93</v>
      </c>
      <c r="I11">
        <v>5.5</v>
      </c>
      <c r="J11">
        <v>437</v>
      </c>
      <c r="K11">
        <v>296</v>
      </c>
      <c r="L11">
        <v>5.7</v>
      </c>
      <c r="M11">
        <v>343</v>
      </c>
      <c r="N11">
        <v>171</v>
      </c>
      <c r="O11">
        <v>6.7</v>
      </c>
    </row>
    <row r="12" spans="1:18">
      <c r="A12" t="s">
        <v>18</v>
      </c>
      <c r="B12">
        <v>2</v>
      </c>
      <c r="C12">
        <v>200000</v>
      </c>
      <c r="D12">
        <v>16</v>
      </c>
      <c r="E12">
        <f t="shared" si="0"/>
        <v>12500</v>
      </c>
      <c r="F12">
        <v>9.6999999999999993</v>
      </c>
      <c r="G12">
        <v>85</v>
      </c>
      <c r="H12">
        <v>62</v>
      </c>
      <c r="I12">
        <v>6</v>
      </c>
      <c r="J12">
        <v>312</v>
      </c>
      <c r="K12">
        <v>234</v>
      </c>
      <c r="L12">
        <v>6.1</v>
      </c>
      <c r="M12">
        <v>320</v>
      </c>
      <c r="N12">
        <v>140</v>
      </c>
      <c r="O12">
        <v>7.3</v>
      </c>
    </row>
    <row r="13" spans="1:18">
      <c r="A13" t="s">
        <v>18</v>
      </c>
      <c r="B13">
        <v>2</v>
      </c>
      <c r="C13">
        <v>200000</v>
      </c>
      <c r="D13">
        <v>8</v>
      </c>
      <c r="E13">
        <f t="shared" si="0"/>
        <v>25000</v>
      </c>
      <c r="F13">
        <v>9.6999999999999993</v>
      </c>
      <c r="G13">
        <v>93</v>
      </c>
      <c r="H13">
        <v>62</v>
      </c>
      <c r="I13">
        <v>6.9</v>
      </c>
      <c r="J13">
        <v>249</v>
      </c>
      <c r="K13">
        <v>171</v>
      </c>
      <c r="L13">
        <v>6.9</v>
      </c>
      <c r="M13">
        <v>382</v>
      </c>
      <c r="N13">
        <v>125</v>
      </c>
      <c r="O13">
        <v>9.3000000000000007</v>
      </c>
    </row>
    <row r="14" spans="1:18">
      <c r="A14" t="s">
        <v>18</v>
      </c>
      <c r="B14">
        <v>2</v>
      </c>
      <c r="C14">
        <v>200000</v>
      </c>
      <c r="D14">
        <v>4</v>
      </c>
      <c r="E14">
        <f t="shared" si="0"/>
        <v>50000</v>
      </c>
      <c r="F14">
        <v>9.6999999999999993</v>
      </c>
      <c r="G14">
        <v>89</v>
      </c>
      <c r="H14">
        <v>50</v>
      </c>
      <c r="I14">
        <v>8.6999999999999993</v>
      </c>
      <c r="J14">
        <v>167</v>
      </c>
      <c r="K14">
        <v>121</v>
      </c>
      <c r="L14">
        <v>8.4</v>
      </c>
      <c r="M14">
        <v>343</v>
      </c>
      <c r="N14">
        <v>117</v>
      </c>
      <c r="O14">
        <v>10.7</v>
      </c>
      <c r="P14">
        <v>429</v>
      </c>
      <c r="Q14">
        <v>109</v>
      </c>
      <c r="R14">
        <v>8.8000000000000007</v>
      </c>
    </row>
    <row r="15" spans="1:18">
      <c r="A15" t="s">
        <v>19</v>
      </c>
      <c r="B15">
        <v>1</v>
      </c>
      <c r="C15">
        <v>1000000</v>
      </c>
      <c r="D15">
        <v>1000000</v>
      </c>
      <c r="E15">
        <f t="shared" si="0"/>
        <v>1</v>
      </c>
      <c r="F15">
        <v>48.4</v>
      </c>
      <c r="G15">
        <f>(406+546)/2</f>
        <v>476</v>
      </c>
      <c r="H15">
        <v>460</v>
      </c>
      <c r="I15">
        <v>25.4</v>
      </c>
      <c r="J15">
        <v>10280</v>
      </c>
      <c r="K15">
        <v>5480</v>
      </c>
      <c r="L15">
        <v>26.7</v>
      </c>
      <c r="M15">
        <v>3859</v>
      </c>
      <c r="N15">
        <v>2359</v>
      </c>
      <c r="O15">
        <v>25.7</v>
      </c>
      <c r="P15">
        <v>4390</v>
      </c>
      <c r="Q15">
        <v>1968</v>
      </c>
      <c r="R15">
        <v>19.5</v>
      </c>
    </row>
    <row r="16" spans="1:18">
      <c r="A16" t="s">
        <v>20</v>
      </c>
      <c r="B16">
        <v>1</v>
      </c>
      <c r="C16">
        <v>1000000</v>
      </c>
      <c r="D16">
        <v>1000000</v>
      </c>
      <c r="E16">
        <f t="shared" si="0"/>
        <v>1</v>
      </c>
      <c r="F16">
        <v>39.9</v>
      </c>
      <c r="G16">
        <v>460</v>
      </c>
      <c r="H16">
        <v>453</v>
      </c>
      <c r="I16">
        <v>25.4</v>
      </c>
      <c r="J16">
        <f>(9593+10265)/2</f>
        <v>9929</v>
      </c>
      <c r="K16">
        <v>5312</v>
      </c>
      <c r="L16">
        <v>26.7</v>
      </c>
      <c r="M16">
        <v>3843</v>
      </c>
      <c r="N16">
        <v>2046</v>
      </c>
      <c r="O16">
        <v>21.3</v>
      </c>
      <c r="P16">
        <v>3811</v>
      </c>
      <c r="Q16">
        <v>1734</v>
      </c>
      <c r="R16">
        <v>16.5</v>
      </c>
    </row>
    <row r="17" spans="1:15">
      <c r="A17" t="s">
        <v>20</v>
      </c>
      <c r="B17">
        <v>1</v>
      </c>
      <c r="C17">
        <v>1000000</v>
      </c>
      <c r="D17">
        <v>500</v>
      </c>
      <c r="E17">
        <f t="shared" si="0"/>
        <v>2000</v>
      </c>
      <c r="F17">
        <v>39.9</v>
      </c>
      <c r="G17">
        <v>1000</v>
      </c>
      <c r="H17">
        <v>562</v>
      </c>
      <c r="I17">
        <v>25.6</v>
      </c>
      <c r="J17">
        <v>5390</v>
      </c>
      <c r="K17">
        <v>3078</v>
      </c>
      <c r="L17">
        <v>26.8</v>
      </c>
      <c r="M17">
        <v>2609</v>
      </c>
      <c r="N17">
        <v>1390</v>
      </c>
      <c r="O17">
        <v>24.9</v>
      </c>
    </row>
    <row r="18" spans="1:15">
      <c r="A18" t="s">
        <v>20</v>
      </c>
      <c r="B18">
        <v>1</v>
      </c>
      <c r="C18">
        <v>1000000</v>
      </c>
      <c r="D18">
        <v>250</v>
      </c>
      <c r="E18">
        <f t="shared" si="0"/>
        <v>4000</v>
      </c>
      <c r="F18">
        <v>39.9</v>
      </c>
      <c r="G18">
        <v>1000</v>
      </c>
      <c r="H18">
        <v>593</v>
      </c>
      <c r="I18">
        <v>25.7</v>
      </c>
      <c r="J18">
        <v>4421</v>
      </c>
      <c r="K18">
        <v>2656</v>
      </c>
      <c r="L18">
        <v>26.9</v>
      </c>
      <c r="M18">
        <v>3312</v>
      </c>
      <c r="N18">
        <v>1296</v>
      </c>
      <c r="O18">
        <v>29.2</v>
      </c>
    </row>
    <row r="19" spans="1:15">
      <c r="A19" t="s">
        <v>20</v>
      </c>
      <c r="B19">
        <v>1</v>
      </c>
      <c r="C19">
        <v>1000000</v>
      </c>
      <c r="D19">
        <v>125</v>
      </c>
      <c r="E19">
        <f t="shared" si="0"/>
        <v>8000</v>
      </c>
      <c r="F19">
        <v>39.9</v>
      </c>
      <c r="G19">
        <v>937</v>
      </c>
      <c r="H19">
        <v>546</v>
      </c>
      <c r="I19">
        <v>26</v>
      </c>
      <c r="J19">
        <v>3671</v>
      </c>
      <c r="K19">
        <v>2265</v>
      </c>
      <c r="L19">
        <v>27.2</v>
      </c>
      <c r="M19">
        <v>3546</v>
      </c>
      <c r="N19">
        <v>1218</v>
      </c>
      <c r="O19">
        <v>37</v>
      </c>
    </row>
    <row r="20" spans="1:15">
      <c r="A20" t="s">
        <v>20</v>
      </c>
      <c r="B20">
        <v>1</v>
      </c>
      <c r="C20">
        <v>1000000</v>
      </c>
      <c r="D20">
        <v>64</v>
      </c>
      <c r="E20">
        <f t="shared" si="0"/>
        <v>15625</v>
      </c>
      <c r="F20">
        <v>39.9</v>
      </c>
      <c r="G20">
        <v>796</v>
      </c>
      <c r="H20">
        <v>515</v>
      </c>
      <c r="I20">
        <v>26.6</v>
      </c>
      <c r="J20">
        <v>3031</v>
      </c>
      <c r="K20">
        <v>1890</v>
      </c>
      <c r="L20">
        <v>27.7</v>
      </c>
      <c r="M20">
        <v>3421</v>
      </c>
      <c r="N20">
        <v>1046</v>
      </c>
      <c r="O20">
        <v>42</v>
      </c>
    </row>
    <row r="21" spans="1:15">
      <c r="A21" t="s">
        <v>20</v>
      </c>
      <c r="B21">
        <v>1</v>
      </c>
      <c r="C21">
        <v>1000000</v>
      </c>
      <c r="D21">
        <v>32</v>
      </c>
      <c r="E21">
        <f t="shared" si="0"/>
        <v>31250</v>
      </c>
      <c r="F21">
        <v>39.9</v>
      </c>
      <c r="G21">
        <v>718</v>
      </c>
      <c r="H21">
        <v>437</v>
      </c>
      <c r="I21">
        <v>27.7</v>
      </c>
      <c r="J21">
        <v>2531</v>
      </c>
      <c r="K21">
        <v>1546</v>
      </c>
      <c r="L21">
        <v>28.6</v>
      </c>
      <c r="M21">
        <v>1984</v>
      </c>
      <c r="N21">
        <v>796</v>
      </c>
      <c r="O21">
        <v>31.1</v>
      </c>
    </row>
    <row r="22" spans="1:15">
      <c r="A22" t="s">
        <v>20</v>
      </c>
      <c r="B22">
        <v>1</v>
      </c>
      <c r="C22">
        <v>1000000</v>
      </c>
      <c r="D22">
        <v>16</v>
      </c>
      <c r="E22">
        <f t="shared" si="0"/>
        <v>62500</v>
      </c>
      <c r="F22">
        <v>39.9</v>
      </c>
      <c r="G22">
        <v>609</v>
      </c>
      <c r="H22">
        <v>328</v>
      </c>
      <c r="I22">
        <v>29.9</v>
      </c>
      <c r="J22">
        <v>1921</v>
      </c>
      <c r="K22">
        <v>1171</v>
      </c>
      <c r="L22">
        <v>30.5</v>
      </c>
      <c r="M22">
        <v>1843</v>
      </c>
      <c r="N22">
        <v>609</v>
      </c>
      <c r="O22">
        <v>30.3</v>
      </c>
    </row>
    <row r="23" spans="1:15">
      <c r="A23" t="s">
        <v>20</v>
      </c>
      <c r="B23">
        <v>1</v>
      </c>
      <c r="C23">
        <v>1000000</v>
      </c>
      <c r="D23">
        <v>8</v>
      </c>
      <c r="E23">
        <f t="shared" si="0"/>
        <v>125000</v>
      </c>
      <c r="F23">
        <v>39.9</v>
      </c>
      <c r="G23">
        <v>921</v>
      </c>
      <c r="H23">
        <v>296</v>
      </c>
      <c r="I23">
        <v>34.5</v>
      </c>
      <c r="J23">
        <v>1406</v>
      </c>
      <c r="K23">
        <v>875</v>
      </c>
      <c r="L23">
        <v>34.299999999999997</v>
      </c>
      <c r="M23">
        <v>1984</v>
      </c>
      <c r="N23">
        <v>546</v>
      </c>
      <c r="O23">
        <v>38.6</v>
      </c>
    </row>
    <row r="24" spans="1:15">
      <c r="A24" t="s">
        <v>20</v>
      </c>
      <c r="B24">
        <v>1</v>
      </c>
      <c r="C24">
        <v>1000000</v>
      </c>
      <c r="D24">
        <v>4</v>
      </c>
      <c r="E24">
        <f t="shared" si="0"/>
        <v>250000</v>
      </c>
      <c r="F24">
        <v>39.9</v>
      </c>
      <c r="G24">
        <v>796</v>
      </c>
      <c r="H24">
        <v>265</v>
      </c>
      <c r="I24">
        <v>43.4</v>
      </c>
      <c r="J24">
        <v>1421</v>
      </c>
      <c r="K24">
        <v>625</v>
      </c>
      <c r="L24">
        <v>42</v>
      </c>
      <c r="M24">
        <v>1312</v>
      </c>
      <c r="N24">
        <v>531</v>
      </c>
      <c r="O24">
        <v>44.3</v>
      </c>
    </row>
    <row r="26" spans="1:15">
      <c r="C26" t="s">
        <v>21</v>
      </c>
      <c r="F26" t="s">
        <v>25</v>
      </c>
      <c r="I26" t="s">
        <v>26</v>
      </c>
    </row>
    <row r="27" spans="1:15">
      <c r="A27" t="s">
        <v>0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33</v>
      </c>
      <c r="I27" t="s">
        <v>22</v>
      </c>
      <c r="J27" t="s">
        <v>24</v>
      </c>
      <c r="K27" t="s">
        <v>23</v>
      </c>
    </row>
    <row r="28" spans="1:15">
      <c r="A28" t="str">
        <f t="shared" ref="A28:A38" si="1">A5</f>
        <v xml:space="preserve">200K pairs         </v>
      </c>
      <c r="B28">
        <f>D5</f>
        <v>200000</v>
      </c>
      <c r="C28">
        <f t="shared" ref="C28:C38" si="2">G5</f>
        <v>62</v>
      </c>
      <c r="D28">
        <f t="shared" ref="D28:D38" si="3">J5</f>
        <v>1538</v>
      </c>
      <c r="E28">
        <f t="shared" ref="C28:E38" si="4">M5</f>
        <v>695</v>
      </c>
      <c r="F28">
        <f t="shared" ref="F28:F38" si="5">H5</f>
        <v>85</v>
      </c>
      <c r="G28">
        <f t="shared" ref="G28:G38" si="6">K5</f>
        <v>827</v>
      </c>
      <c r="H28">
        <f t="shared" ref="F28:H38" si="7">N5</f>
        <v>390</v>
      </c>
      <c r="I28">
        <f t="shared" ref="I28:I38" si="8">I5+F5</f>
        <v>14.799999999999999</v>
      </c>
      <c r="J28">
        <f t="shared" ref="J28:J38" si="9">L5+F5</f>
        <v>15</v>
      </c>
      <c r="K28">
        <f t="shared" ref="K28:K38" si="10">O5</f>
        <v>6.4</v>
      </c>
    </row>
    <row r="29" spans="1:15">
      <c r="A29" t="str">
        <f t="shared" si="1"/>
        <v xml:space="preserve">200K pairs         </v>
      </c>
      <c r="B29">
        <f t="shared" ref="B29:B37" si="11">D6</f>
        <v>1000</v>
      </c>
      <c r="C29">
        <f t="shared" si="2"/>
        <v>101</v>
      </c>
      <c r="D29">
        <f t="shared" si="3"/>
        <v>937</v>
      </c>
      <c r="E29">
        <f t="shared" si="4"/>
        <v>570</v>
      </c>
      <c r="F29">
        <f t="shared" si="5"/>
        <v>85</v>
      </c>
      <c r="G29">
        <f t="shared" si="6"/>
        <v>554</v>
      </c>
      <c r="H29">
        <f t="shared" si="7"/>
        <v>257</v>
      </c>
      <c r="I29">
        <f t="shared" si="8"/>
        <v>14.799999999999999</v>
      </c>
      <c r="J29">
        <f t="shared" si="9"/>
        <v>15.1</v>
      </c>
      <c r="K29">
        <f t="shared" si="10"/>
        <v>7.7</v>
      </c>
    </row>
    <row r="30" spans="1:15">
      <c r="A30" t="str">
        <f t="shared" si="1"/>
        <v xml:space="preserve">200K pairs         </v>
      </c>
      <c r="B30">
        <f t="shared" si="11"/>
        <v>500</v>
      </c>
      <c r="C30">
        <f t="shared" si="2"/>
        <v>101</v>
      </c>
      <c r="D30">
        <f t="shared" si="3"/>
        <v>859</v>
      </c>
      <c r="E30">
        <f t="shared" si="4"/>
        <v>531</v>
      </c>
      <c r="F30">
        <f t="shared" si="5"/>
        <v>93</v>
      </c>
      <c r="G30">
        <f t="shared" si="6"/>
        <v>515</v>
      </c>
      <c r="H30">
        <f t="shared" si="7"/>
        <v>242</v>
      </c>
      <c r="I30">
        <f t="shared" si="8"/>
        <v>14.799999999999999</v>
      </c>
      <c r="J30">
        <f t="shared" si="9"/>
        <v>15.1</v>
      </c>
      <c r="K30">
        <f t="shared" si="10"/>
        <v>7.7</v>
      </c>
    </row>
    <row r="31" spans="1:15">
      <c r="A31" t="str">
        <f t="shared" si="1"/>
        <v xml:space="preserve">200K pairs         </v>
      </c>
      <c r="B31">
        <f t="shared" si="11"/>
        <v>250</v>
      </c>
      <c r="C31">
        <f t="shared" si="2"/>
        <v>93</v>
      </c>
      <c r="D31">
        <f t="shared" si="3"/>
        <v>804</v>
      </c>
      <c r="E31">
        <f t="shared" si="4"/>
        <v>562</v>
      </c>
      <c r="F31">
        <f t="shared" si="5"/>
        <v>85</v>
      </c>
      <c r="G31">
        <f t="shared" si="6"/>
        <v>500</v>
      </c>
      <c r="H31">
        <f t="shared" si="7"/>
        <v>234</v>
      </c>
      <c r="I31">
        <f t="shared" si="8"/>
        <v>14.799999999999999</v>
      </c>
      <c r="J31">
        <f t="shared" si="9"/>
        <v>15.1</v>
      </c>
      <c r="K31">
        <f t="shared" si="10"/>
        <v>8.1</v>
      </c>
    </row>
    <row r="32" spans="1:15">
      <c r="A32" t="str">
        <f t="shared" si="1"/>
        <v xml:space="preserve">200K pairs         </v>
      </c>
      <c r="B32">
        <f t="shared" si="11"/>
        <v>125</v>
      </c>
      <c r="C32">
        <f t="shared" si="2"/>
        <v>101</v>
      </c>
      <c r="D32">
        <f t="shared" si="3"/>
        <v>690</v>
      </c>
      <c r="E32">
        <f t="shared" si="4"/>
        <v>648</v>
      </c>
      <c r="F32">
        <f t="shared" si="5"/>
        <v>81</v>
      </c>
      <c r="G32">
        <f t="shared" si="6"/>
        <v>445</v>
      </c>
      <c r="H32">
        <f t="shared" si="7"/>
        <v>250</v>
      </c>
      <c r="I32">
        <f t="shared" si="8"/>
        <v>14.899999999999999</v>
      </c>
      <c r="J32">
        <f t="shared" si="9"/>
        <v>15.1</v>
      </c>
      <c r="K32">
        <f t="shared" si="10"/>
        <v>9.1</v>
      </c>
    </row>
    <row r="33" spans="1:11">
      <c r="A33" t="str">
        <f t="shared" si="1"/>
        <v xml:space="preserve">200K pairs         </v>
      </c>
      <c r="B33">
        <f t="shared" si="11"/>
        <v>64</v>
      </c>
      <c r="C33">
        <f t="shared" si="2"/>
        <v>101</v>
      </c>
      <c r="D33">
        <f t="shared" si="3"/>
        <v>538</v>
      </c>
      <c r="E33">
        <f t="shared" si="4"/>
        <v>601</v>
      </c>
      <c r="F33">
        <f t="shared" si="5"/>
        <v>101</v>
      </c>
      <c r="G33">
        <f t="shared" si="6"/>
        <v>367</v>
      </c>
      <c r="H33">
        <f t="shared" si="7"/>
        <v>218</v>
      </c>
      <c r="I33">
        <f t="shared" si="8"/>
        <v>15</v>
      </c>
      <c r="J33">
        <f t="shared" si="9"/>
        <v>15.2</v>
      </c>
      <c r="K33">
        <f t="shared" si="10"/>
        <v>9.1999999999999993</v>
      </c>
    </row>
    <row r="34" spans="1:11">
      <c r="A34" t="str">
        <f t="shared" si="1"/>
        <v xml:space="preserve">200K pairs         </v>
      </c>
      <c r="B34">
        <f t="shared" si="11"/>
        <v>32</v>
      </c>
      <c r="C34">
        <f t="shared" si="2"/>
        <v>85</v>
      </c>
      <c r="D34">
        <f t="shared" si="3"/>
        <v>437</v>
      </c>
      <c r="E34">
        <f t="shared" si="4"/>
        <v>343</v>
      </c>
      <c r="F34">
        <f t="shared" si="5"/>
        <v>93</v>
      </c>
      <c r="G34">
        <f t="shared" si="6"/>
        <v>296</v>
      </c>
      <c r="H34">
        <f t="shared" si="7"/>
        <v>171</v>
      </c>
      <c r="I34">
        <f t="shared" si="8"/>
        <v>15.2</v>
      </c>
      <c r="J34">
        <f t="shared" si="9"/>
        <v>15.399999999999999</v>
      </c>
      <c r="K34">
        <f t="shared" si="10"/>
        <v>6.7</v>
      </c>
    </row>
    <row r="35" spans="1:11">
      <c r="A35" t="str">
        <f t="shared" si="1"/>
        <v xml:space="preserve">200K pairs         </v>
      </c>
      <c r="B35">
        <f t="shared" si="11"/>
        <v>16</v>
      </c>
      <c r="C35">
        <f t="shared" si="2"/>
        <v>85</v>
      </c>
      <c r="D35">
        <f t="shared" si="3"/>
        <v>312</v>
      </c>
      <c r="E35">
        <f t="shared" si="4"/>
        <v>320</v>
      </c>
      <c r="F35">
        <f t="shared" si="5"/>
        <v>62</v>
      </c>
      <c r="G35">
        <f t="shared" si="6"/>
        <v>234</v>
      </c>
      <c r="H35">
        <f t="shared" si="7"/>
        <v>140</v>
      </c>
      <c r="I35">
        <f t="shared" si="8"/>
        <v>15.7</v>
      </c>
      <c r="J35">
        <f t="shared" si="9"/>
        <v>15.799999999999999</v>
      </c>
      <c r="K35">
        <f t="shared" si="10"/>
        <v>7.3</v>
      </c>
    </row>
    <row r="36" spans="1:11">
      <c r="A36" t="str">
        <f t="shared" si="1"/>
        <v xml:space="preserve">200K pairs         </v>
      </c>
      <c r="B36">
        <f t="shared" si="11"/>
        <v>8</v>
      </c>
      <c r="C36">
        <f t="shared" si="2"/>
        <v>93</v>
      </c>
      <c r="D36">
        <f t="shared" si="3"/>
        <v>249</v>
      </c>
      <c r="E36">
        <f t="shared" si="4"/>
        <v>382</v>
      </c>
      <c r="F36">
        <f t="shared" si="5"/>
        <v>62</v>
      </c>
      <c r="G36">
        <f t="shared" si="6"/>
        <v>171</v>
      </c>
      <c r="H36">
        <f t="shared" si="7"/>
        <v>125</v>
      </c>
      <c r="I36">
        <f t="shared" si="8"/>
        <v>16.600000000000001</v>
      </c>
      <c r="J36">
        <f t="shared" si="9"/>
        <v>16.600000000000001</v>
      </c>
      <c r="K36">
        <f t="shared" si="10"/>
        <v>9.3000000000000007</v>
      </c>
    </row>
    <row r="37" spans="1:11">
      <c r="A37" t="str">
        <f t="shared" si="1"/>
        <v xml:space="preserve">200K pairs         </v>
      </c>
      <c r="B37">
        <f t="shared" si="11"/>
        <v>4</v>
      </c>
      <c r="C37">
        <f t="shared" si="2"/>
        <v>89</v>
      </c>
      <c r="D37">
        <f t="shared" si="3"/>
        <v>167</v>
      </c>
      <c r="E37">
        <f t="shared" si="4"/>
        <v>343</v>
      </c>
      <c r="F37">
        <f t="shared" si="5"/>
        <v>50</v>
      </c>
      <c r="G37">
        <f t="shared" si="6"/>
        <v>121</v>
      </c>
      <c r="H37">
        <f t="shared" si="7"/>
        <v>117</v>
      </c>
      <c r="I37">
        <f t="shared" si="8"/>
        <v>18.399999999999999</v>
      </c>
      <c r="J37">
        <f t="shared" si="9"/>
        <v>18.100000000000001</v>
      </c>
      <c r="K37">
        <f t="shared" si="10"/>
        <v>10.7</v>
      </c>
    </row>
    <row r="38" spans="1:11">
      <c r="A38" t="str">
        <f t="shared" si="1"/>
        <v xml:space="preserve">1M pairs           </v>
      </c>
      <c r="B38">
        <f>D15</f>
        <v>1000000</v>
      </c>
      <c r="C38">
        <f t="shared" si="2"/>
        <v>476</v>
      </c>
      <c r="D38">
        <f t="shared" si="3"/>
        <v>10280</v>
      </c>
      <c r="E38">
        <f t="shared" si="4"/>
        <v>3859</v>
      </c>
      <c r="F38">
        <f t="shared" si="5"/>
        <v>460</v>
      </c>
      <c r="G38">
        <f t="shared" si="6"/>
        <v>5480</v>
      </c>
      <c r="H38">
        <f t="shared" si="7"/>
        <v>2359</v>
      </c>
      <c r="I38">
        <f t="shared" si="8"/>
        <v>73.8</v>
      </c>
      <c r="J38">
        <f t="shared" si="9"/>
        <v>75.099999999999994</v>
      </c>
      <c r="K38">
        <f t="shared" si="10"/>
        <v>25.7</v>
      </c>
    </row>
    <row r="39" spans="1:11">
      <c r="A39" t="s">
        <v>0</v>
      </c>
      <c r="C39" t="s">
        <v>28</v>
      </c>
      <c r="D39" t="s">
        <v>29</v>
      </c>
      <c r="E39" t="s">
        <v>30</v>
      </c>
      <c r="F39" t="s">
        <v>31</v>
      </c>
      <c r="G39" t="s">
        <v>32</v>
      </c>
      <c r="H39" t="s">
        <v>33</v>
      </c>
      <c r="I39" t="s">
        <v>22</v>
      </c>
      <c r="J39" t="s">
        <v>24</v>
      </c>
      <c r="K39" t="s">
        <v>23</v>
      </c>
    </row>
    <row r="40" spans="1:11">
      <c r="A40" t="str">
        <f t="shared" ref="A40:A48" si="12">A16</f>
        <v>1M pairs, 31 prefs.</v>
      </c>
      <c r="B40">
        <f>D16</f>
        <v>1000000</v>
      </c>
      <c r="C40">
        <f t="shared" ref="C40:C48" si="13">G16</f>
        <v>460</v>
      </c>
      <c r="D40">
        <f t="shared" ref="D40:D48" si="14">J16</f>
        <v>9929</v>
      </c>
      <c r="E40">
        <f t="shared" ref="C40:E48" si="15">M16</f>
        <v>3843</v>
      </c>
      <c r="F40">
        <f t="shared" ref="F40:F48" si="16">H16</f>
        <v>453</v>
      </c>
      <c r="G40">
        <f t="shared" ref="G40:G48" si="17">K16</f>
        <v>5312</v>
      </c>
      <c r="H40">
        <f t="shared" ref="F40:H48" si="18">N16</f>
        <v>2046</v>
      </c>
      <c r="I40">
        <f t="shared" ref="I40:I48" si="19">I16+F16</f>
        <v>65.3</v>
      </c>
      <c r="J40">
        <f t="shared" ref="J40:J48" si="20">L16+F16</f>
        <v>66.599999999999994</v>
      </c>
      <c r="K40">
        <f t="shared" ref="K40:K48" si="21">O16</f>
        <v>21.3</v>
      </c>
    </row>
    <row r="41" spans="1:11">
      <c r="A41" t="str">
        <f t="shared" si="12"/>
        <v>1M pairs, 31 prefs.</v>
      </c>
      <c r="B41">
        <f t="shared" ref="B41:B48" si="22">D17</f>
        <v>500</v>
      </c>
      <c r="C41">
        <f t="shared" si="13"/>
        <v>1000</v>
      </c>
      <c r="D41">
        <f t="shared" si="14"/>
        <v>5390</v>
      </c>
      <c r="E41">
        <f t="shared" si="15"/>
        <v>2609</v>
      </c>
      <c r="F41">
        <f t="shared" si="16"/>
        <v>562</v>
      </c>
      <c r="G41">
        <f t="shared" si="17"/>
        <v>3078</v>
      </c>
      <c r="H41">
        <f t="shared" si="18"/>
        <v>1390</v>
      </c>
      <c r="I41">
        <f t="shared" si="19"/>
        <v>65.5</v>
      </c>
      <c r="J41">
        <f t="shared" si="20"/>
        <v>66.7</v>
      </c>
      <c r="K41">
        <f t="shared" si="21"/>
        <v>24.9</v>
      </c>
    </row>
    <row r="42" spans="1:11">
      <c r="A42" t="str">
        <f t="shared" si="12"/>
        <v>1M pairs, 31 prefs.</v>
      </c>
      <c r="B42">
        <f t="shared" si="22"/>
        <v>250</v>
      </c>
      <c r="C42">
        <f t="shared" si="13"/>
        <v>1000</v>
      </c>
      <c r="D42">
        <f t="shared" si="14"/>
        <v>4421</v>
      </c>
      <c r="E42">
        <f t="shared" si="15"/>
        <v>3312</v>
      </c>
      <c r="F42">
        <f t="shared" si="16"/>
        <v>593</v>
      </c>
      <c r="G42">
        <f t="shared" si="17"/>
        <v>2656</v>
      </c>
      <c r="H42">
        <f t="shared" si="18"/>
        <v>1296</v>
      </c>
      <c r="I42">
        <f t="shared" si="19"/>
        <v>65.599999999999994</v>
      </c>
      <c r="J42">
        <f t="shared" si="20"/>
        <v>66.8</v>
      </c>
      <c r="K42">
        <f t="shared" si="21"/>
        <v>29.2</v>
      </c>
    </row>
    <row r="43" spans="1:11">
      <c r="A43" t="str">
        <f t="shared" si="12"/>
        <v>1M pairs, 31 prefs.</v>
      </c>
      <c r="B43">
        <f t="shared" si="22"/>
        <v>125</v>
      </c>
      <c r="C43">
        <f t="shared" si="13"/>
        <v>937</v>
      </c>
      <c r="D43">
        <f t="shared" si="14"/>
        <v>3671</v>
      </c>
      <c r="E43">
        <f t="shared" si="15"/>
        <v>3546</v>
      </c>
      <c r="F43">
        <f t="shared" si="16"/>
        <v>546</v>
      </c>
      <c r="G43">
        <f t="shared" si="17"/>
        <v>2265</v>
      </c>
      <c r="H43">
        <f t="shared" si="18"/>
        <v>1218</v>
      </c>
      <c r="I43">
        <f t="shared" si="19"/>
        <v>65.900000000000006</v>
      </c>
      <c r="J43">
        <f t="shared" si="20"/>
        <v>67.099999999999994</v>
      </c>
      <c r="K43">
        <f t="shared" si="21"/>
        <v>37</v>
      </c>
    </row>
    <row r="44" spans="1:11">
      <c r="A44" t="str">
        <f t="shared" si="12"/>
        <v>1M pairs, 31 prefs.</v>
      </c>
      <c r="B44">
        <f t="shared" si="22"/>
        <v>64</v>
      </c>
      <c r="C44">
        <f t="shared" si="13"/>
        <v>796</v>
      </c>
      <c r="D44">
        <f t="shared" si="14"/>
        <v>3031</v>
      </c>
      <c r="E44">
        <f t="shared" si="15"/>
        <v>3421</v>
      </c>
      <c r="F44">
        <f t="shared" si="16"/>
        <v>515</v>
      </c>
      <c r="G44">
        <f t="shared" si="17"/>
        <v>1890</v>
      </c>
      <c r="H44">
        <f t="shared" si="18"/>
        <v>1046</v>
      </c>
      <c r="I44">
        <f t="shared" si="19"/>
        <v>66.5</v>
      </c>
      <c r="J44">
        <f t="shared" si="20"/>
        <v>67.599999999999994</v>
      </c>
      <c r="K44">
        <f t="shared" si="21"/>
        <v>42</v>
      </c>
    </row>
    <row r="45" spans="1:11">
      <c r="A45" t="str">
        <f t="shared" si="12"/>
        <v>1M pairs, 31 prefs.</v>
      </c>
      <c r="B45">
        <f t="shared" si="22"/>
        <v>32</v>
      </c>
      <c r="C45">
        <f t="shared" si="13"/>
        <v>718</v>
      </c>
      <c r="D45">
        <f t="shared" si="14"/>
        <v>2531</v>
      </c>
      <c r="E45">
        <f t="shared" si="15"/>
        <v>1984</v>
      </c>
      <c r="F45">
        <f t="shared" si="16"/>
        <v>437</v>
      </c>
      <c r="G45">
        <f t="shared" si="17"/>
        <v>1546</v>
      </c>
      <c r="H45">
        <f t="shared" si="18"/>
        <v>796</v>
      </c>
      <c r="I45">
        <f t="shared" si="19"/>
        <v>67.599999999999994</v>
      </c>
      <c r="J45">
        <f t="shared" si="20"/>
        <v>68.5</v>
      </c>
      <c r="K45">
        <f t="shared" si="21"/>
        <v>31.1</v>
      </c>
    </row>
    <row r="46" spans="1:11">
      <c r="A46" t="str">
        <f t="shared" si="12"/>
        <v>1M pairs, 31 prefs.</v>
      </c>
      <c r="B46">
        <f t="shared" si="22"/>
        <v>16</v>
      </c>
      <c r="C46">
        <f t="shared" si="13"/>
        <v>609</v>
      </c>
      <c r="D46">
        <f t="shared" si="14"/>
        <v>1921</v>
      </c>
      <c r="E46">
        <f t="shared" si="15"/>
        <v>1843</v>
      </c>
      <c r="F46">
        <f t="shared" si="16"/>
        <v>328</v>
      </c>
      <c r="G46">
        <f t="shared" si="17"/>
        <v>1171</v>
      </c>
      <c r="H46">
        <f t="shared" si="18"/>
        <v>609</v>
      </c>
      <c r="I46">
        <f t="shared" si="19"/>
        <v>69.8</v>
      </c>
      <c r="J46">
        <f t="shared" si="20"/>
        <v>70.400000000000006</v>
      </c>
      <c r="K46">
        <f t="shared" si="21"/>
        <v>30.3</v>
      </c>
    </row>
    <row r="47" spans="1:11">
      <c r="A47" t="str">
        <f t="shared" si="12"/>
        <v>1M pairs, 31 prefs.</v>
      </c>
      <c r="B47">
        <f t="shared" si="22"/>
        <v>8</v>
      </c>
      <c r="C47">
        <f t="shared" si="13"/>
        <v>921</v>
      </c>
      <c r="D47">
        <f t="shared" si="14"/>
        <v>1406</v>
      </c>
      <c r="E47">
        <f t="shared" si="15"/>
        <v>1984</v>
      </c>
      <c r="F47">
        <f t="shared" si="16"/>
        <v>296</v>
      </c>
      <c r="G47">
        <f t="shared" si="17"/>
        <v>875</v>
      </c>
      <c r="H47">
        <f t="shared" si="18"/>
        <v>546</v>
      </c>
      <c r="I47">
        <f t="shared" si="19"/>
        <v>74.400000000000006</v>
      </c>
      <c r="J47">
        <f t="shared" si="20"/>
        <v>74.199999999999989</v>
      </c>
      <c r="K47">
        <f t="shared" si="21"/>
        <v>38.6</v>
      </c>
    </row>
    <row r="48" spans="1:11">
      <c r="A48" t="str">
        <f t="shared" si="12"/>
        <v>1M pairs, 31 prefs.</v>
      </c>
      <c r="B48">
        <f t="shared" si="22"/>
        <v>4</v>
      </c>
      <c r="C48">
        <f t="shared" si="13"/>
        <v>796</v>
      </c>
      <c r="D48">
        <f t="shared" si="14"/>
        <v>1421</v>
      </c>
      <c r="E48">
        <f t="shared" si="15"/>
        <v>1312</v>
      </c>
      <c r="F48">
        <f t="shared" si="16"/>
        <v>265</v>
      </c>
      <c r="G48">
        <f t="shared" si="17"/>
        <v>625</v>
      </c>
      <c r="H48">
        <f t="shared" si="18"/>
        <v>531</v>
      </c>
      <c r="I48">
        <f t="shared" si="19"/>
        <v>83.3</v>
      </c>
      <c r="J48">
        <f t="shared" si="20"/>
        <v>81.900000000000006</v>
      </c>
      <c r="K48">
        <f t="shared" si="21"/>
        <v>44.3</v>
      </c>
    </row>
    <row r="49" spans="1:11">
      <c r="A49" t="str">
        <f>A4</f>
        <v>Basic word list</v>
      </c>
      <c r="B49">
        <f>D4</f>
        <v>41238</v>
      </c>
      <c r="C49">
        <f>G4</f>
        <v>9</v>
      </c>
      <c r="D49">
        <f>J4</f>
        <v>234</v>
      </c>
      <c r="E49">
        <f>M4</f>
        <v>85</v>
      </c>
      <c r="F49">
        <f>H4</f>
        <v>7</v>
      </c>
      <c r="G49">
        <f>K4</f>
        <v>117</v>
      </c>
      <c r="H49">
        <f>N4</f>
        <v>43</v>
      </c>
      <c r="I49">
        <f>I4+F4</f>
        <v>2.2999999999999998</v>
      </c>
      <c r="J49">
        <f>L4+F4</f>
        <v>2.4000000000000004</v>
      </c>
      <c r="K49">
        <f>O4</f>
        <v>0.9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Mentor Engineering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dpiepgrass</dc:creator>
  <cp:lastModifiedBy>dpiepgrass</cp:lastModifiedBy>
  <dcterms:created xsi:type="dcterms:W3CDTF">2010-02-23T17:04:36Z</dcterms:created>
  <dcterms:modified xsi:type="dcterms:W3CDTF">2010-02-25T17:11:07Z</dcterms:modified>
</cp:coreProperties>
</file>