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15060" windowHeight="8070" activeTab="1"/>
  </bookViews>
  <sheets>
    <sheet name="Лист1" sheetId="1" r:id="rId1"/>
    <sheet name="Лист2" sheetId="2" r:id="rId2"/>
    <sheet name="Лист3" sheetId="3" r:id="rId3"/>
  </sheets>
  <calcPr calcId="114210"/>
</workbook>
</file>

<file path=xl/calcChain.xml><?xml version="1.0" encoding="utf-8"?>
<calcChain xmlns="http://schemas.openxmlformats.org/spreadsheetml/2006/main">
  <c r="P5" i="2"/>
  <c r="C284"/>
  <c r="P4"/>
  <c r="C255"/>
  <c r="I318"/>
  <c r="D318"/>
  <c r="E318"/>
  <c r="C318"/>
  <c r="J317"/>
  <c r="I317"/>
  <c r="D317"/>
  <c r="E317"/>
  <c r="C317"/>
  <c r="I316"/>
  <c r="J316"/>
  <c r="I315"/>
  <c r="I314"/>
  <c r="I308"/>
  <c r="D308"/>
  <c r="E308"/>
  <c r="C308"/>
  <c r="I307"/>
  <c r="J307"/>
  <c r="D307"/>
  <c r="E307"/>
  <c r="C307"/>
  <c r="I306"/>
  <c r="J306"/>
  <c r="I305"/>
  <c r="I304"/>
  <c r="I298"/>
  <c r="D298"/>
  <c r="E298"/>
  <c r="C298"/>
  <c r="J297"/>
  <c r="I297"/>
  <c r="D297"/>
  <c r="E297"/>
  <c r="C297"/>
  <c r="I296"/>
  <c r="J296"/>
  <c r="I295"/>
  <c r="I294"/>
  <c r="I288"/>
  <c r="D288"/>
  <c r="E288"/>
  <c r="C288"/>
  <c r="I287"/>
  <c r="J287"/>
  <c r="D287"/>
  <c r="E287"/>
  <c r="C287"/>
  <c r="I286"/>
  <c r="J286"/>
  <c r="I285"/>
  <c r="I284"/>
  <c r="I278"/>
  <c r="D278"/>
  <c r="E278"/>
  <c r="C278"/>
  <c r="J277"/>
  <c r="I277"/>
  <c r="D277"/>
  <c r="E277"/>
  <c r="C277"/>
  <c r="J276"/>
  <c r="I276"/>
  <c r="I275"/>
  <c r="I274"/>
  <c r="I268"/>
  <c r="D268"/>
  <c r="E268"/>
  <c r="C268"/>
  <c r="J267"/>
  <c r="I267"/>
  <c r="D267"/>
  <c r="E267"/>
  <c r="C267"/>
  <c r="J266"/>
  <c r="I266"/>
  <c r="I265"/>
  <c r="I264"/>
  <c r="I258"/>
  <c r="D258"/>
  <c r="E258"/>
  <c r="C258"/>
  <c r="I257"/>
  <c r="J257"/>
  <c r="D257"/>
  <c r="E257"/>
  <c r="C257"/>
  <c r="I256"/>
  <c r="I255"/>
  <c r="I254"/>
  <c r="I248"/>
  <c r="D248"/>
  <c r="E248"/>
  <c r="C248"/>
  <c r="J247"/>
  <c r="I247"/>
  <c r="D247"/>
  <c r="E247"/>
  <c r="C247"/>
  <c r="I246"/>
  <c r="J246"/>
  <c r="I245"/>
  <c r="I244"/>
  <c r="I238"/>
  <c r="D238"/>
  <c r="E238"/>
  <c r="C238"/>
  <c r="J237"/>
  <c r="I237"/>
  <c r="D237"/>
  <c r="E237"/>
  <c r="C237"/>
  <c r="J236"/>
  <c r="I236"/>
  <c r="I235"/>
  <c r="I234"/>
  <c r="I228"/>
  <c r="D228"/>
  <c r="E228"/>
  <c r="C228"/>
  <c r="I227"/>
  <c r="J227"/>
  <c r="D227"/>
  <c r="E227"/>
  <c r="C227"/>
  <c r="J226"/>
  <c r="I226"/>
  <c r="I225"/>
  <c r="I224"/>
  <c r="I218"/>
  <c r="D218"/>
  <c r="E218"/>
  <c r="C218"/>
  <c r="J217"/>
  <c r="I217"/>
  <c r="D217"/>
  <c r="E217"/>
  <c r="C217"/>
  <c r="J216"/>
  <c r="I216"/>
  <c r="I215"/>
  <c r="I214"/>
  <c r="I208"/>
  <c r="D208"/>
  <c r="E208"/>
  <c r="C208"/>
  <c r="J207"/>
  <c r="I207"/>
  <c r="D207"/>
  <c r="E207"/>
  <c r="C207"/>
  <c r="I206"/>
  <c r="J206"/>
  <c r="I205"/>
  <c r="I204"/>
  <c r="I198"/>
  <c r="D198"/>
  <c r="E198"/>
  <c r="C198"/>
  <c r="I197"/>
  <c r="J197"/>
  <c r="D197"/>
  <c r="E197"/>
  <c r="C197"/>
  <c r="J196"/>
  <c r="I196"/>
  <c r="I195"/>
  <c r="I194"/>
  <c r="I188"/>
  <c r="D188"/>
  <c r="E188"/>
  <c r="C188"/>
  <c r="I187"/>
  <c r="J187"/>
  <c r="D187"/>
  <c r="E187"/>
  <c r="C187"/>
  <c r="I186"/>
  <c r="J186"/>
  <c r="I185"/>
  <c r="I184"/>
  <c r="I178"/>
  <c r="D178"/>
  <c r="E178"/>
  <c r="C178"/>
  <c r="I177"/>
  <c r="J177"/>
  <c r="D177"/>
  <c r="E177"/>
  <c r="C177"/>
  <c r="I176"/>
  <c r="J176"/>
  <c r="I175"/>
  <c r="I174"/>
  <c r="I168"/>
  <c r="D168"/>
  <c r="E168"/>
  <c r="C168"/>
  <c r="J167"/>
  <c r="I167"/>
  <c r="D167"/>
  <c r="E167"/>
  <c r="C167"/>
  <c r="I166"/>
  <c r="J166"/>
  <c r="I165"/>
  <c r="I164"/>
  <c r="I158"/>
  <c r="D158"/>
  <c r="E158"/>
  <c r="C158"/>
  <c r="J157"/>
  <c r="I157"/>
  <c r="D157"/>
  <c r="E157"/>
  <c r="C157"/>
  <c r="J156"/>
  <c r="I156"/>
  <c r="I155"/>
  <c r="I154"/>
  <c r="I148"/>
  <c r="D148"/>
  <c r="E148"/>
  <c r="C148"/>
  <c r="I147"/>
  <c r="J147"/>
  <c r="D147"/>
  <c r="E147"/>
  <c r="C147"/>
  <c r="I146"/>
  <c r="J146"/>
  <c r="I145"/>
  <c r="C145"/>
  <c r="I144"/>
  <c r="I138"/>
  <c r="D138"/>
  <c r="E138"/>
  <c r="C138"/>
  <c r="I137"/>
  <c r="J137"/>
  <c r="D137"/>
  <c r="E137"/>
  <c r="C137"/>
  <c r="I136"/>
  <c r="J136"/>
  <c r="I135"/>
  <c r="I134"/>
  <c r="I128"/>
  <c r="D128"/>
  <c r="E128"/>
  <c r="C128"/>
  <c r="J127"/>
  <c r="I127"/>
  <c r="D127"/>
  <c r="E127"/>
  <c r="C127"/>
  <c r="J126"/>
  <c r="I126"/>
  <c r="I125"/>
  <c r="I124"/>
  <c r="I118"/>
  <c r="D118"/>
  <c r="E118"/>
  <c r="C118"/>
  <c r="J117"/>
  <c r="I117"/>
  <c r="D117"/>
  <c r="E117"/>
  <c r="C117"/>
  <c r="J116"/>
  <c r="I116"/>
  <c r="I115"/>
  <c r="I114"/>
  <c r="I108"/>
  <c r="E108"/>
  <c r="D108"/>
  <c r="C108"/>
  <c r="I107"/>
  <c r="J107"/>
  <c r="E107"/>
  <c r="D107"/>
  <c r="C107"/>
  <c r="J106"/>
  <c r="I106"/>
  <c r="I105"/>
  <c r="I104"/>
  <c r="I98"/>
  <c r="D98"/>
  <c r="E98"/>
  <c r="C98"/>
  <c r="I97"/>
  <c r="J97"/>
  <c r="D97"/>
  <c r="E97"/>
  <c r="C97"/>
  <c r="I96"/>
  <c r="J96"/>
  <c r="I95"/>
  <c r="C95"/>
  <c r="I94"/>
  <c r="I88"/>
  <c r="D88"/>
  <c r="C88"/>
  <c r="E88"/>
  <c r="I87"/>
  <c r="J87"/>
  <c r="D87"/>
  <c r="E87"/>
  <c r="C87"/>
  <c r="I86"/>
  <c r="I85"/>
  <c r="I84"/>
  <c r="E78"/>
  <c r="E77"/>
  <c r="E68"/>
  <c r="E67"/>
  <c r="E58"/>
  <c r="E57"/>
  <c r="E48"/>
  <c r="E47"/>
  <c r="E38"/>
  <c r="E37"/>
  <c r="E28"/>
  <c r="E27"/>
  <c r="E18"/>
  <c r="E17"/>
  <c r="I78"/>
  <c r="D78"/>
  <c r="C78"/>
  <c r="J77"/>
  <c r="I77"/>
  <c r="D77"/>
  <c r="C77"/>
  <c r="J76"/>
  <c r="I76"/>
  <c r="I75"/>
  <c r="I74"/>
  <c r="I68"/>
  <c r="D68"/>
  <c r="C68"/>
  <c r="I67"/>
  <c r="J67"/>
  <c r="D67"/>
  <c r="C67"/>
  <c r="I66"/>
  <c r="J66"/>
  <c r="I65"/>
  <c r="I64"/>
  <c r="I58"/>
  <c r="D58"/>
  <c r="C58"/>
  <c r="I57"/>
  <c r="J57"/>
  <c r="D57"/>
  <c r="C57"/>
  <c r="I56"/>
  <c r="J56"/>
  <c r="I55"/>
  <c r="I54"/>
  <c r="I48"/>
  <c r="D48"/>
  <c r="C48"/>
  <c r="J47"/>
  <c r="I47"/>
  <c r="D47"/>
  <c r="C47"/>
  <c r="J46"/>
  <c r="I46"/>
  <c r="I45"/>
  <c r="I44"/>
  <c r="I38"/>
  <c r="J37"/>
  <c r="I37"/>
  <c r="J36"/>
  <c r="I36"/>
  <c r="I35"/>
  <c r="I34"/>
  <c r="D38"/>
  <c r="C38"/>
  <c r="D37"/>
  <c r="C37"/>
  <c r="D14"/>
  <c r="I28"/>
  <c r="I27"/>
  <c r="J27"/>
  <c r="I26"/>
  <c r="J26"/>
  <c r="I25"/>
  <c r="I24"/>
  <c r="D28"/>
  <c r="D27"/>
  <c r="C28"/>
  <c r="C27"/>
  <c r="I18"/>
  <c r="I17"/>
  <c r="I16"/>
  <c r="I15"/>
  <c r="I14"/>
  <c r="D18"/>
  <c r="D17"/>
  <c r="C18"/>
  <c r="C17"/>
  <c r="D11"/>
  <c r="M16"/>
  <c r="N14"/>
  <c r="J120" i="1"/>
  <c r="J109"/>
  <c r="J98"/>
  <c r="J87"/>
  <c r="J76"/>
  <c r="J65"/>
  <c r="J54"/>
  <c r="J43"/>
  <c r="J32"/>
  <c r="J21"/>
  <c r="N15"/>
  <c r="M17"/>
  <c r="J118"/>
  <c r="J117"/>
  <c r="J115"/>
  <c r="J114"/>
  <c r="J107"/>
  <c r="J106"/>
  <c r="J104"/>
  <c r="J103"/>
  <c r="J96"/>
  <c r="J95"/>
  <c r="J93"/>
  <c r="J92"/>
  <c r="J85"/>
  <c r="J84"/>
  <c r="J82"/>
  <c r="J81"/>
  <c r="J74"/>
  <c r="J73"/>
  <c r="J71"/>
  <c r="J70"/>
  <c r="J63"/>
  <c r="J62"/>
  <c r="J60"/>
  <c r="J59"/>
  <c r="J52"/>
  <c r="J51"/>
  <c r="J49"/>
  <c r="J48"/>
  <c r="D20"/>
  <c r="J41"/>
  <c r="J40"/>
  <c r="J38"/>
  <c r="J37"/>
  <c r="D30"/>
  <c r="J33"/>
  <c r="D40"/>
  <c r="J22"/>
  <c r="D29"/>
  <c r="D31"/>
  <c r="D28"/>
  <c r="J31"/>
  <c r="D41"/>
  <c r="J30"/>
  <c r="J29"/>
  <c r="J28"/>
  <c r="D39"/>
  <c r="J44"/>
  <c r="D51"/>
  <c r="J27"/>
  <c r="J26"/>
  <c r="J20"/>
  <c r="J19"/>
  <c r="J18"/>
  <c r="J17"/>
  <c r="J16"/>
  <c r="J15"/>
  <c r="C84" i="2"/>
  <c r="C134"/>
  <c r="C14"/>
  <c r="E14"/>
  <c r="C164"/>
  <c r="C64"/>
  <c r="C224"/>
  <c r="C55"/>
  <c r="C174"/>
  <c r="C194"/>
  <c r="C234"/>
  <c r="C264"/>
  <c r="C294"/>
  <c r="C24"/>
  <c r="C74"/>
  <c r="C94"/>
  <c r="C114"/>
  <c r="C144"/>
  <c r="C204"/>
  <c r="C244"/>
  <c r="C274"/>
  <c r="C304"/>
  <c r="C314"/>
  <c r="C34"/>
  <c r="C44"/>
  <c r="C54"/>
  <c r="C104"/>
  <c r="C124"/>
  <c r="C154"/>
  <c r="C184"/>
  <c r="C214"/>
  <c r="C254"/>
  <c r="C45"/>
  <c r="C65"/>
  <c r="C105"/>
  <c r="C155"/>
  <c r="C165"/>
  <c r="C175"/>
  <c r="C295"/>
  <c r="C305"/>
  <c r="C15"/>
  <c r="E15"/>
  <c r="C75"/>
  <c r="C185"/>
  <c r="C315"/>
  <c r="C265"/>
  <c r="C275"/>
  <c r="C285"/>
  <c r="C25"/>
  <c r="C35"/>
  <c r="C85"/>
  <c r="C115"/>
  <c r="C125"/>
  <c r="C135"/>
  <c r="C195"/>
  <c r="C205"/>
  <c r="C215"/>
  <c r="C225"/>
  <c r="C235"/>
  <c r="C245"/>
  <c r="J256"/>
  <c r="J86"/>
  <c r="J16"/>
  <c r="J17"/>
  <c r="D42" i="1"/>
  <c r="E42"/>
  <c r="J42"/>
  <c r="D52"/>
  <c r="J39"/>
  <c r="D50"/>
  <c r="J55"/>
  <c r="D62"/>
  <c r="J15" i="2"/>
  <c r="J50" i="1"/>
  <c r="D61"/>
  <c r="D53"/>
  <c r="E53"/>
  <c r="J53"/>
  <c r="D63"/>
  <c r="J61"/>
  <c r="D72"/>
  <c r="J66"/>
  <c r="D73"/>
  <c r="J64"/>
  <c r="D74"/>
  <c r="D64"/>
  <c r="E64"/>
  <c r="J72"/>
  <c r="D83"/>
  <c r="J77"/>
  <c r="D84"/>
  <c r="J75"/>
  <c r="D75"/>
  <c r="E75"/>
  <c r="J88"/>
  <c r="D95"/>
  <c r="J86"/>
  <c r="D85"/>
  <c r="J83"/>
  <c r="D94"/>
  <c r="D96"/>
  <c r="D86"/>
  <c r="E86"/>
  <c r="J94"/>
  <c r="D105"/>
  <c r="J99"/>
  <c r="D106"/>
  <c r="J97"/>
  <c r="D107"/>
  <c r="D97"/>
  <c r="E97"/>
  <c r="J105"/>
  <c r="D116"/>
  <c r="J110"/>
  <c r="D117"/>
  <c r="D108"/>
  <c r="E108"/>
  <c r="J108"/>
  <c r="D118"/>
  <c r="J116"/>
  <c r="J121"/>
  <c r="D119"/>
  <c r="E119"/>
  <c r="J119"/>
  <c r="D19" i="2"/>
  <c r="J14"/>
  <c r="D24"/>
  <c r="J18"/>
  <c r="D25"/>
  <c r="E25"/>
  <c r="E24"/>
  <c r="J25"/>
  <c r="J28"/>
  <c r="J24"/>
  <c r="D34"/>
  <c r="D29"/>
  <c r="D35"/>
  <c r="J38"/>
  <c r="E34"/>
  <c r="J35"/>
  <c r="L28"/>
  <c r="J34"/>
  <c r="D44"/>
  <c r="J45"/>
  <c r="E35"/>
  <c r="D45"/>
  <c r="J48"/>
  <c r="D39"/>
  <c r="L38"/>
  <c r="E44"/>
  <c r="J44"/>
  <c r="D54"/>
  <c r="J55"/>
  <c r="E45"/>
  <c r="D55"/>
  <c r="D49"/>
  <c r="L48"/>
  <c r="E54"/>
  <c r="J54"/>
  <c r="D64"/>
  <c r="E55"/>
  <c r="J58"/>
  <c r="D65"/>
  <c r="D59"/>
  <c r="L58"/>
  <c r="E65"/>
  <c r="J68"/>
  <c r="J64"/>
  <c r="D74"/>
  <c r="E64"/>
  <c r="J65"/>
  <c r="D69"/>
  <c r="J75"/>
  <c r="E74"/>
  <c r="D75"/>
  <c r="L68"/>
  <c r="J74"/>
  <c r="D84"/>
  <c r="E75"/>
  <c r="J78"/>
  <c r="D85"/>
  <c r="D79"/>
  <c r="L78"/>
  <c r="E85"/>
  <c r="J88"/>
  <c r="J84"/>
  <c r="D94"/>
  <c r="E84"/>
  <c r="J85"/>
  <c r="D89"/>
  <c r="L88"/>
  <c r="D95"/>
  <c r="J94"/>
  <c r="D104"/>
  <c r="E94"/>
  <c r="J95"/>
  <c r="E95"/>
  <c r="D99"/>
  <c r="L98"/>
  <c r="J98"/>
  <c r="D105"/>
  <c r="E104"/>
  <c r="J105"/>
  <c r="J104"/>
  <c r="D114"/>
  <c r="E114"/>
  <c r="D109"/>
  <c r="L108"/>
  <c r="E105"/>
  <c r="J108"/>
  <c r="D115"/>
  <c r="J118"/>
  <c r="J115"/>
  <c r="D125"/>
  <c r="E125"/>
  <c r="E115"/>
  <c r="D119"/>
  <c r="L118"/>
  <c r="J114"/>
  <c r="D124"/>
  <c r="E124"/>
  <c r="J124"/>
  <c r="D134"/>
  <c r="E134"/>
  <c r="J125"/>
  <c r="J128"/>
  <c r="D129"/>
  <c r="J135"/>
  <c r="D135"/>
  <c r="J134"/>
  <c r="D144"/>
  <c r="E144"/>
  <c r="L128"/>
  <c r="D139"/>
  <c r="L138"/>
  <c r="J138"/>
  <c r="D145"/>
  <c r="D149"/>
  <c r="E135"/>
  <c r="J145"/>
  <c r="J144"/>
  <c r="D154"/>
  <c r="J155"/>
  <c r="E145"/>
  <c r="J148"/>
  <c r="D155"/>
  <c r="E155"/>
  <c r="L148"/>
  <c r="J158"/>
  <c r="D165"/>
  <c r="J154"/>
  <c r="D164"/>
  <c r="J165"/>
  <c r="E154"/>
  <c r="D159"/>
  <c r="E164"/>
  <c r="E165"/>
  <c r="J164"/>
  <c r="D174"/>
  <c r="J168"/>
  <c r="D175"/>
  <c r="L158"/>
  <c r="E175"/>
  <c r="J174"/>
  <c r="D184"/>
  <c r="J178"/>
  <c r="E174"/>
  <c r="J175"/>
  <c r="D169"/>
  <c r="L168"/>
  <c r="E184"/>
  <c r="J185"/>
  <c r="D185"/>
  <c r="D179"/>
  <c r="L178"/>
  <c r="E185"/>
  <c r="J188"/>
  <c r="D195"/>
  <c r="J184"/>
  <c r="D194"/>
  <c r="D189"/>
  <c r="E195"/>
  <c r="J198"/>
  <c r="J194"/>
  <c r="D204"/>
  <c r="J195"/>
  <c r="E194"/>
  <c r="D199"/>
  <c r="L198"/>
  <c r="L188"/>
  <c r="D205"/>
  <c r="E205"/>
  <c r="E204"/>
  <c r="J205"/>
  <c r="J204"/>
  <c r="D214"/>
  <c r="E214"/>
  <c r="J208"/>
  <c r="D215"/>
  <c r="D209"/>
  <c r="L208"/>
  <c r="J215"/>
  <c r="E215"/>
  <c r="J214"/>
  <c r="D224"/>
  <c r="J218"/>
  <c r="D219"/>
  <c r="D225"/>
  <c r="J224"/>
  <c r="D234"/>
  <c r="E224"/>
  <c r="J225"/>
  <c r="D221"/>
  <c r="L218"/>
  <c r="E225"/>
  <c r="D229"/>
  <c r="L228"/>
  <c r="J228"/>
  <c r="D235"/>
  <c r="E234"/>
  <c r="J235"/>
  <c r="J238"/>
  <c r="D245"/>
  <c r="D239"/>
  <c r="L238"/>
  <c r="E235"/>
  <c r="J234"/>
  <c r="D244"/>
  <c r="J244"/>
  <c r="D254"/>
  <c r="J255"/>
  <c r="J248"/>
  <c r="E245"/>
  <c r="D249"/>
  <c r="L248"/>
  <c r="J245"/>
  <c r="E244"/>
  <c r="D255"/>
  <c r="J254"/>
  <c r="D264"/>
  <c r="E254"/>
  <c r="J258"/>
  <c r="D265"/>
  <c r="E265"/>
  <c r="D259"/>
  <c r="L258"/>
  <c r="E255"/>
  <c r="J265"/>
  <c r="E264"/>
  <c r="J268"/>
  <c r="D275"/>
  <c r="E275"/>
  <c r="D269"/>
  <c r="L268"/>
  <c r="J264"/>
  <c r="D274"/>
  <c r="E274"/>
  <c r="J275"/>
  <c r="J278"/>
  <c r="J274"/>
  <c r="D284"/>
  <c r="E284"/>
  <c r="D279"/>
  <c r="D285"/>
  <c r="J284"/>
  <c r="D294"/>
  <c r="E294"/>
  <c r="J285"/>
  <c r="L278"/>
  <c r="D289"/>
  <c r="L288"/>
  <c r="E285"/>
  <c r="J295"/>
  <c r="J288"/>
  <c r="D295"/>
  <c r="J298"/>
  <c r="D305"/>
  <c r="J308"/>
  <c r="D299"/>
  <c r="L298"/>
  <c r="E295"/>
  <c r="J294"/>
  <c r="D304"/>
  <c r="J305"/>
  <c r="E305"/>
  <c r="J304"/>
  <c r="D314"/>
  <c r="J315"/>
  <c r="D315"/>
  <c r="J318"/>
  <c r="D309"/>
  <c r="L308"/>
  <c r="E304"/>
  <c r="E314"/>
  <c r="J314"/>
  <c r="E315"/>
  <c r="D319"/>
  <c r="L318"/>
</calcChain>
</file>

<file path=xl/sharedStrings.xml><?xml version="1.0" encoding="utf-8"?>
<sst xmlns="http://schemas.openxmlformats.org/spreadsheetml/2006/main" count="414" uniqueCount="25">
  <si>
    <t>Остатки</t>
  </si>
  <si>
    <t>Товар 1</t>
  </si>
  <si>
    <t>Партия</t>
  </si>
  <si>
    <t>Название</t>
  </si>
  <si>
    <t>Товар 2</t>
  </si>
  <si>
    <t xml:space="preserve">Кол-во </t>
  </si>
  <si>
    <t>Сумма</t>
  </si>
  <si>
    <t>Приходы от поставщика</t>
  </si>
  <si>
    <t>Приход из производства</t>
  </si>
  <si>
    <t>Кол-во</t>
  </si>
  <si>
    <t>Товар 3 по партиям</t>
  </si>
  <si>
    <t>Перемещение</t>
  </si>
  <si>
    <t>Расход на производство</t>
  </si>
  <si>
    <t>Товар 3 целый</t>
  </si>
  <si>
    <t>На что пошло</t>
  </si>
  <si>
    <t>Расход</t>
  </si>
  <si>
    <t>Приход</t>
  </si>
  <si>
    <t>Товар 4</t>
  </si>
  <si>
    <t>Мастер</t>
  </si>
  <si>
    <t>Чайлд</t>
  </si>
  <si>
    <t>Ид</t>
  </si>
  <si>
    <t>Приход+остаток сумма</t>
  </si>
  <si>
    <t>Приход+остаток кол-во</t>
  </si>
  <si>
    <t>Мастер ИД</t>
  </si>
  <si>
    <t>Чайл ИД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</si>
</sst>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2" xfId="0" applyFill="1" applyBorder="1"/>
    <xf numFmtId="0" fontId="0" fillId="0" borderId="0" xfId="0" applyFill="1" applyBorder="1"/>
    <xf numFmtId="0" fontId="1" fillId="0" borderId="0" xfId="0" applyFont="1" applyAlignment="1">
      <alignment horizontal="center" wrapText="1"/>
    </xf>
    <xf numFmtId="0" fontId="1" fillId="0" borderId="0" xfId="0" applyFont="1" applyFill="1" applyBorder="1"/>
    <xf numFmtId="0" fontId="0" fillId="2" borderId="1" xfId="0" applyFill="1" applyBorder="1"/>
    <xf numFmtId="0" fontId="0" fillId="2" borderId="0" xfId="0" applyFill="1"/>
    <xf numFmtId="0" fontId="0" fillId="3" borderId="1" xfId="0" applyFill="1" applyBorder="1"/>
    <xf numFmtId="0" fontId="0" fillId="3" borderId="0" xfId="0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/>
    <xf numFmtId="0" fontId="0" fillId="0" borderId="1" xfId="0" applyBorder="1" applyAlignme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21"/>
  <sheetViews>
    <sheetView workbookViewId="0">
      <selection activeCell="E9" sqref="A1:IV65536"/>
    </sheetView>
  </sheetViews>
  <sheetFormatPr defaultRowHeight="15"/>
  <cols>
    <col min="2" max="2" width="18.28515625" customWidth="1"/>
    <col min="3" max="4" width="13.5703125" customWidth="1"/>
    <col min="7" max="7" width="12.28515625" customWidth="1"/>
    <col min="8" max="8" width="10" customWidth="1"/>
    <col min="11" max="11" width="10.28515625" customWidth="1"/>
    <col min="13" max="13" width="14.42578125" customWidth="1"/>
    <col min="15" max="15" width="13.85546875" customWidth="1"/>
  </cols>
  <sheetData>
    <row r="1" spans="1:16">
      <c r="A1" s="2"/>
      <c r="B1" s="2"/>
      <c r="C1" s="2"/>
      <c r="D1" s="12" t="s">
        <v>0</v>
      </c>
      <c r="E1" s="13"/>
      <c r="F1" s="2"/>
      <c r="G1" s="3" t="s">
        <v>7</v>
      </c>
      <c r="H1" s="2"/>
      <c r="I1" s="2"/>
      <c r="J1" s="14" t="s">
        <v>8</v>
      </c>
      <c r="K1" s="15"/>
      <c r="L1" s="3" t="s">
        <v>12</v>
      </c>
      <c r="M1" s="2"/>
      <c r="N1" s="12" t="s">
        <v>11</v>
      </c>
      <c r="O1" s="13"/>
      <c r="P1" s="13"/>
    </row>
    <row r="2" spans="1:16">
      <c r="A2" s="3" t="s">
        <v>2</v>
      </c>
      <c r="B2" s="3" t="s">
        <v>3</v>
      </c>
      <c r="C2" s="2"/>
      <c r="D2" s="2" t="s">
        <v>5</v>
      </c>
      <c r="E2" s="2" t="s">
        <v>6</v>
      </c>
      <c r="F2" s="2"/>
      <c r="G2" s="2" t="s">
        <v>5</v>
      </c>
      <c r="H2" s="2" t="s">
        <v>6</v>
      </c>
      <c r="I2" s="2"/>
      <c r="J2" s="2" t="s">
        <v>9</v>
      </c>
      <c r="K2" s="2"/>
      <c r="L2" s="2"/>
      <c r="M2" s="2" t="s">
        <v>14</v>
      </c>
      <c r="N2" s="2" t="s">
        <v>15</v>
      </c>
      <c r="O2" s="2" t="s">
        <v>14</v>
      </c>
      <c r="P2" s="2" t="s">
        <v>16</v>
      </c>
    </row>
    <row r="3" spans="1:16">
      <c r="A3" s="2">
        <v>1</v>
      </c>
      <c r="B3" s="2" t="s">
        <v>1</v>
      </c>
      <c r="C3" s="2"/>
      <c r="D3" s="2">
        <v>10</v>
      </c>
      <c r="E3" s="2">
        <v>100</v>
      </c>
      <c r="F3" s="2"/>
      <c r="G3" s="2">
        <v>20</v>
      </c>
      <c r="H3" s="2">
        <v>180</v>
      </c>
      <c r="I3" s="2"/>
      <c r="J3" s="2"/>
      <c r="K3" s="2"/>
      <c r="L3" s="2">
        <v>5</v>
      </c>
      <c r="M3" s="3">
        <v>3</v>
      </c>
      <c r="N3" s="2"/>
      <c r="O3" s="2"/>
      <c r="P3" s="2"/>
    </row>
    <row r="4" spans="1:16">
      <c r="A4" s="2">
        <v>2</v>
      </c>
      <c r="B4" s="2" t="s">
        <v>4</v>
      </c>
      <c r="C4" s="2"/>
      <c r="D4" s="2">
        <v>20</v>
      </c>
      <c r="E4" s="2">
        <v>100</v>
      </c>
      <c r="F4" s="2"/>
      <c r="G4" s="2">
        <v>30</v>
      </c>
      <c r="H4" s="2">
        <v>240</v>
      </c>
      <c r="I4" s="2"/>
      <c r="J4" s="2"/>
      <c r="K4" s="2"/>
      <c r="L4" s="2">
        <v>7</v>
      </c>
      <c r="M4" s="3">
        <v>3</v>
      </c>
      <c r="N4" s="2"/>
      <c r="O4" s="2"/>
      <c r="P4" s="2"/>
    </row>
    <row r="5" spans="1:16">
      <c r="A5">
        <v>1</v>
      </c>
      <c r="B5" s="2" t="s">
        <v>1</v>
      </c>
      <c r="L5">
        <v>4</v>
      </c>
      <c r="M5" s="1">
        <v>5</v>
      </c>
    </row>
    <row r="6" spans="1:16">
      <c r="A6">
        <v>2</v>
      </c>
      <c r="B6" s="2" t="s">
        <v>4</v>
      </c>
      <c r="L6">
        <v>6</v>
      </c>
      <c r="M6" s="1">
        <v>5</v>
      </c>
    </row>
    <row r="8" spans="1:16">
      <c r="A8" s="2">
        <v>3</v>
      </c>
      <c r="B8" s="2" t="s">
        <v>10</v>
      </c>
      <c r="C8" s="2"/>
      <c r="D8" s="2"/>
      <c r="E8" s="2"/>
      <c r="F8" s="2"/>
      <c r="G8" s="2"/>
      <c r="H8" s="2"/>
      <c r="I8" s="2"/>
      <c r="J8" s="2">
        <v>20</v>
      </c>
      <c r="K8" s="2"/>
      <c r="L8" s="2">
        <v>2</v>
      </c>
      <c r="M8" s="3">
        <v>5</v>
      </c>
      <c r="N8" s="2">
        <v>10</v>
      </c>
      <c r="O8" s="3">
        <v>4</v>
      </c>
      <c r="P8" s="2"/>
    </row>
    <row r="9" spans="1:16">
      <c r="A9" s="2">
        <v>4</v>
      </c>
      <c r="B9" s="2" t="s">
        <v>13</v>
      </c>
      <c r="C9" s="2"/>
      <c r="D9" s="2">
        <v>4</v>
      </c>
      <c r="E9" s="2">
        <v>14</v>
      </c>
      <c r="F9" s="2"/>
      <c r="G9" s="2"/>
      <c r="H9" s="2"/>
      <c r="I9" s="2"/>
      <c r="J9" s="2"/>
      <c r="K9" s="2"/>
      <c r="L9" s="2">
        <v>1</v>
      </c>
      <c r="M9" s="3">
        <v>5</v>
      </c>
      <c r="N9" s="2"/>
      <c r="O9" s="2"/>
      <c r="P9" s="2">
        <v>9</v>
      </c>
    </row>
    <row r="10" spans="1:16">
      <c r="A10" s="4">
        <v>5</v>
      </c>
      <c r="B10" s="4" t="s">
        <v>17</v>
      </c>
      <c r="D10">
        <v>5</v>
      </c>
      <c r="E10">
        <v>20</v>
      </c>
      <c r="J10">
        <v>15</v>
      </c>
      <c r="L10" s="5">
        <v>2</v>
      </c>
      <c r="M10" s="7">
        <v>3</v>
      </c>
    </row>
    <row r="13" spans="1:16">
      <c r="B13" s="1" t="s">
        <v>18</v>
      </c>
      <c r="C13" s="1"/>
      <c r="D13" s="1"/>
      <c r="E13" s="1"/>
      <c r="F13" s="1"/>
      <c r="G13" s="1" t="s">
        <v>19</v>
      </c>
    </row>
    <row r="14" spans="1:16" ht="27.75" customHeight="1">
      <c r="B14" s="6" t="s">
        <v>20</v>
      </c>
      <c r="C14" s="6" t="s">
        <v>22</v>
      </c>
      <c r="D14" s="6" t="s">
        <v>21</v>
      </c>
      <c r="E14" s="6"/>
      <c r="F14" s="6"/>
      <c r="G14" s="6" t="s">
        <v>23</v>
      </c>
      <c r="H14" s="6" t="s">
        <v>24</v>
      </c>
      <c r="I14" s="6" t="s">
        <v>9</v>
      </c>
      <c r="J14" s="6" t="s">
        <v>6</v>
      </c>
    </row>
    <row r="15" spans="1:16">
      <c r="B15">
        <v>1</v>
      </c>
      <c r="C15">
        <v>30</v>
      </c>
      <c r="D15">
        <v>280</v>
      </c>
      <c r="G15">
        <v>3</v>
      </c>
      <c r="H15">
        <v>1</v>
      </c>
      <c r="I15">
        <v>5</v>
      </c>
      <c r="J15">
        <f>I15*D15/C15</f>
        <v>46.666666666666664</v>
      </c>
      <c r="N15">
        <f>M17*8</f>
        <v>6000</v>
      </c>
    </row>
    <row r="16" spans="1:16">
      <c r="B16">
        <v>2</v>
      </c>
      <c r="C16">
        <v>50</v>
      </c>
      <c r="D16">
        <v>340</v>
      </c>
      <c r="G16">
        <v>3</v>
      </c>
      <c r="H16">
        <v>2</v>
      </c>
      <c r="I16">
        <v>7</v>
      </c>
      <c r="J16">
        <f>I16*D16/C16</f>
        <v>47.6</v>
      </c>
    </row>
    <row r="17" spans="2:13">
      <c r="B17">
        <v>3</v>
      </c>
      <c r="C17">
        <v>20</v>
      </c>
      <c r="G17">
        <v>3</v>
      </c>
      <c r="H17">
        <v>5</v>
      </c>
      <c r="I17">
        <v>2</v>
      </c>
      <c r="J17">
        <f>I17*D19/C19</f>
        <v>2</v>
      </c>
      <c r="M17">
        <f>5*150</f>
        <v>750</v>
      </c>
    </row>
    <row r="18" spans="2:13">
      <c r="B18">
        <v>4</v>
      </c>
      <c r="C18">
        <v>13</v>
      </c>
      <c r="D18">
        <v>14</v>
      </c>
      <c r="G18">
        <v>5</v>
      </c>
      <c r="H18">
        <v>1</v>
      </c>
      <c r="I18">
        <v>4</v>
      </c>
      <c r="J18">
        <f>I18*D15/C15</f>
        <v>37.333333333333336</v>
      </c>
    </row>
    <row r="19" spans="2:13">
      <c r="B19">
        <v>5</v>
      </c>
      <c r="C19">
        <v>20</v>
      </c>
      <c r="D19">
        <v>20</v>
      </c>
      <c r="G19">
        <v>5</v>
      </c>
      <c r="H19">
        <v>2</v>
      </c>
      <c r="I19">
        <v>6</v>
      </c>
      <c r="J19">
        <f>I19*D16/C16</f>
        <v>40.799999999999997</v>
      </c>
    </row>
    <row r="20" spans="2:13">
      <c r="D20" s="1">
        <f>SUM(D15:D19)</f>
        <v>654</v>
      </c>
      <c r="G20">
        <v>5</v>
      </c>
      <c r="H20">
        <v>3</v>
      </c>
      <c r="I20">
        <v>2</v>
      </c>
      <c r="J20">
        <f>I20*D17/C17</f>
        <v>0</v>
      </c>
    </row>
    <row r="21" spans="2:13">
      <c r="G21">
        <v>5</v>
      </c>
      <c r="H21">
        <v>4</v>
      </c>
      <c r="I21">
        <v>1</v>
      </c>
      <c r="J21">
        <f>I21*D18/C18</f>
        <v>1.0769230769230769</v>
      </c>
    </row>
    <row r="22" spans="2:13">
      <c r="G22">
        <v>4</v>
      </c>
      <c r="H22">
        <v>3</v>
      </c>
      <c r="I22">
        <v>10</v>
      </c>
      <c r="J22">
        <f>D17/C17*I22</f>
        <v>0</v>
      </c>
    </row>
    <row r="24" spans="2:13">
      <c r="B24" s="1" t="s">
        <v>18</v>
      </c>
      <c r="C24" s="1"/>
      <c r="D24" s="1"/>
      <c r="E24" s="1"/>
      <c r="F24" s="1"/>
      <c r="G24" s="1" t="s">
        <v>19</v>
      </c>
    </row>
    <row r="25" spans="2:13" ht="30">
      <c r="B25" s="6" t="s">
        <v>20</v>
      </c>
      <c r="C25" s="6" t="s">
        <v>22</v>
      </c>
      <c r="D25" s="6" t="s">
        <v>21</v>
      </c>
      <c r="E25" s="6"/>
      <c r="F25" s="6"/>
      <c r="G25" s="6" t="s">
        <v>23</v>
      </c>
      <c r="H25" s="6" t="s">
        <v>24</v>
      </c>
      <c r="I25" s="6" t="s">
        <v>9</v>
      </c>
      <c r="J25" s="6" t="s">
        <v>6</v>
      </c>
    </row>
    <row r="26" spans="2:13">
      <c r="B26">
        <v>1</v>
      </c>
      <c r="C26">
        <v>30</v>
      </c>
      <c r="D26">
        <v>280</v>
      </c>
      <c r="G26">
        <v>3</v>
      </c>
      <c r="H26">
        <v>1</v>
      </c>
      <c r="I26">
        <v>5</v>
      </c>
      <c r="J26">
        <f>I26*D26/C26</f>
        <v>46.666666666666664</v>
      </c>
    </row>
    <row r="27" spans="2:13">
      <c r="B27">
        <v>2</v>
      </c>
      <c r="C27">
        <v>50</v>
      </c>
      <c r="D27">
        <v>340</v>
      </c>
      <c r="G27">
        <v>3</v>
      </c>
      <c r="H27">
        <v>2</v>
      </c>
      <c r="I27">
        <v>7</v>
      </c>
      <c r="J27">
        <f>I27*D27/C27</f>
        <v>47.6</v>
      </c>
    </row>
    <row r="28" spans="2:13">
      <c r="B28">
        <v>3</v>
      </c>
      <c r="C28">
        <v>20</v>
      </c>
      <c r="D28">
        <f>SUM(J15:J17)</f>
        <v>96.266666666666666</v>
      </c>
      <c r="G28">
        <v>3</v>
      </c>
      <c r="H28">
        <v>5</v>
      </c>
      <c r="I28">
        <v>2</v>
      </c>
      <c r="J28">
        <f>I28*D30/C30</f>
        <v>9.9210256410256399</v>
      </c>
    </row>
    <row r="29" spans="2:13">
      <c r="B29">
        <v>4</v>
      </c>
      <c r="C29">
        <v>13</v>
      </c>
      <c r="D29">
        <f>14+J22</f>
        <v>14</v>
      </c>
      <c r="G29">
        <v>5</v>
      </c>
      <c r="H29">
        <v>1</v>
      </c>
      <c r="I29">
        <v>4</v>
      </c>
      <c r="J29">
        <f>I29*D26/C26</f>
        <v>37.333333333333336</v>
      </c>
    </row>
    <row r="30" spans="2:13">
      <c r="B30">
        <v>5</v>
      </c>
      <c r="C30">
        <v>20</v>
      </c>
      <c r="D30">
        <f>20+SUM(J18:J21)</f>
        <v>99.210256410256406</v>
      </c>
      <c r="G30">
        <v>5</v>
      </c>
      <c r="H30">
        <v>2</v>
      </c>
      <c r="I30">
        <v>6</v>
      </c>
      <c r="J30">
        <f>I30*D27/C27</f>
        <v>40.799999999999997</v>
      </c>
    </row>
    <row r="31" spans="2:13">
      <c r="D31" s="1">
        <f>SUM(D26:D30)</f>
        <v>829.47692307692307</v>
      </c>
      <c r="G31">
        <v>5</v>
      </c>
      <c r="H31">
        <v>3</v>
      </c>
      <c r="I31">
        <v>2</v>
      </c>
      <c r="J31">
        <f>I31*D28/C28</f>
        <v>9.6266666666666669</v>
      </c>
    </row>
    <row r="32" spans="2:13">
      <c r="G32">
        <v>5</v>
      </c>
      <c r="H32">
        <v>4</v>
      </c>
      <c r="I32">
        <v>1</v>
      </c>
      <c r="J32">
        <f>I32*D29/C29</f>
        <v>1.0769230769230769</v>
      </c>
    </row>
    <row r="33" spans="2:10">
      <c r="G33">
        <v>4</v>
      </c>
      <c r="H33">
        <v>3</v>
      </c>
      <c r="I33">
        <v>10</v>
      </c>
      <c r="J33">
        <f>D28/C28*I33</f>
        <v>48.133333333333333</v>
      </c>
    </row>
    <row r="35" spans="2:10">
      <c r="B35" s="1" t="s">
        <v>18</v>
      </c>
      <c r="C35" s="1"/>
      <c r="D35" s="1"/>
      <c r="E35" s="1"/>
      <c r="F35" s="1"/>
      <c r="G35" s="1" t="s">
        <v>19</v>
      </c>
    </row>
    <row r="36" spans="2:10" ht="30">
      <c r="B36" s="6" t="s">
        <v>20</v>
      </c>
      <c r="C36" s="6" t="s">
        <v>22</v>
      </c>
      <c r="D36" s="6" t="s">
        <v>21</v>
      </c>
      <c r="E36" s="6"/>
      <c r="F36" s="6"/>
      <c r="G36" s="6" t="s">
        <v>23</v>
      </c>
      <c r="H36" s="6" t="s">
        <v>24</v>
      </c>
      <c r="I36" s="6" t="s">
        <v>9</v>
      </c>
      <c r="J36" s="6" t="s">
        <v>6</v>
      </c>
    </row>
    <row r="37" spans="2:10">
      <c r="B37">
        <v>1</v>
      </c>
      <c r="C37">
        <v>30</v>
      </c>
      <c r="D37">
        <v>280</v>
      </c>
      <c r="G37">
        <v>3</v>
      </c>
      <c r="H37">
        <v>1</v>
      </c>
      <c r="I37">
        <v>5</v>
      </c>
      <c r="J37">
        <f>I37*D37/C37</f>
        <v>46.666666666666664</v>
      </c>
    </row>
    <row r="38" spans="2:10">
      <c r="B38">
        <v>2</v>
      </c>
      <c r="C38">
        <v>50</v>
      </c>
      <c r="D38">
        <v>340</v>
      </c>
      <c r="G38">
        <v>3</v>
      </c>
      <c r="H38">
        <v>2</v>
      </c>
      <c r="I38">
        <v>7</v>
      </c>
      <c r="J38">
        <f>I38*D38/C38</f>
        <v>47.6</v>
      </c>
    </row>
    <row r="39" spans="2:10">
      <c r="B39">
        <v>3</v>
      </c>
      <c r="C39">
        <v>20</v>
      </c>
      <c r="D39">
        <f>SUM(J26:J28)</f>
        <v>104.1876923076923</v>
      </c>
      <c r="G39">
        <v>3</v>
      </c>
      <c r="H39">
        <v>5</v>
      </c>
      <c r="I39">
        <v>2</v>
      </c>
      <c r="J39">
        <f>I39*D41/C41</f>
        <v>10.883692307692307</v>
      </c>
    </row>
    <row r="40" spans="2:10">
      <c r="B40">
        <v>4</v>
      </c>
      <c r="C40">
        <v>13</v>
      </c>
      <c r="D40">
        <f>14+J33</f>
        <v>62.133333333333333</v>
      </c>
      <c r="G40">
        <v>5</v>
      </c>
      <c r="H40">
        <v>1</v>
      </c>
      <c r="I40">
        <v>4</v>
      </c>
      <c r="J40">
        <f>I40*D37/C37</f>
        <v>37.333333333333336</v>
      </c>
    </row>
    <row r="41" spans="2:10">
      <c r="B41">
        <v>5</v>
      </c>
      <c r="C41">
        <v>20</v>
      </c>
      <c r="D41">
        <f>20+SUM(J29:J32)</f>
        <v>108.83692307692307</v>
      </c>
      <c r="G41">
        <v>5</v>
      </c>
      <c r="H41">
        <v>2</v>
      </c>
      <c r="I41">
        <v>6</v>
      </c>
      <c r="J41">
        <f>I41*D38/C38</f>
        <v>40.799999999999997</v>
      </c>
    </row>
    <row r="42" spans="2:10">
      <c r="D42" s="1">
        <f>SUM(D37:D41)</f>
        <v>895.15794871794867</v>
      </c>
      <c r="E42">
        <f>D42-D31</f>
        <v>65.681025641025599</v>
      </c>
      <c r="G42">
        <v>5</v>
      </c>
      <c r="H42">
        <v>3</v>
      </c>
      <c r="I42">
        <v>2</v>
      </c>
      <c r="J42">
        <f>I42*D39/C39</f>
        <v>10.418769230769231</v>
      </c>
    </row>
    <row r="43" spans="2:10">
      <c r="G43">
        <v>5</v>
      </c>
      <c r="H43">
        <v>4</v>
      </c>
      <c r="I43">
        <v>1</v>
      </c>
      <c r="J43">
        <f>I43*D40/C40</f>
        <v>4.7794871794871794</v>
      </c>
    </row>
    <row r="44" spans="2:10">
      <c r="G44">
        <v>4</v>
      </c>
      <c r="H44">
        <v>3</v>
      </c>
      <c r="I44">
        <v>10</v>
      </c>
      <c r="J44">
        <f>D39/C39*I44</f>
        <v>52.093846153846151</v>
      </c>
    </row>
    <row r="46" spans="2:10">
      <c r="B46" s="1" t="s">
        <v>18</v>
      </c>
      <c r="C46" s="1"/>
      <c r="D46" s="1"/>
      <c r="E46" s="1"/>
      <c r="F46" s="1"/>
      <c r="G46" s="1" t="s">
        <v>19</v>
      </c>
    </row>
    <row r="47" spans="2:10" ht="30">
      <c r="B47" s="6" t="s">
        <v>20</v>
      </c>
      <c r="C47" s="6" t="s">
        <v>22</v>
      </c>
      <c r="D47" s="6" t="s">
        <v>21</v>
      </c>
      <c r="E47" s="6"/>
      <c r="F47" s="6"/>
      <c r="G47" s="6" t="s">
        <v>23</v>
      </c>
      <c r="H47" s="6" t="s">
        <v>24</v>
      </c>
      <c r="I47" s="6" t="s">
        <v>9</v>
      </c>
      <c r="J47" s="6" t="s">
        <v>6</v>
      </c>
    </row>
    <row r="48" spans="2:10">
      <c r="B48">
        <v>1</v>
      </c>
      <c r="C48">
        <v>30</v>
      </c>
      <c r="D48">
        <v>280</v>
      </c>
      <c r="G48">
        <v>3</v>
      </c>
      <c r="H48">
        <v>1</v>
      </c>
      <c r="I48">
        <v>5</v>
      </c>
      <c r="J48">
        <f>I48*D48/C48</f>
        <v>46.666666666666664</v>
      </c>
    </row>
    <row r="49" spans="2:10">
      <c r="B49">
        <v>2</v>
      </c>
      <c r="C49">
        <v>50</v>
      </c>
      <c r="D49">
        <v>340</v>
      </c>
      <c r="G49">
        <v>3</v>
      </c>
      <c r="H49">
        <v>2</v>
      </c>
      <c r="I49">
        <v>7</v>
      </c>
      <c r="J49">
        <f>I49*D49/C49</f>
        <v>47.6</v>
      </c>
    </row>
    <row r="50" spans="2:10">
      <c r="B50">
        <v>3</v>
      </c>
      <c r="C50">
        <v>20</v>
      </c>
      <c r="D50">
        <f>SUM(J37:J39)</f>
        <v>105.15035897435897</v>
      </c>
      <c r="G50">
        <v>3</v>
      </c>
      <c r="H50">
        <v>5</v>
      </c>
      <c r="I50">
        <v>2</v>
      </c>
      <c r="J50">
        <f>I50*D52/C52</f>
        <v>11.333158974358973</v>
      </c>
    </row>
    <row r="51" spans="2:10">
      <c r="B51">
        <v>4</v>
      </c>
      <c r="C51">
        <v>13</v>
      </c>
      <c r="D51">
        <f>14+J44</f>
        <v>66.093846153846158</v>
      </c>
      <c r="G51">
        <v>5</v>
      </c>
      <c r="H51">
        <v>1</v>
      </c>
      <c r="I51">
        <v>4</v>
      </c>
      <c r="J51">
        <f>I51*D48/C48</f>
        <v>37.333333333333336</v>
      </c>
    </row>
    <row r="52" spans="2:10">
      <c r="B52">
        <v>5</v>
      </c>
      <c r="C52">
        <v>20</v>
      </c>
      <c r="D52">
        <f>20+SUM(J40:J43)</f>
        <v>113.33158974358973</v>
      </c>
      <c r="G52">
        <v>5</v>
      </c>
      <c r="H52">
        <v>2</v>
      </c>
      <c r="I52">
        <v>6</v>
      </c>
      <c r="J52">
        <f>I52*D49/C49</f>
        <v>40.799999999999997</v>
      </c>
    </row>
    <row r="53" spans="2:10">
      <c r="D53" s="1">
        <f>SUM(D48:D52)</f>
        <v>904.57579487179476</v>
      </c>
      <c r="E53">
        <f>D53-D42</f>
        <v>9.4178461538460851</v>
      </c>
      <c r="G53">
        <v>5</v>
      </c>
      <c r="H53">
        <v>3</v>
      </c>
      <c r="I53">
        <v>2</v>
      </c>
      <c r="J53">
        <f>I53*D50/C50</f>
        <v>10.515035897435897</v>
      </c>
    </row>
    <row r="54" spans="2:10">
      <c r="G54">
        <v>5</v>
      </c>
      <c r="H54">
        <v>4</v>
      </c>
      <c r="I54">
        <v>1</v>
      </c>
      <c r="J54">
        <f>I54*D51/C51</f>
        <v>5.0841420118343201</v>
      </c>
    </row>
    <row r="55" spans="2:10">
      <c r="G55">
        <v>4</v>
      </c>
      <c r="H55">
        <v>3</v>
      </c>
      <c r="I55">
        <v>10</v>
      </c>
      <c r="J55">
        <f>D50/C50*I55</f>
        <v>52.575179487179483</v>
      </c>
    </row>
    <row r="57" spans="2:10">
      <c r="B57" s="1" t="s">
        <v>18</v>
      </c>
      <c r="C57" s="1"/>
      <c r="D57" s="1"/>
      <c r="E57" s="1"/>
      <c r="F57" s="1"/>
      <c r="G57" s="1" t="s">
        <v>19</v>
      </c>
    </row>
    <row r="58" spans="2:10" ht="30">
      <c r="B58" s="6" t="s">
        <v>20</v>
      </c>
      <c r="C58" s="6" t="s">
        <v>22</v>
      </c>
      <c r="D58" s="6" t="s">
        <v>21</v>
      </c>
      <c r="E58" s="6"/>
      <c r="F58" s="6"/>
      <c r="G58" s="6" t="s">
        <v>23</v>
      </c>
      <c r="H58" s="6" t="s">
        <v>24</v>
      </c>
      <c r="I58" s="6" t="s">
        <v>9</v>
      </c>
      <c r="J58" s="6" t="s">
        <v>6</v>
      </c>
    </row>
    <row r="59" spans="2:10">
      <c r="B59">
        <v>1</v>
      </c>
      <c r="C59">
        <v>30</v>
      </c>
      <c r="D59">
        <v>280</v>
      </c>
      <c r="G59">
        <v>3</v>
      </c>
      <c r="H59">
        <v>1</v>
      </c>
      <c r="I59">
        <v>5</v>
      </c>
      <c r="J59">
        <f>I59*D59/C59</f>
        <v>46.666666666666664</v>
      </c>
    </row>
    <row r="60" spans="2:10">
      <c r="B60">
        <v>2</v>
      </c>
      <c r="C60">
        <v>50</v>
      </c>
      <c r="D60">
        <v>340</v>
      </c>
      <c r="G60">
        <v>3</v>
      </c>
      <c r="H60">
        <v>2</v>
      </c>
      <c r="I60">
        <v>7</v>
      </c>
      <c r="J60">
        <f>I60*D60/C60</f>
        <v>47.6</v>
      </c>
    </row>
    <row r="61" spans="2:10">
      <c r="B61">
        <v>3</v>
      </c>
      <c r="C61">
        <v>20</v>
      </c>
      <c r="D61">
        <f>SUM(J48:J50)</f>
        <v>105.59982564102563</v>
      </c>
      <c r="G61">
        <v>3</v>
      </c>
      <c r="H61">
        <v>5</v>
      </c>
      <c r="I61">
        <v>2</v>
      </c>
      <c r="J61">
        <f>I61*D63/C63</f>
        <v>11.373251124260353</v>
      </c>
    </row>
    <row r="62" spans="2:10">
      <c r="B62">
        <v>4</v>
      </c>
      <c r="C62">
        <v>13</v>
      </c>
      <c r="D62">
        <f>14+J55</f>
        <v>66.575179487179483</v>
      </c>
      <c r="G62">
        <v>5</v>
      </c>
      <c r="H62">
        <v>1</v>
      </c>
      <c r="I62">
        <v>4</v>
      </c>
      <c r="J62">
        <f>I62*D59/C59</f>
        <v>37.333333333333336</v>
      </c>
    </row>
    <row r="63" spans="2:10">
      <c r="B63">
        <v>5</v>
      </c>
      <c r="C63">
        <v>20</v>
      </c>
      <c r="D63">
        <f>20+SUM(J51:J54)</f>
        <v>113.73251124260354</v>
      </c>
      <c r="G63">
        <v>5</v>
      </c>
      <c r="H63">
        <v>2</v>
      </c>
      <c r="I63">
        <v>6</v>
      </c>
      <c r="J63">
        <f>I63*D60/C60</f>
        <v>40.799999999999997</v>
      </c>
    </row>
    <row r="64" spans="2:10">
      <c r="D64" s="1">
        <f>SUM(D59:D63)</f>
        <v>905.90751637080871</v>
      </c>
      <c r="E64">
        <f>D64-D53</f>
        <v>1.3317214990139519</v>
      </c>
      <c r="G64">
        <v>5</v>
      </c>
      <c r="H64">
        <v>3</v>
      </c>
      <c r="I64">
        <v>2</v>
      </c>
      <c r="J64">
        <f>I64*D61/C61</f>
        <v>10.559982564102564</v>
      </c>
    </row>
    <row r="65" spans="2:10">
      <c r="G65">
        <v>5</v>
      </c>
      <c r="H65">
        <v>4</v>
      </c>
      <c r="I65">
        <v>1</v>
      </c>
      <c r="J65">
        <f>I65*D62/C62</f>
        <v>5.1211676528599606</v>
      </c>
    </row>
    <row r="66" spans="2:10">
      <c r="G66">
        <v>4</v>
      </c>
      <c r="H66">
        <v>3</v>
      </c>
      <c r="I66">
        <v>10</v>
      </c>
      <c r="J66">
        <f>D61/C61*I66</f>
        <v>52.799912820512816</v>
      </c>
    </row>
    <row r="68" spans="2:10">
      <c r="B68" s="1" t="s">
        <v>18</v>
      </c>
      <c r="C68" s="1"/>
      <c r="D68" s="1"/>
      <c r="E68" s="1"/>
      <c r="F68" s="1"/>
      <c r="G68" s="1" t="s">
        <v>19</v>
      </c>
    </row>
    <row r="69" spans="2:10" ht="30">
      <c r="B69" s="6" t="s">
        <v>20</v>
      </c>
      <c r="C69" s="6" t="s">
        <v>22</v>
      </c>
      <c r="D69" s="6" t="s">
        <v>21</v>
      </c>
      <c r="E69" s="6"/>
      <c r="F69" s="6"/>
      <c r="G69" s="6" t="s">
        <v>23</v>
      </c>
      <c r="H69" s="6" t="s">
        <v>24</v>
      </c>
      <c r="I69" s="6" t="s">
        <v>9</v>
      </c>
      <c r="J69" s="6" t="s">
        <v>6</v>
      </c>
    </row>
    <row r="70" spans="2:10">
      <c r="B70">
        <v>1</v>
      </c>
      <c r="C70">
        <v>30</v>
      </c>
      <c r="D70">
        <v>280</v>
      </c>
      <c r="G70">
        <v>3</v>
      </c>
      <c r="H70">
        <v>1</v>
      </c>
      <c r="I70">
        <v>5</v>
      </c>
      <c r="J70">
        <f>I70*D70/C70</f>
        <v>46.666666666666664</v>
      </c>
    </row>
    <row r="71" spans="2:10">
      <c r="B71">
        <v>2</v>
      </c>
      <c r="C71">
        <v>50</v>
      </c>
      <c r="D71">
        <v>340</v>
      </c>
      <c r="G71">
        <v>3</v>
      </c>
      <c r="H71">
        <v>2</v>
      </c>
      <c r="I71">
        <v>7</v>
      </c>
      <c r="J71">
        <f>I71*D71/C71</f>
        <v>47.6</v>
      </c>
    </row>
    <row r="72" spans="2:10">
      <c r="B72">
        <v>3</v>
      </c>
      <c r="C72">
        <v>20</v>
      </c>
      <c r="D72">
        <f>SUM(J59:J61)</f>
        <v>105.63991779092702</v>
      </c>
      <c r="G72">
        <v>3</v>
      </c>
      <c r="H72">
        <v>5</v>
      </c>
      <c r="I72">
        <v>2</v>
      </c>
      <c r="J72">
        <f>I72*D74/C74</f>
        <v>11.381448355029587</v>
      </c>
    </row>
    <row r="73" spans="2:10">
      <c r="B73">
        <v>4</v>
      </c>
      <c r="C73">
        <v>13</v>
      </c>
      <c r="D73">
        <f>14+J66</f>
        <v>66.799912820512816</v>
      </c>
      <c r="G73">
        <v>5</v>
      </c>
      <c r="H73">
        <v>1</v>
      </c>
      <c r="I73">
        <v>4</v>
      </c>
      <c r="J73">
        <f>I73*D70/C70</f>
        <v>37.333333333333336</v>
      </c>
    </row>
    <row r="74" spans="2:10">
      <c r="B74">
        <v>5</v>
      </c>
      <c r="C74">
        <v>20</v>
      </c>
      <c r="D74">
        <f>20+SUM(J62:J65)</f>
        <v>113.81448355029586</v>
      </c>
      <c r="G74">
        <v>5</v>
      </c>
      <c r="H74">
        <v>2</v>
      </c>
      <c r="I74">
        <v>6</v>
      </c>
      <c r="J74">
        <f>I74*D71/C71</f>
        <v>40.799999999999997</v>
      </c>
    </row>
    <row r="75" spans="2:10">
      <c r="D75" s="1">
        <f>SUM(D70:D74)</f>
        <v>906.25431416173581</v>
      </c>
      <c r="E75">
        <f>D75-D64</f>
        <v>0.3467977909270985</v>
      </c>
      <c r="G75">
        <v>5</v>
      </c>
      <c r="H75">
        <v>3</v>
      </c>
      <c r="I75">
        <v>2</v>
      </c>
      <c r="J75">
        <f>I75*D72/C72</f>
        <v>10.563991779092701</v>
      </c>
    </row>
    <row r="76" spans="2:10">
      <c r="G76">
        <v>5</v>
      </c>
      <c r="H76">
        <v>4</v>
      </c>
      <c r="I76">
        <v>1</v>
      </c>
      <c r="J76">
        <f>I76*D73/C73</f>
        <v>5.13845483234714</v>
      </c>
    </row>
    <row r="77" spans="2:10">
      <c r="G77">
        <v>4</v>
      </c>
      <c r="H77">
        <v>3</v>
      </c>
      <c r="I77">
        <v>10</v>
      </c>
      <c r="J77">
        <f>D72/C72*I77</f>
        <v>52.819958895463508</v>
      </c>
    </row>
    <row r="79" spans="2:10">
      <c r="B79" s="1" t="s">
        <v>18</v>
      </c>
      <c r="C79" s="1"/>
      <c r="D79" s="1"/>
      <c r="E79" s="1"/>
      <c r="F79" s="1"/>
      <c r="G79" s="1" t="s">
        <v>19</v>
      </c>
    </row>
    <row r="80" spans="2:10" ht="30">
      <c r="B80" s="6" t="s">
        <v>20</v>
      </c>
      <c r="C80" s="6" t="s">
        <v>22</v>
      </c>
      <c r="D80" s="6" t="s">
        <v>21</v>
      </c>
      <c r="E80" s="6"/>
      <c r="F80" s="6"/>
      <c r="G80" s="6" t="s">
        <v>23</v>
      </c>
      <c r="H80" s="6" t="s">
        <v>24</v>
      </c>
      <c r="I80" s="6" t="s">
        <v>9</v>
      </c>
      <c r="J80" s="6" t="s">
        <v>6</v>
      </c>
    </row>
    <row r="81" spans="2:10">
      <c r="B81">
        <v>1</v>
      </c>
      <c r="C81">
        <v>30</v>
      </c>
      <c r="D81">
        <v>280</v>
      </c>
      <c r="G81">
        <v>3</v>
      </c>
      <c r="H81">
        <v>1</v>
      </c>
      <c r="I81">
        <v>5</v>
      </c>
      <c r="J81">
        <f>I81*D81/C81</f>
        <v>46.666666666666664</v>
      </c>
    </row>
    <row r="82" spans="2:10">
      <c r="B82">
        <v>2</v>
      </c>
      <c r="C82">
        <v>50</v>
      </c>
      <c r="D82">
        <v>340</v>
      </c>
      <c r="G82">
        <v>3</v>
      </c>
      <c r="H82">
        <v>2</v>
      </c>
      <c r="I82">
        <v>7</v>
      </c>
      <c r="J82">
        <f>I82*D82/C82</f>
        <v>47.6</v>
      </c>
    </row>
    <row r="83" spans="2:10">
      <c r="B83">
        <v>3</v>
      </c>
      <c r="C83">
        <v>20</v>
      </c>
      <c r="D83">
        <f>SUM(J70:J72)</f>
        <v>105.64811502169626</v>
      </c>
      <c r="G83">
        <v>3</v>
      </c>
      <c r="H83">
        <v>5</v>
      </c>
      <c r="I83">
        <v>2</v>
      </c>
      <c r="J83">
        <f>I83*D85/C85</f>
        <v>11.383577994477317</v>
      </c>
    </row>
    <row r="84" spans="2:10">
      <c r="B84">
        <v>4</v>
      </c>
      <c r="C84">
        <v>13</v>
      </c>
      <c r="D84">
        <f>14+J77</f>
        <v>66.819958895463515</v>
      </c>
      <c r="G84">
        <v>5</v>
      </c>
      <c r="H84">
        <v>1</v>
      </c>
      <c r="I84">
        <v>4</v>
      </c>
      <c r="J84">
        <f>I84*D81/C81</f>
        <v>37.333333333333336</v>
      </c>
    </row>
    <row r="85" spans="2:10">
      <c r="B85">
        <v>5</v>
      </c>
      <c r="C85">
        <v>20</v>
      </c>
      <c r="D85">
        <f>20+SUM(J73:J76)</f>
        <v>113.83577994477317</v>
      </c>
      <c r="G85">
        <v>5</v>
      </c>
      <c r="H85">
        <v>2</v>
      </c>
      <c r="I85">
        <v>6</v>
      </c>
      <c r="J85">
        <f>I85*D82/C82</f>
        <v>40.799999999999997</v>
      </c>
    </row>
    <row r="86" spans="2:10">
      <c r="D86" s="1">
        <f>SUM(D81:D85)</f>
        <v>906.30385386193302</v>
      </c>
      <c r="E86">
        <f>D86-D75</f>
        <v>4.9539700197215097E-2</v>
      </c>
      <c r="G86">
        <v>5</v>
      </c>
      <c r="H86">
        <v>3</v>
      </c>
      <c r="I86">
        <v>2</v>
      </c>
      <c r="J86">
        <f>I86*D83/C83</f>
        <v>10.564811502169626</v>
      </c>
    </row>
    <row r="87" spans="2:10">
      <c r="G87">
        <v>5</v>
      </c>
      <c r="H87">
        <v>4</v>
      </c>
      <c r="I87">
        <v>1</v>
      </c>
      <c r="J87">
        <f>I87*D84/C84</f>
        <v>5.1399968381125785</v>
      </c>
    </row>
    <row r="88" spans="2:10">
      <c r="G88">
        <v>4</v>
      </c>
      <c r="H88">
        <v>3</v>
      </c>
      <c r="I88">
        <v>10</v>
      </c>
      <c r="J88">
        <f>D83/C83*I88</f>
        <v>52.824057510848128</v>
      </c>
    </row>
    <row r="90" spans="2:10">
      <c r="B90" s="1" t="s">
        <v>18</v>
      </c>
      <c r="C90" s="1"/>
      <c r="D90" s="1"/>
      <c r="E90" s="1"/>
      <c r="F90" s="1"/>
      <c r="G90" s="1" t="s">
        <v>19</v>
      </c>
    </row>
    <row r="91" spans="2:10" ht="30">
      <c r="B91" s="6" t="s">
        <v>20</v>
      </c>
      <c r="C91" s="6" t="s">
        <v>22</v>
      </c>
      <c r="D91" s="6" t="s">
        <v>21</v>
      </c>
      <c r="E91" s="6"/>
      <c r="F91" s="6"/>
      <c r="G91" s="6" t="s">
        <v>23</v>
      </c>
      <c r="H91" s="6" t="s">
        <v>24</v>
      </c>
      <c r="I91" s="6" t="s">
        <v>9</v>
      </c>
      <c r="J91" s="6" t="s">
        <v>6</v>
      </c>
    </row>
    <row r="92" spans="2:10">
      <c r="B92">
        <v>1</v>
      </c>
      <c r="C92">
        <v>30</v>
      </c>
      <c r="D92">
        <v>280</v>
      </c>
      <c r="G92">
        <v>3</v>
      </c>
      <c r="H92">
        <v>1</v>
      </c>
      <c r="I92">
        <v>5</v>
      </c>
      <c r="J92">
        <f>I92*D92/C92</f>
        <v>46.666666666666664</v>
      </c>
    </row>
    <row r="93" spans="2:10">
      <c r="B93">
        <v>2</v>
      </c>
      <c r="C93">
        <v>50</v>
      </c>
      <c r="D93">
        <v>340</v>
      </c>
      <c r="G93">
        <v>3</v>
      </c>
      <c r="H93">
        <v>2</v>
      </c>
      <c r="I93">
        <v>7</v>
      </c>
      <c r="J93">
        <f>I93*D93/C93</f>
        <v>47.6</v>
      </c>
    </row>
    <row r="94" spans="2:10">
      <c r="B94">
        <v>3</v>
      </c>
      <c r="C94">
        <v>20</v>
      </c>
      <c r="D94">
        <f>SUM(J81:J83)</f>
        <v>105.65024466114399</v>
      </c>
      <c r="G94">
        <v>3</v>
      </c>
      <c r="H94">
        <v>5</v>
      </c>
      <c r="I94">
        <v>2</v>
      </c>
      <c r="J94">
        <f>I94*D96/C96</f>
        <v>11.383814167361553</v>
      </c>
    </row>
    <row r="95" spans="2:10">
      <c r="B95">
        <v>4</v>
      </c>
      <c r="C95">
        <v>13</v>
      </c>
      <c r="D95">
        <f>14+J88</f>
        <v>66.824057510848121</v>
      </c>
      <c r="G95">
        <v>5</v>
      </c>
      <c r="H95">
        <v>1</v>
      </c>
      <c r="I95">
        <v>4</v>
      </c>
      <c r="J95">
        <f>I95*D92/C92</f>
        <v>37.333333333333336</v>
      </c>
    </row>
    <row r="96" spans="2:10">
      <c r="B96">
        <v>5</v>
      </c>
      <c r="C96">
        <v>20</v>
      </c>
      <c r="D96">
        <f>20+SUM(J84:J87)</f>
        <v>113.83814167361552</v>
      </c>
      <c r="G96">
        <v>5</v>
      </c>
      <c r="H96">
        <v>2</v>
      </c>
      <c r="I96">
        <v>6</v>
      </c>
      <c r="J96">
        <f>I96*D93/C93</f>
        <v>40.799999999999997</v>
      </c>
    </row>
    <row r="97" spans="2:10">
      <c r="D97" s="1">
        <f>SUM(D92:D96)</f>
        <v>906.31244384560762</v>
      </c>
      <c r="E97">
        <f>D97-D86</f>
        <v>8.589983674596624E-3</v>
      </c>
      <c r="G97">
        <v>5</v>
      </c>
      <c r="H97">
        <v>3</v>
      </c>
      <c r="I97">
        <v>2</v>
      </c>
      <c r="J97">
        <f>I97*D94/C94</f>
        <v>10.565024466114398</v>
      </c>
    </row>
    <row r="98" spans="2:10">
      <c r="G98">
        <v>5</v>
      </c>
      <c r="H98">
        <v>4</v>
      </c>
      <c r="I98">
        <v>1</v>
      </c>
      <c r="J98">
        <f>I98*D95/C95</f>
        <v>5.1403121162190866</v>
      </c>
    </row>
    <row r="99" spans="2:10">
      <c r="G99">
        <v>4</v>
      </c>
      <c r="H99">
        <v>3</v>
      </c>
      <c r="I99">
        <v>10</v>
      </c>
      <c r="J99">
        <f>D94/C94*I99</f>
        <v>52.825122330571986</v>
      </c>
    </row>
    <row r="101" spans="2:10">
      <c r="B101" s="1" t="s">
        <v>18</v>
      </c>
      <c r="C101" s="1"/>
      <c r="D101" s="1"/>
      <c r="E101" s="1"/>
      <c r="F101" s="1"/>
      <c r="G101" s="1" t="s">
        <v>19</v>
      </c>
    </row>
    <row r="102" spans="2:10" ht="30">
      <c r="B102" s="6" t="s">
        <v>20</v>
      </c>
      <c r="C102" s="6" t="s">
        <v>22</v>
      </c>
      <c r="D102" s="6" t="s">
        <v>21</v>
      </c>
      <c r="E102" s="6"/>
      <c r="F102" s="6"/>
      <c r="G102" s="6" t="s">
        <v>23</v>
      </c>
      <c r="H102" s="6" t="s">
        <v>24</v>
      </c>
      <c r="I102" s="6" t="s">
        <v>9</v>
      </c>
      <c r="J102" s="6" t="s">
        <v>6</v>
      </c>
    </row>
    <row r="103" spans="2:10">
      <c r="B103">
        <v>1</v>
      </c>
      <c r="C103">
        <v>30</v>
      </c>
      <c r="D103">
        <v>280</v>
      </c>
      <c r="G103">
        <v>3</v>
      </c>
      <c r="H103">
        <v>1</v>
      </c>
      <c r="I103">
        <v>5</v>
      </c>
      <c r="J103">
        <f>I103*D103/C103</f>
        <v>46.666666666666664</v>
      </c>
    </row>
    <row r="104" spans="2:10">
      <c r="B104">
        <v>2</v>
      </c>
      <c r="C104">
        <v>50</v>
      </c>
      <c r="D104">
        <v>340</v>
      </c>
      <c r="G104">
        <v>3</v>
      </c>
      <c r="H104">
        <v>2</v>
      </c>
      <c r="I104">
        <v>7</v>
      </c>
      <c r="J104">
        <f>I104*D104/C104</f>
        <v>47.6</v>
      </c>
    </row>
    <row r="105" spans="2:10">
      <c r="B105">
        <v>3</v>
      </c>
      <c r="C105">
        <v>20</v>
      </c>
      <c r="D105">
        <f>SUM(J92:J94)</f>
        <v>105.65048083402822</v>
      </c>
      <c r="G105">
        <v>3</v>
      </c>
      <c r="H105">
        <v>5</v>
      </c>
      <c r="I105">
        <v>2</v>
      </c>
      <c r="J105">
        <f>I105*D107/C107</f>
        <v>11.383866991566681</v>
      </c>
    </row>
    <row r="106" spans="2:10">
      <c r="B106">
        <v>4</v>
      </c>
      <c r="C106">
        <v>13</v>
      </c>
      <c r="D106">
        <f>14+J99</f>
        <v>66.825122330571986</v>
      </c>
      <c r="G106">
        <v>5</v>
      </c>
      <c r="H106">
        <v>1</v>
      </c>
      <c r="I106">
        <v>4</v>
      </c>
      <c r="J106">
        <f>I106*D103/C103</f>
        <v>37.333333333333336</v>
      </c>
    </row>
    <row r="107" spans="2:10">
      <c r="B107">
        <v>5</v>
      </c>
      <c r="C107">
        <v>20</v>
      </c>
      <c r="D107">
        <f>20+SUM(J95:J98)</f>
        <v>113.83866991566681</v>
      </c>
      <c r="G107">
        <v>5</v>
      </c>
      <c r="H107">
        <v>2</v>
      </c>
      <c r="I107">
        <v>6</v>
      </c>
      <c r="J107">
        <f>I107*D104/C104</f>
        <v>40.799999999999997</v>
      </c>
    </row>
    <row r="108" spans="2:10">
      <c r="D108" s="1">
        <f>SUM(D103:D107)</f>
        <v>906.31427308026707</v>
      </c>
      <c r="E108">
        <f>D108-D97</f>
        <v>1.8292346594535047E-3</v>
      </c>
      <c r="G108">
        <v>5</v>
      </c>
      <c r="H108">
        <v>3</v>
      </c>
      <c r="I108">
        <v>2</v>
      </c>
      <c r="J108">
        <f>I108*D105/C105</f>
        <v>10.565048083402822</v>
      </c>
    </row>
    <row r="109" spans="2:10">
      <c r="G109">
        <v>5</v>
      </c>
      <c r="H109">
        <v>4</v>
      </c>
      <c r="I109">
        <v>1</v>
      </c>
      <c r="J109">
        <f>I109*D106/C106</f>
        <v>5.1403940254286145</v>
      </c>
    </row>
    <row r="110" spans="2:10">
      <c r="G110">
        <v>4</v>
      </c>
      <c r="H110">
        <v>3</v>
      </c>
      <c r="I110">
        <v>10</v>
      </c>
      <c r="J110">
        <f>D105/C105*I110</f>
        <v>52.825240417014108</v>
      </c>
    </row>
    <row r="112" spans="2:10">
      <c r="B112" s="1" t="s">
        <v>18</v>
      </c>
      <c r="C112" s="1"/>
      <c r="D112" s="1"/>
      <c r="E112" s="1"/>
      <c r="F112" s="1"/>
      <c r="G112" s="1" t="s">
        <v>19</v>
      </c>
    </row>
    <row r="113" spans="2:10" ht="30">
      <c r="B113" s="6" t="s">
        <v>20</v>
      </c>
      <c r="C113" s="6" t="s">
        <v>22</v>
      </c>
      <c r="D113" s="6" t="s">
        <v>21</v>
      </c>
      <c r="E113" s="6"/>
      <c r="F113" s="6"/>
      <c r="G113" s="6" t="s">
        <v>23</v>
      </c>
      <c r="H113" s="6" t="s">
        <v>24</v>
      </c>
      <c r="I113" s="6" t="s">
        <v>9</v>
      </c>
      <c r="J113" s="6" t="s">
        <v>6</v>
      </c>
    </row>
    <row r="114" spans="2:10">
      <c r="B114">
        <v>1</v>
      </c>
      <c r="C114">
        <v>30</v>
      </c>
      <c r="D114">
        <v>280</v>
      </c>
      <c r="G114">
        <v>3</v>
      </c>
      <c r="H114">
        <v>1</v>
      </c>
      <c r="I114">
        <v>5</v>
      </c>
      <c r="J114">
        <f>I114*D114/C114</f>
        <v>46.666666666666664</v>
      </c>
    </row>
    <row r="115" spans="2:10">
      <c r="B115">
        <v>2</v>
      </c>
      <c r="C115">
        <v>50</v>
      </c>
      <c r="D115">
        <v>340</v>
      </c>
      <c r="G115">
        <v>3</v>
      </c>
      <c r="H115">
        <v>2</v>
      </c>
      <c r="I115">
        <v>7</v>
      </c>
      <c r="J115">
        <f>I115*D115/C115</f>
        <v>47.6</v>
      </c>
    </row>
    <row r="116" spans="2:10">
      <c r="B116">
        <v>3</v>
      </c>
      <c r="C116">
        <v>20</v>
      </c>
      <c r="D116">
        <f>SUM(J103:J105)</f>
        <v>105.65053365823334</v>
      </c>
      <c r="G116">
        <v>3</v>
      </c>
      <c r="H116">
        <v>5</v>
      </c>
      <c r="I116">
        <v>2</v>
      </c>
      <c r="J116">
        <f>I116*D118/C118</f>
        <v>11.383877544216476</v>
      </c>
    </row>
    <row r="117" spans="2:10">
      <c r="B117">
        <v>4</v>
      </c>
      <c r="C117">
        <v>13</v>
      </c>
      <c r="D117">
        <f>14+J110</f>
        <v>66.825240417014101</v>
      </c>
      <c r="G117">
        <v>5</v>
      </c>
      <c r="H117">
        <v>1</v>
      </c>
      <c r="I117">
        <v>4</v>
      </c>
      <c r="J117">
        <f>I117*D114/C114</f>
        <v>37.333333333333336</v>
      </c>
    </row>
    <row r="118" spans="2:10">
      <c r="B118">
        <v>5</v>
      </c>
      <c r="C118">
        <v>20</v>
      </c>
      <c r="D118">
        <f>20+SUM(J106:J109)</f>
        <v>113.83877544216476</v>
      </c>
      <c r="G118">
        <v>5</v>
      </c>
      <c r="H118">
        <v>2</v>
      </c>
      <c r="I118">
        <v>6</v>
      </c>
      <c r="J118">
        <f>I118*D115/C115</f>
        <v>40.799999999999997</v>
      </c>
    </row>
    <row r="119" spans="2:10">
      <c r="D119" s="1">
        <f>SUM(D114:D118)</f>
        <v>906.31454951741227</v>
      </c>
      <c r="E119">
        <f>D119-D108</f>
        <v>2.7643714520309004E-4</v>
      </c>
      <c r="G119">
        <v>5</v>
      </c>
      <c r="H119">
        <v>3</v>
      </c>
      <c r="I119">
        <v>2</v>
      </c>
      <c r="J119">
        <f>I119*D116/C116</f>
        <v>10.565053365823335</v>
      </c>
    </row>
    <row r="120" spans="2:10">
      <c r="G120">
        <v>5</v>
      </c>
      <c r="H120">
        <v>4</v>
      </c>
      <c r="I120">
        <v>1</v>
      </c>
      <c r="J120">
        <f>I120*D117/C117</f>
        <v>5.1404031090010847</v>
      </c>
    </row>
    <row r="121" spans="2:10">
      <c r="G121">
        <v>4</v>
      </c>
      <c r="H121">
        <v>3</v>
      </c>
      <c r="I121">
        <v>10</v>
      </c>
      <c r="J121">
        <f>D116/C116*I121</f>
        <v>52.825266829116671</v>
      </c>
    </row>
  </sheetData>
  <mergeCells count="3">
    <mergeCell ref="D1:E1"/>
    <mergeCell ref="N1:P1"/>
    <mergeCell ref="J1:K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19"/>
  <sheetViews>
    <sheetView tabSelected="1" workbookViewId="0">
      <selection activeCell="J16" sqref="J16"/>
    </sheetView>
  </sheetViews>
  <sheetFormatPr defaultRowHeight="15"/>
  <cols>
    <col min="2" max="2" width="18.28515625" customWidth="1"/>
    <col min="3" max="4" width="13.5703125" customWidth="1"/>
    <col min="7" max="7" width="12.28515625" customWidth="1"/>
    <col min="8" max="8" width="10" customWidth="1"/>
    <col min="11" max="11" width="10.28515625" customWidth="1"/>
    <col min="13" max="13" width="14.42578125" customWidth="1"/>
    <col min="15" max="15" width="13.85546875" customWidth="1"/>
  </cols>
  <sheetData>
    <row r="1" spans="1:16">
      <c r="A1" s="2"/>
      <c r="B1" s="2"/>
      <c r="C1" s="2"/>
      <c r="D1" s="12" t="s">
        <v>0</v>
      </c>
      <c r="E1" s="13"/>
      <c r="F1" s="2"/>
      <c r="G1" s="3" t="s">
        <v>7</v>
      </c>
      <c r="H1" s="2"/>
      <c r="I1" s="2"/>
      <c r="J1" s="14" t="s">
        <v>8</v>
      </c>
      <c r="K1" s="15"/>
      <c r="L1" s="3" t="s">
        <v>12</v>
      </c>
      <c r="M1" s="2"/>
      <c r="N1" s="12" t="s">
        <v>11</v>
      </c>
      <c r="O1" s="13"/>
      <c r="P1" s="13"/>
    </row>
    <row r="2" spans="1:16">
      <c r="A2" s="3" t="s">
        <v>2</v>
      </c>
      <c r="B2" s="3" t="s">
        <v>3</v>
      </c>
      <c r="C2" s="2"/>
      <c r="D2" s="2" t="s">
        <v>5</v>
      </c>
      <c r="E2" s="2" t="s">
        <v>6</v>
      </c>
      <c r="F2" s="2"/>
      <c r="G2" s="2" t="s">
        <v>5</v>
      </c>
      <c r="H2" s="2" t="s">
        <v>6</v>
      </c>
      <c r="I2" s="2"/>
      <c r="J2" s="2" t="s">
        <v>9</v>
      </c>
      <c r="K2" s="2"/>
      <c r="L2" s="2"/>
      <c r="M2" s="2" t="s">
        <v>14</v>
      </c>
      <c r="N2" s="2" t="s">
        <v>15</v>
      </c>
      <c r="O2" s="2" t="s">
        <v>14</v>
      </c>
      <c r="P2" s="2" t="s">
        <v>16</v>
      </c>
    </row>
    <row r="3" spans="1:16">
      <c r="A3" s="2">
        <v>1</v>
      </c>
      <c r="B3" s="2" t="s">
        <v>1</v>
      </c>
      <c r="C3" s="2"/>
      <c r="D3" s="8">
        <v>0</v>
      </c>
      <c r="E3" s="8">
        <v>1.02</v>
      </c>
      <c r="F3" s="2"/>
      <c r="G3" s="8">
        <v>0</v>
      </c>
      <c r="H3" s="8">
        <v>0</v>
      </c>
      <c r="I3" s="2"/>
      <c r="J3" s="2"/>
      <c r="K3" s="2"/>
      <c r="L3" s="2">
        <v>0</v>
      </c>
      <c r="M3" s="3">
        <v>0</v>
      </c>
      <c r="N3" s="2">
        <v>0.8</v>
      </c>
      <c r="O3" s="2">
        <v>2</v>
      </c>
      <c r="P3" s="2"/>
    </row>
    <row r="4" spans="1:16">
      <c r="A4" s="2">
        <v>2</v>
      </c>
      <c r="B4" s="2" t="s">
        <v>4</v>
      </c>
      <c r="C4" s="2"/>
      <c r="D4" s="2">
        <v>0</v>
      </c>
      <c r="E4" s="2">
        <v>0</v>
      </c>
      <c r="F4" s="2"/>
      <c r="G4" s="2">
        <v>0</v>
      </c>
      <c r="H4" s="2">
        <v>0</v>
      </c>
      <c r="I4" s="2"/>
      <c r="J4" s="2"/>
      <c r="K4" s="2"/>
      <c r="L4" s="2">
        <v>0.8</v>
      </c>
      <c r="M4" s="3">
        <v>2</v>
      </c>
      <c r="N4" s="2"/>
      <c r="O4" s="2"/>
      <c r="P4" s="10">
        <f>N3</f>
        <v>0.8</v>
      </c>
    </row>
    <row r="5" spans="1:16">
      <c r="A5">
        <v>1</v>
      </c>
      <c r="B5" s="2" t="s">
        <v>1</v>
      </c>
      <c r="L5">
        <v>0</v>
      </c>
      <c r="M5" s="1">
        <v>0</v>
      </c>
      <c r="P5" s="9">
        <f>N6</f>
        <v>0.6</v>
      </c>
    </row>
    <row r="6" spans="1:16">
      <c r="A6">
        <v>2</v>
      </c>
      <c r="B6" s="2" t="s">
        <v>4</v>
      </c>
      <c r="J6" s="11">
        <v>0.6</v>
      </c>
      <c r="L6">
        <v>0</v>
      </c>
      <c r="M6" s="1">
        <v>0</v>
      </c>
      <c r="N6">
        <v>0.6</v>
      </c>
      <c r="O6">
        <v>1</v>
      </c>
    </row>
    <row r="8" spans="1:16">
      <c r="A8" s="2">
        <v>4</v>
      </c>
      <c r="B8" s="2" t="s">
        <v>13</v>
      </c>
      <c r="C8" s="2"/>
      <c r="D8" s="2">
        <v>4</v>
      </c>
      <c r="E8" s="2">
        <v>14</v>
      </c>
      <c r="F8" s="2"/>
      <c r="G8" s="2"/>
      <c r="H8" s="2"/>
      <c r="I8" s="2"/>
      <c r="J8" s="2"/>
      <c r="K8" s="2"/>
      <c r="L8" s="2">
        <v>1</v>
      </c>
      <c r="M8" s="3">
        <v>2</v>
      </c>
      <c r="N8" s="2"/>
      <c r="O8" s="2"/>
      <c r="P8" s="2">
        <v>0</v>
      </c>
    </row>
    <row r="9" spans="1:16">
      <c r="A9" s="4">
        <v>5</v>
      </c>
      <c r="B9" s="4" t="s">
        <v>17</v>
      </c>
      <c r="D9">
        <v>5</v>
      </c>
      <c r="E9">
        <v>20</v>
      </c>
      <c r="J9">
        <v>0</v>
      </c>
      <c r="L9" s="5">
        <v>1</v>
      </c>
      <c r="M9" s="7">
        <v>2</v>
      </c>
    </row>
    <row r="11" spans="1:16">
      <c r="D11">
        <f>280/30</f>
        <v>9.3333333333333339</v>
      </c>
    </row>
    <row r="12" spans="1:16">
      <c r="B12" s="1" t="s">
        <v>18</v>
      </c>
      <c r="C12" s="1"/>
      <c r="D12" s="1"/>
      <c r="E12" s="1"/>
      <c r="F12" s="1"/>
      <c r="G12" s="1" t="s">
        <v>19</v>
      </c>
    </row>
    <row r="13" spans="1:16" ht="27.75" customHeight="1">
      <c r="B13" s="6" t="s">
        <v>20</v>
      </c>
      <c r="C13" s="6" t="s">
        <v>22</v>
      </c>
      <c r="D13" s="6" t="s">
        <v>21</v>
      </c>
      <c r="E13" s="6"/>
      <c r="F13" s="6"/>
      <c r="G13" s="6" t="s">
        <v>23</v>
      </c>
      <c r="H13" s="6" t="s">
        <v>24</v>
      </c>
      <c r="I13" s="6" t="s">
        <v>9</v>
      </c>
      <c r="J13" s="6" t="s">
        <v>6</v>
      </c>
    </row>
    <row r="14" spans="1:16">
      <c r="B14">
        <v>1</v>
      </c>
      <c r="C14">
        <f>$D$3+$G$3+$P$5</f>
        <v>0.6</v>
      </c>
      <c r="D14">
        <f>$E$3+$H$3</f>
        <v>1.02</v>
      </c>
      <c r="E14">
        <f>D14/C14</f>
        <v>1.7000000000000002</v>
      </c>
      <c r="G14">
        <v>1</v>
      </c>
      <c r="H14">
        <v>2</v>
      </c>
      <c r="I14">
        <f>$N$6</f>
        <v>0.6</v>
      </c>
      <c r="J14">
        <f>I14*D15/C15</f>
        <v>0</v>
      </c>
      <c r="N14">
        <f>M16*8</f>
        <v>6000</v>
      </c>
    </row>
    <row r="15" spans="1:16">
      <c r="B15">
        <v>2</v>
      </c>
      <c r="C15">
        <f>$J$6+$P$4</f>
        <v>1.4</v>
      </c>
      <c r="E15">
        <f>D15/C15</f>
        <v>0</v>
      </c>
      <c r="G15">
        <v>2</v>
      </c>
      <c r="H15">
        <v>1</v>
      </c>
      <c r="I15">
        <f>$N$3</f>
        <v>0.8</v>
      </c>
      <c r="J15">
        <f>I15*D14/C14</f>
        <v>1.36</v>
      </c>
    </row>
    <row r="16" spans="1:16">
      <c r="B16">
        <v>3</v>
      </c>
      <c r="C16">
        <v>0</v>
      </c>
      <c r="G16">
        <v>2</v>
      </c>
      <c r="H16">
        <v>4</v>
      </c>
      <c r="I16">
        <f>$L$8</f>
        <v>1</v>
      </c>
      <c r="J16">
        <f>I16*D17/C17</f>
        <v>3.5</v>
      </c>
      <c r="M16">
        <f>5*150</f>
        <v>750</v>
      </c>
    </row>
    <row r="17" spans="2:12">
      <c r="B17">
        <v>4</v>
      </c>
      <c r="C17">
        <f>$D$8</f>
        <v>4</v>
      </c>
      <c r="D17">
        <f>$E$8</f>
        <v>14</v>
      </c>
      <c r="E17">
        <f>D17/C17</f>
        <v>3.5</v>
      </c>
      <c r="G17">
        <v>2</v>
      </c>
      <c r="H17">
        <v>5</v>
      </c>
      <c r="I17">
        <f>$L$9</f>
        <v>1</v>
      </c>
      <c r="J17">
        <f>I17*D18/C18</f>
        <v>4</v>
      </c>
    </row>
    <row r="18" spans="2:12">
      <c r="B18">
        <v>5</v>
      </c>
      <c r="C18">
        <f>$D$9</f>
        <v>5</v>
      </c>
      <c r="D18">
        <f>$E$9</f>
        <v>20</v>
      </c>
      <c r="E18">
        <f>D18/C18</f>
        <v>4</v>
      </c>
      <c r="G18">
        <v>2</v>
      </c>
      <c r="H18">
        <v>2</v>
      </c>
      <c r="I18">
        <f>$L$4</f>
        <v>0.8</v>
      </c>
      <c r="J18">
        <f>I18*D15/C15</f>
        <v>0</v>
      </c>
    </row>
    <row r="19" spans="2:12">
      <c r="D19" s="1">
        <f>SUM(D14:D18)</f>
        <v>35.019999999999996</v>
      </c>
    </row>
    <row r="22" spans="2:12">
      <c r="B22" s="1" t="s">
        <v>18</v>
      </c>
      <c r="C22" s="1"/>
      <c r="D22" s="1"/>
      <c r="E22" s="1"/>
      <c r="F22" s="1"/>
      <c r="G22" s="1" t="s">
        <v>19</v>
      </c>
    </row>
    <row r="23" spans="2:12" ht="30">
      <c r="B23" s="6" t="s">
        <v>20</v>
      </c>
      <c r="C23" s="6" t="s">
        <v>22</v>
      </c>
      <c r="D23" s="6" t="s">
        <v>21</v>
      </c>
      <c r="E23" s="6"/>
      <c r="F23" s="6"/>
      <c r="G23" s="6" t="s">
        <v>23</v>
      </c>
      <c r="H23" s="6" t="s">
        <v>24</v>
      </c>
      <c r="I23" s="6" t="s">
        <v>9</v>
      </c>
      <c r="J23" s="6" t="s">
        <v>6</v>
      </c>
    </row>
    <row r="24" spans="2:12">
      <c r="B24">
        <v>1</v>
      </c>
      <c r="C24">
        <f>$D$3+$G$3+$P$5</f>
        <v>0.6</v>
      </c>
      <c r="D24">
        <f>$E$3+$H$3+J14</f>
        <v>1.02</v>
      </c>
      <c r="E24">
        <f>D24/C24</f>
        <v>1.7000000000000002</v>
      </c>
      <c r="G24">
        <v>1</v>
      </c>
      <c r="H24">
        <v>2</v>
      </c>
      <c r="I24">
        <f>$N$6</f>
        <v>0.6</v>
      </c>
      <c r="J24">
        <f>I24*D25/C25</f>
        <v>3.7971428571428572</v>
      </c>
    </row>
    <row r="25" spans="2:12">
      <c r="B25">
        <v>2</v>
      </c>
      <c r="C25">
        <f>$J$6+$P$4</f>
        <v>1.4</v>
      </c>
      <c r="D25">
        <f>SUM(J15:J18)</f>
        <v>8.86</v>
      </c>
      <c r="E25">
        <f>D25/C25</f>
        <v>6.3285714285714283</v>
      </c>
      <c r="G25">
        <v>2</v>
      </c>
      <c r="H25">
        <v>1</v>
      </c>
      <c r="I25">
        <f>$N$3</f>
        <v>0.8</v>
      </c>
      <c r="J25">
        <f>I25*D24/C24</f>
        <v>1.36</v>
      </c>
    </row>
    <row r="26" spans="2:12">
      <c r="B26">
        <v>3</v>
      </c>
      <c r="C26">
        <v>0</v>
      </c>
      <c r="G26">
        <v>2</v>
      </c>
      <c r="H26">
        <v>4</v>
      </c>
      <c r="I26">
        <f>$L$8</f>
        <v>1</v>
      </c>
      <c r="J26">
        <f>I26*D27/C27</f>
        <v>3.5</v>
      </c>
    </row>
    <row r="27" spans="2:12">
      <c r="B27">
        <v>4</v>
      </c>
      <c r="C27">
        <f>$D$8</f>
        <v>4</v>
      </c>
      <c r="D27">
        <f>$E$8</f>
        <v>14</v>
      </c>
      <c r="E27">
        <f>D27/C27</f>
        <v>3.5</v>
      </c>
      <c r="G27">
        <v>2</v>
      </c>
      <c r="H27">
        <v>5</v>
      </c>
      <c r="I27">
        <f>$L$9</f>
        <v>1</v>
      </c>
      <c r="J27">
        <f>I27*D28/C28</f>
        <v>4</v>
      </c>
    </row>
    <row r="28" spans="2:12">
      <c r="B28">
        <v>5</v>
      </c>
      <c r="C28">
        <f>$D$9</f>
        <v>5</v>
      </c>
      <c r="D28">
        <f>$E$9</f>
        <v>20</v>
      </c>
      <c r="E28">
        <f>D28/C28</f>
        <v>4</v>
      </c>
      <c r="G28">
        <v>2</v>
      </c>
      <c r="H28">
        <v>2</v>
      </c>
      <c r="I28">
        <f>$L$4</f>
        <v>0.8</v>
      </c>
      <c r="J28">
        <f>I28*D25/C25</f>
        <v>5.0628571428571432</v>
      </c>
      <c r="L28">
        <f>D19-D29</f>
        <v>-8.86</v>
      </c>
    </row>
    <row r="29" spans="2:12">
      <c r="D29" s="1">
        <f>SUM(D24:D28)</f>
        <v>43.879999999999995</v>
      </c>
    </row>
    <row r="30" spans="2:12">
      <c r="D30" s="1"/>
    </row>
    <row r="32" spans="2:12">
      <c r="B32" s="1" t="s">
        <v>18</v>
      </c>
      <c r="C32" s="1"/>
      <c r="D32" s="1"/>
      <c r="E32" s="1"/>
      <c r="F32" s="1"/>
      <c r="G32" s="1" t="s">
        <v>19</v>
      </c>
    </row>
    <row r="33" spans="2:12" ht="30">
      <c r="B33" s="6" t="s">
        <v>20</v>
      </c>
      <c r="C33" s="6" t="s">
        <v>22</v>
      </c>
      <c r="D33" s="6" t="s">
        <v>21</v>
      </c>
      <c r="E33" s="6"/>
      <c r="F33" s="6"/>
      <c r="G33" s="6" t="s">
        <v>23</v>
      </c>
      <c r="H33" s="6" t="s">
        <v>24</v>
      </c>
      <c r="I33" s="6" t="s">
        <v>9</v>
      </c>
      <c r="J33" s="6" t="s">
        <v>6</v>
      </c>
    </row>
    <row r="34" spans="2:12">
      <c r="B34">
        <v>1</v>
      </c>
      <c r="C34">
        <f>$D$3+$G$3+$P$5</f>
        <v>0.6</v>
      </c>
      <c r="D34">
        <f>$E$3+$H$3+J24</f>
        <v>4.8171428571428567</v>
      </c>
      <c r="E34">
        <f>D34/C34</f>
        <v>8.0285714285714285</v>
      </c>
      <c r="G34">
        <v>1</v>
      </c>
      <c r="H34">
        <v>2</v>
      </c>
      <c r="I34">
        <f>$N$6</f>
        <v>0.6</v>
      </c>
      <c r="J34">
        <f>I34*D35/C35</f>
        <v>5.9669387755102044</v>
      </c>
    </row>
    <row r="35" spans="2:12">
      <c r="B35">
        <v>2</v>
      </c>
      <c r="C35">
        <f>$J$6+$P$4</f>
        <v>1.4</v>
      </c>
      <c r="D35">
        <f>SUM(J25:J28)</f>
        <v>13.922857142857143</v>
      </c>
      <c r="E35">
        <f>D35/C35</f>
        <v>9.9448979591836739</v>
      </c>
      <c r="G35">
        <v>2</v>
      </c>
      <c r="H35">
        <v>1</v>
      </c>
      <c r="I35">
        <f>$N$3</f>
        <v>0.8</v>
      </c>
      <c r="J35">
        <f>I35*D34/C34</f>
        <v>6.4228571428571426</v>
      </c>
    </row>
    <row r="36" spans="2:12">
      <c r="B36">
        <v>3</v>
      </c>
      <c r="C36">
        <v>0</v>
      </c>
      <c r="G36">
        <v>2</v>
      </c>
      <c r="H36">
        <v>4</v>
      </c>
      <c r="I36">
        <f>$L$8</f>
        <v>1</v>
      </c>
      <c r="J36">
        <f>I36*D37/C37</f>
        <v>3.5</v>
      </c>
    </row>
    <row r="37" spans="2:12">
      <c r="B37">
        <v>4</v>
      </c>
      <c r="C37">
        <f>$D$8</f>
        <v>4</v>
      </c>
      <c r="D37">
        <f>$E$8</f>
        <v>14</v>
      </c>
      <c r="E37">
        <f>D37/C37</f>
        <v>3.5</v>
      </c>
      <c r="G37">
        <v>2</v>
      </c>
      <c r="H37">
        <v>5</v>
      </c>
      <c r="I37">
        <f>$L$9</f>
        <v>1</v>
      </c>
      <c r="J37">
        <f>I37*D38/C38</f>
        <v>4</v>
      </c>
    </row>
    <row r="38" spans="2:12">
      <c r="B38">
        <v>5</v>
      </c>
      <c r="C38">
        <f>$D$9</f>
        <v>5</v>
      </c>
      <c r="D38">
        <f>$E$9</f>
        <v>20</v>
      </c>
      <c r="E38">
        <f>D38/C38</f>
        <v>4</v>
      </c>
      <c r="G38">
        <v>2</v>
      </c>
      <c r="H38">
        <v>2</v>
      </c>
      <c r="I38">
        <f>$L$4</f>
        <v>0.8</v>
      </c>
      <c r="J38">
        <f>I38*D35/C35</f>
        <v>7.95591836734694</v>
      </c>
      <c r="L38">
        <f>D29-D39</f>
        <v>-8.8600000000000065</v>
      </c>
    </row>
    <row r="39" spans="2:12">
      <c r="D39" s="1">
        <f>SUM(D34:D38)</f>
        <v>52.74</v>
      </c>
    </row>
    <row r="41" spans="2:12">
      <c r="D41" s="1"/>
    </row>
    <row r="42" spans="2:12">
      <c r="B42" s="1" t="s">
        <v>18</v>
      </c>
      <c r="C42" s="1"/>
      <c r="D42" s="1"/>
      <c r="E42" s="1"/>
      <c r="F42" s="1"/>
      <c r="G42" s="1" t="s">
        <v>19</v>
      </c>
    </row>
    <row r="43" spans="2:12" ht="30">
      <c r="B43" s="6" t="s">
        <v>20</v>
      </c>
      <c r="C43" s="6" t="s">
        <v>22</v>
      </c>
      <c r="D43" s="6" t="s">
        <v>21</v>
      </c>
      <c r="E43" s="6"/>
      <c r="F43" s="6"/>
      <c r="G43" s="6" t="s">
        <v>23</v>
      </c>
      <c r="H43" s="6" t="s">
        <v>24</v>
      </c>
      <c r="I43" s="6" t="s">
        <v>9</v>
      </c>
      <c r="J43" s="6" t="s">
        <v>6</v>
      </c>
    </row>
    <row r="44" spans="2:12">
      <c r="B44">
        <v>1</v>
      </c>
      <c r="C44">
        <f>$D$3+$G$3+$P$5</f>
        <v>0.6</v>
      </c>
      <c r="D44">
        <f>$E$3+$H$3+J34</f>
        <v>6.9869387755102039</v>
      </c>
      <c r="E44">
        <f>D44/C44</f>
        <v>11.644897959183673</v>
      </c>
      <c r="G44">
        <v>1</v>
      </c>
      <c r="H44">
        <v>2</v>
      </c>
      <c r="I44">
        <f>$N$6</f>
        <v>0.6</v>
      </c>
      <c r="J44">
        <f>I44*D45/C45</f>
        <v>9.3766180758017494</v>
      </c>
    </row>
    <row r="45" spans="2:12">
      <c r="B45">
        <v>2</v>
      </c>
      <c r="C45">
        <f>$J$6+$P$4</f>
        <v>1.4</v>
      </c>
      <c r="D45">
        <f>SUM(J35:J38)</f>
        <v>21.878775510204083</v>
      </c>
      <c r="E45">
        <f>D45/C45</f>
        <v>15.627696793002917</v>
      </c>
      <c r="G45">
        <v>2</v>
      </c>
      <c r="H45">
        <v>1</v>
      </c>
      <c r="I45">
        <f>$N$3</f>
        <v>0.8</v>
      </c>
      <c r="J45">
        <f>I45*D44/C44</f>
        <v>9.3159183673469386</v>
      </c>
    </row>
    <row r="46" spans="2:12">
      <c r="B46">
        <v>3</v>
      </c>
      <c r="C46">
        <v>0</v>
      </c>
      <c r="G46">
        <v>2</v>
      </c>
      <c r="H46">
        <v>4</v>
      </c>
      <c r="I46">
        <f>$L$8</f>
        <v>1</v>
      </c>
      <c r="J46">
        <f>I46*D47/C47</f>
        <v>3.5</v>
      </c>
    </row>
    <row r="47" spans="2:12">
      <c r="B47">
        <v>4</v>
      </c>
      <c r="C47">
        <f>$D$8</f>
        <v>4</v>
      </c>
      <c r="D47">
        <f>$E$8</f>
        <v>14</v>
      </c>
      <c r="E47">
        <f>D47/C47</f>
        <v>3.5</v>
      </c>
      <c r="G47">
        <v>2</v>
      </c>
      <c r="H47">
        <v>5</v>
      </c>
      <c r="I47">
        <f>$L$9</f>
        <v>1</v>
      </c>
      <c r="J47">
        <f>I47*D48/C48</f>
        <v>4</v>
      </c>
    </row>
    <row r="48" spans="2:12">
      <c r="B48">
        <v>5</v>
      </c>
      <c r="C48">
        <f>$D$9</f>
        <v>5</v>
      </c>
      <c r="D48">
        <f>$E$9</f>
        <v>20</v>
      </c>
      <c r="E48">
        <f>D48/C48</f>
        <v>4</v>
      </c>
      <c r="G48">
        <v>2</v>
      </c>
      <c r="H48">
        <v>2</v>
      </c>
      <c r="I48">
        <f>$L$4</f>
        <v>0.8</v>
      </c>
      <c r="J48">
        <f>I48*D45/C45</f>
        <v>12.502157434402333</v>
      </c>
      <c r="L48">
        <f>D39-D49</f>
        <v>-10.125714285714288</v>
      </c>
    </row>
    <row r="49" spans="2:12">
      <c r="D49" s="1">
        <f>SUM(D44:D48)</f>
        <v>62.86571428571429</v>
      </c>
    </row>
    <row r="52" spans="2:12">
      <c r="B52" s="1" t="s">
        <v>18</v>
      </c>
      <c r="C52" s="1"/>
      <c r="D52" s="1"/>
      <c r="E52" s="1"/>
      <c r="F52" s="1"/>
      <c r="G52" s="1" t="s">
        <v>19</v>
      </c>
    </row>
    <row r="53" spans="2:12" ht="30">
      <c r="B53" s="6" t="s">
        <v>20</v>
      </c>
      <c r="C53" s="6" t="s">
        <v>22</v>
      </c>
      <c r="D53" s="6" t="s">
        <v>21</v>
      </c>
      <c r="E53" s="6"/>
      <c r="F53" s="6"/>
      <c r="G53" s="6" t="s">
        <v>23</v>
      </c>
      <c r="H53" s="6" t="s">
        <v>24</v>
      </c>
      <c r="I53" s="6" t="s">
        <v>9</v>
      </c>
      <c r="J53" s="6" t="s">
        <v>6</v>
      </c>
    </row>
    <row r="54" spans="2:12">
      <c r="B54">
        <v>1</v>
      </c>
      <c r="C54">
        <f>$D$3+$G$3+$P$5</f>
        <v>0.6</v>
      </c>
      <c r="D54">
        <f>$E$3+$H$3+J44</f>
        <v>10.396618075801749</v>
      </c>
      <c r="E54">
        <f>D54/C54</f>
        <v>17.327696793002914</v>
      </c>
      <c r="G54">
        <v>1</v>
      </c>
      <c r="H54">
        <v>2</v>
      </c>
      <c r="I54">
        <f>$N$6</f>
        <v>0.6</v>
      </c>
      <c r="J54">
        <f>I54*D55/C55</f>
        <v>12.564889629321117</v>
      </c>
    </row>
    <row r="55" spans="2:12">
      <c r="B55">
        <v>2</v>
      </c>
      <c r="C55">
        <f>$J$6+$P$4</f>
        <v>1.4</v>
      </c>
      <c r="D55">
        <f>SUM(J45:J48)</f>
        <v>29.318075801749274</v>
      </c>
      <c r="E55">
        <f>D55/C55</f>
        <v>20.941482715535198</v>
      </c>
      <c r="G55">
        <v>2</v>
      </c>
      <c r="H55">
        <v>1</v>
      </c>
      <c r="I55">
        <f>$N$3</f>
        <v>0.8</v>
      </c>
      <c r="J55">
        <f>I55*D54/C54</f>
        <v>13.862157434402333</v>
      </c>
    </row>
    <row r="56" spans="2:12">
      <c r="B56">
        <v>3</v>
      </c>
      <c r="C56">
        <v>0</v>
      </c>
      <c r="G56">
        <v>2</v>
      </c>
      <c r="H56">
        <v>4</v>
      </c>
      <c r="I56">
        <f>$L$8</f>
        <v>1</v>
      </c>
      <c r="J56">
        <f>I56*D57/C57</f>
        <v>3.5</v>
      </c>
    </row>
    <row r="57" spans="2:12">
      <c r="B57">
        <v>4</v>
      </c>
      <c r="C57">
        <f>$D$8</f>
        <v>4</v>
      </c>
      <c r="D57">
        <f>$E$8</f>
        <v>14</v>
      </c>
      <c r="E57">
        <f>D57/C57</f>
        <v>3.5</v>
      </c>
      <c r="G57">
        <v>2</v>
      </c>
      <c r="H57">
        <v>5</v>
      </c>
      <c r="I57">
        <f>$L$9</f>
        <v>1</v>
      </c>
      <c r="J57">
        <f>I57*D58/C58</f>
        <v>4</v>
      </c>
    </row>
    <row r="58" spans="2:12">
      <c r="B58">
        <v>5</v>
      </c>
      <c r="C58">
        <f>$D$9</f>
        <v>5</v>
      </c>
      <c r="D58">
        <f>$E$9</f>
        <v>20</v>
      </c>
      <c r="E58">
        <f>D58/C58</f>
        <v>4</v>
      </c>
      <c r="G58">
        <v>2</v>
      </c>
      <c r="H58">
        <v>2</v>
      </c>
      <c r="I58">
        <f>$L$4</f>
        <v>0.8</v>
      </c>
      <c r="J58">
        <f>I58*D55/C55</f>
        <v>16.753186172428158</v>
      </c>
      <c r="L58">
        <f>D49-D59</f>
        <v>-10.848979591836724</v>
      </c>
    </row>
    <row r="59" spans="2:12">
      <c r="D59" s="1">
        <f>SUM(D54:D58)</f>
        <v>73.714693877551014</v>
      </c>
    </row>
    <row r="62" spans="2:12">
      <c r="B62" s="1" t="s">
        <v>18</v>
      </c>
      <c r="C62" s="1"/>
      <c r="D62" s="1"/>
      <c r="E62" s="1"/>
      <c r="F62" s="1"/>
      <c r="G62" s="1" t="s">
        <v>19</v>
      </c>
    </row>
    <row r="63" spans="2:12" ht="30">
      <c r="B63" s="6" t="s">
        <v>20</v>
      </c>
      <c r="C63" s="6" t="s">
        <v>22</v>
      </c>
      <c r="D63" s="6" t="s">
        <v>21</v>
      </c>
      <c r="E63" s="6"/>
      <c r="F63" s="6"/>
      <c r="G63" s="6" t="s">
        <v>23</v>
      </c>
      <c r="H63" s="6" t="s">
        <v>24</v>
      </c>
      <c r="I63" s="6" t="s">
        <v>9</v>
      </c>
      <c r="J63" s="6" t="s">
        <v>6</v>
      </c>
    </row>
    <row r="64" spans="2:12">
      <c r="B64">
        <v>1</v>
      </c>
      <c r="C64">
        <f>$D$3+$G$3+$P$5</f>
        <v>0.6</v>
      </c>
      <c r="D64">
        <f>$E$3+$H$3+J54</f>
        <v>13.584889629321117</v>
      </c>
      <c r="E64">
        <f>D64/C64</f>
        <v>22.641482715535194</v>
      </c>
      <c r="G64">
        <v>1</v>
      </c>
      <c r="H64">
        <v>2</v>
      </c>
      <c r="I64">
        <f>$N$6</f>
        <v>0.6</v>
      </c>
      <c r="J64">
        <f>I64*D65/C65</f>
        <v>16.335147260070212</v>
      </c>
    </row>
    <row r="65" spans="2:12">
      <c r="B65">
        <v>2</v>
      </c>
      <c r="C65">
        <f>$J$6+$P$4</f>
        <v>1.4</v>
      </c>
      <c r="D65">
        <f>SUM(J55:J58)</f>
        <v>38.115343606830493</v>
      </c>
      <c r="E65">
        <f>D65/C65</f>
        <v>27.225245433450354</v>
      </c>
      <c r="G65">
        <v>2</v>
      </c>
      <c r="H65">
        <v>1</v>
      </c>
      <c r="I65">
        <f>$N$3</f>
        <v>0.8</v>
      </c>
      <c r="J65">
        <f>I65*D64/C64</f>
        <v>18.113186172428158</v>
      </c>
    </row>
    <row r="66" spans="2:12">
      <c r="B66">
        <v>3</v>
      </c>
      <c r="C66">
        <v>0</v>
      </c>
      <c r="G66">
        <v>2</v>
      </c>
      <c r="H66">
        <v>4</v>
      </c>
      <c r="I66">
        <f>$L$8</f>
        <v>1</v>
      </c>
      <c r="J66">
        <f>I66*D67/C67</f>
        <v>3.5</v>
      </c>
    </row>
    <row r="67" spans="2:12">
      <c r="B67">
        <v>4</v>
      </c>
      <c r="C67">
        <f>$D$8</f>
        <v>4</v>
      </c>
      <c r="D67">
        <f>$E$8</f>
        <v>14</v>
      </c>
      <c r="E67">
        <f>D67/C67</f>
        <v>3.5</v>
      </c>
      <c r="G67">
        <v>2</v>
      </c>
      <c r="H67">
        <v>5</v>
      </c>
      <c r="I67">
        <f>$L$9</f>
        <v>1</v>
      </c>
      <c r="J67">
        <f>I67*D68/C68</f>
        <v>4</v>
      </c>
    </row>
    <row r="68" spans="2:12">
      <c r="B68">
        <v>5</v>
      </c>
      <c r="C68">
        <f>$D$9</f>
        <v>5</v>
      </c>
      <c r="D68">
        <f>$E$9</f>
        <v>20</v>
      </c>
      <c r="E68">
        <f>D68/C68</f>
        <v>4</v>
      </c>
      <c r="G68">
        <v>2</v>
      </c>
      <c r="H68">
        <v>2</v>
      </c>
      <c r="I68">
        <f>$L$4</f>
        <v>0.8</v>
      </c>
      <c r="J68">
        <f>I68*D65/C65</f>
        <v>21.780196346760285</v>
      </c>
      <c r="L68">
        <f>D59-D69</f>
        <v>-11.98553935860059</v>
      </c>
    </row>
    <row r="69" spans="2:12">
      <c r="D69" s="1">
        <f>SUM(D64:D68)</f>
        <v>85.700233236151604</v>
      </c>
    </row>
    <row r="72" spans="2:12">
      <c r="B72" s="1" t="s">
        <v>18</v>
      </c>
      <c r="C72" s="1"/>
      <c r="D72" s="1"/>
      <c r="E72" s="1"/>
      <c r="F72" s="1"/>
      <c r="G72" s="1" t="s">
        <v>19</v>
      </c>
    </row>
    <row r="73" spans="2:12" ht="30">
      <c r="B73" s="6" t="s">
        <v>20</v>
      </c>
      <c r="C73" s="6" t="s">
        <v>22</v>
      </c>
      <c r="D73" s="6" t="s">
        <v>21</v>
      </c>
      <c r="E73" s="6"/>
      <c r="F73" s="6"/>
      <c r="G73" s="6" t="s">
        <v>23</v>
      </c>
      <c r="H73" s="6" t="s">
        <v>24</v>
      </c>
      <c r="I73" s="6" t="s">
        <v>9</v>
      </c>
      <c r="J73" s="6" t="s">
        <v>6</v>
      </c>
    </row>
    <row r="74" spans="2:12">
      <c r="B74">
        <v>1</v>
      </c>
      <c r="C74">
        <f>$D$3+$G$3+$P$5</f>
        <v>0.6</v>
      </c>
      <c r="D74">
        <f>$E$3+$H$3+J64</f>
        <v>17.355147260070211</v>
      </c>
      <c r="E74">
        <f>D74/C74</f>
        <v>28.925245433450353</v>
      </c>
      <c r="G74">
        <v>1</v>
      </c>
      <c r="H74">
        <v>2</v>
      </c>
      <c r="I74">
        <f>$N$6</f>
        <v>0.6</v>
      </c>
      <c r="J74">
        <f>I74*D75/C75</f>
        <v>20.311449651080764</v>
      </c>
    </row>
    <row r="75" spans="2:12">
      <c r="B75">
        <v>2</v>
      </c>
      <c r="C75">
        <f>$J$6+$P$4</f>
        <v>1.4</v>
      </c>
      <c r="D75">
        <f>SUM(J65:J68)</f>
        <v>47.393382519188442</v>
      </c>
      <c r="E75">
        <f>D75/C75</f>
        <v>33.852416085134607</v>
      </c>
      <c r="G75">
        <v>2</v>
      </c>
      <c r="H75">
        <v>1</v>
      </c>
      <c r="I75">
        <f>$N$3</f>
        <v>0.8</v>
      </c>
      <c r="J75">
        <f>I75*D74/C74</f>
        <v>23.140196346760284</v>
      </c>
    </row>
    <row r="76" spans="2:12">
      <c r="B76">
        <v>3</v>
      </c>
      <c r="C76">
        <v>0</v>
      </c>
      <c r="G76">
        <v>2</v>
      </c>
      <c r="H76">
        <v>4</v>
      </c>
      <c r="I76">
        <f>$L$8</f>
        <v>1</v>
      </c>
      <c r="J76">
        <f>I76*D77/C77</f>
        <v>3.5</v>
      </c>
    </row>
    <row r="77" spans="2:12">
      <c r="B77">
        <v>4</v>
      </c>
      <c r="C77">
        <f>$D$8</f>
        <v>4</v>
      </c>
      <c r="D77">
        <f>$E$8</f>
        <v>14</v>
      </c>
      <c r="E77">
        <f>D77/C77</f>
        <v>3.5</v>
      </c>
      <c r="G77">
        <v>2</v>
      </c>
      <c r="H77">
        <v>5</v>
      </c>
      <c r="I77">
        <f>$L$9</f>
        <v>1</v>
      </c>
      <c r="J77">
        <f>I77*D78/C78</f>
        <v>4</v>
      </c>
    </row>
    <row r="78" spans="2:12">
      <c r="B78">
        <v>5</v>
      </c>
      <c r="C78">
        <f>$D$9</f>
        <v>5</v>
      </c>
      <c r="D78">
        <f>$E$9</f>
        <v>20</v>
      </c>
      <c r="E78">
        <f>D78/C78</f>
        <v>4</v>
      </c>
      <c r="G78">
        <v>2</v>
      </c>
      <c r="H78">
        <v>2</v>
      </c>
      <c r="I78">
        <f>$L$4</f>
        <v>0.8</v>
      </c>
      <c r="J78">
        <f>I78*D75/C75</f>
        <v>27.081932868107682</v>
      </c>
      <c r="L78">
        <f>D69-D79</f>
        <v>-13.048296543107057</v>
      </c>
    </row>
    <row r="79" spans="2:12">
      <c r="D79" s="1">
        <f>SUM(D74:D78)</f>
        <v>98.748529779258661</v>
      </c>
    </row>
    <row r="82" spans="2:12">
      <c r="B82" s="1" t="s">
        <v>18</v>
      </c>
      <c r="C82" s="1"/>
      <c r="D82" s="1"/>
      <c r="E82" s="1"/>
      <c r="F82" s="1"/>
      <c r="G82" s="1" t="s">
        <v>19</v>
      </c>
    </row>
    <row r="83" spans="2:12" ht="30">
      <c r="B83" s="6" t="s">
        <v>20</v>
      </c>
      <c r="C83" s="6" t="s">
        <v>22</v>
      </c>
      <c r="D83" s="6" t="s">
        <v>21</v>
      </c>
      <c r="E83" s="6"/>
      <c r="F83" s="6"/>
      <c r="G83" s="6" t="s">
        <v>23</v>
      </c>
      <c r="H83" s="6" t="s">
        <v>24</v>
      </c>
      <c r="I83" s="6" t="s">
        <v>9</v>
      </c>
      <c r="J83" s="6" t="s">
        <v>6</v>
      </c>
    </row>
    <row r="84" spans="2:12">
      <c r="B84">
        <v>1</v>
      </c>
      <c r="C84">
        <f>$D$3+$G$3+$P$5</f>
        <v>0.6</v>
      </c>
      <c r="D84">
        <f>$E$3+$H$3+J74</f>
        <v>21.331449651080764</v>
      </c>
      <c r="E84">
        <f>D84/C84</f>
        <v>35.55241608513461</v>
      </c>
      <c r="G84">
        <v>1</v>
      </c>
      <c r="H84">
        <v>2</v>
      </c>
      <c r="I84">
        <f>$N$6</f>
        <v>0.6</v>
      </c>
      <c r="J84">
        <f>I84*D85/C85</f>
        <v>24.738055377800556</v>
      </c>
    </row>
    <row r="85" spans="2:12">
      <c r="B85">
        <v>2</v>
      </c>
      <c r="C85">
        <f>$J$6+$P$4</f>
        <v>1.4</v>
      </c>
      <c r="D85">
        <f>SUM(J75:J78)</f>
        <v>57.722129214867962</v>
      </c>
      <c r="E85">
        <f>D85/C85</f>
        <v>41.230092296334263</v>
      </c>
      <c r="G85">
        <v>2</v>
      </c>
      <c r="H85">
        <v>1</v>
      </c>
      <c r="I85">
        <f>$N$3</f>
        <v>0.8</v>
      </c>
      <c r="J85">
        <f>I85*D84/C84</f>
        <v>28.441932868107685</v>
      </c>
    </row>
    <row r="86" spans="2:12">
      <c r="B86">
        <v>3</v>
      </c>
      <c r="C86">
        <v>0</v>
      </c>
      <c r="G86">
        <v>2</v>
      </c>
      <c r="H86">
        <v>4</v>
      </c>
      <c r="I86">
        <f>$L$8</f>
        <v>1</v>
      </c>
      <c r="J86">
        <f>I86*D87/C87</f>
        <v>3.5</v>
      </c>
    </row>
    <row r="87" spans="2:12">
      <c r="B87">
        <v>4</v>
      </c>
      <c r="C87">
        <f>$D$8</f>
        <v>4</v>
      </c>
      <c r="D87">
        <f>$E$8</f>
        <v>14</v>
      </c>
      <c r="E87">
        <f>D87/C87</f>
        <v>3.5</v>
      </c>
      <c r="G87">
        <v>2</v>
      </c>
      <c r="H87">
        <v>5</v>
      </c>
      <c r="I87">
        <f>$L$9</f>
        <v>1</v>
      </c>
      <c r="J87">
        <f>I87*D88/C88</f>
        <v>4</v>
      </c>
    </row>
    <row r="88" spans="2:12">
      <c r="B88">
        <v>5</v>
      </c>
      <c r="C88">
        <f>$D$9</f>
        <v>5</v>
      </c>
      <c r="D88">
        <f>$E$9</f>
        <v>20</v>
      </c>
      <c r="E88">
        <f>D88/C88</f>
        <v>4</v>
      </c>
      <c r="G88">
        <v>2</v>
      </c>
      <c r="H88">
        <v>2</v>
      </c>
      <c r="I88">
        <f>$L$4</f>
        <v>0.8</v>
      </c>
      <c r="J88">
        <f>I88*D85/C85</f>
        <v>32.984073837067413</v>
      </c>
      <c r="L88">
        <f>D79-D89</f>
        <v>-14.305049086690062</v>
      </c>
    </row>
    <row r="89" spans="2:12">
      <c r="D89" s="1">
        <f>SUM(D84:D88)</f>
        <v>113.05357886594872</v>
      </c>
    </row>
    <row r="90" spans="2:12">
      <c r="B90" s="6"/>
      <c r="C90" s="6"/>
      <c r="D90" s="6"/>
      <c r="E90" s="6"/>
      <c r="F90" s="6"/>
      <c r="G90" s="6"/>
      <c r="H90" s="6"/>
      <c r="I90" s="6"/>
      <c r="J90" s="6"/>
    </row>
    <row r="92" spans="2:12">
      <c r="B92" s="1" t="s">
        <v>18</v>
      </c>
      <c r="C92" s="1"/>
      <c r="D92" s="1"/>
      <c r="E92" s="1"/>
      <c r="F92" s="1"/>
      <c r="G92" s="1" t="s">
        <v>19</v>
      </c>
    </row>
    <row r="93" spans="2:12" ht="30">
      <c r="B93" s="6" t="s">
        <v>20</v>
      </c>
      <c r="C93" s="6" t="s">
        <v>22</v>
      </c>
      <c r="D93" s="6" t="s">
        <v>21</v>
      </c>
      <c r="E93" s="6"/>
      <c r="F93" s="6"/>
      <c r="G93" s="6" t="s">
        <v>23</v>
      </c>
      <c r="H93" s="6" t="s">
        <v>24</v>
      </c>
      <c r="I93" s="6" t="s">
        <v>9</v>
      </c>
      <c r="J93" s="6" t="s">
        <v>6</v>
      </c>
    </row>
    <row r="94" spans="2:12">
      <c r="B94">
        <v>1</v>
      </c>
      <c r="C94">
        <f>$D$3+$G$3+$P$5</f>
        <v>0.6</v>
      </c>
      <c r="D94">
        <f>$E$3+$H$3+J84</f>
        <v>25.758055377800556</v>
      </c>
      <c r="E94">
        <f>D94/C94</f>
        <v>42.930092296334259</v>
      </c>
      <c r="G94">
        <v>1</v>
      </c>
      <c r="H94">
        <v>2</v>
      </c>
      <c r="I94">
        <f>$N$6</f>
        <v>0.6</v>
      </c>
      <c r="J94">
        <f>I94*D95/C95</f>
        <v>29.539717159360759</v>
      </c>
    </row>
    <row r="95" spans="2:12">
      <c r="B95">
        <v>2</v>
      </c>
      <c r="C95">
        <f>$J$6+$P$4</f>
        <v>1.4</v>
      </c>
      <c r="D95">
        <f>SUM(J85:J88)</f>
        <v>68.926006705175098</v>
      </c>
      <c r="E95">
        <f>D95/C95</f>
        <v>49.23286193226793</v>
      </c>
      <c r="G95">
        <v>2</v>
      </c>
      <c r="H95">
        <v>1</v>
      </c>
      <c r="I95">
        <f>$N$3</f>
        <v>0.8</v>
      </c>
      <c r="J95">
        <f>I95*D94/C94</f>
        <v>34.344073837067413</v>
      </c>
    </row>
    <row r="96" spans="2:12">
      <c r="B96">
        <v>3</v>
      </c>
      <c r="C96">
        <v>0</v>
      </c>
      <c r="G96">
        <v>2</v>
      </c>
      <c r="H96">
        <v>4</v>
      </c>
      <c r="I96">
        <f>$L$8</f>
        <v>1</v>
      </c>
      <c r="J96">
        <f>I96*D97/C97</f>
        <v>3.5</v>
      </c>
    </row>
    <row r="97" spans="2:12">
      <c r="B97">
        <v>4</v>
      </c>
      <c r="C97">
        <f>$D$8</f>
        <v>4</v>
      </c>
      <c r="D97">
        <f>$E$8</f>
        <v>14</v>
      </c>
      <c r="E97">
        <f>D97/C97</f>
        <v>3.5</v>
      </c>
      <c r="G97">
        <v>2</v>
      </c>
      <c r="H97">
        <v>5</v>
      </c>
      <c r="I97">
        <f>$L$9</f>
        <v>1</v>
      </c>
      <c r="J97">
        <f>I97*D98/C98</f>
        <v>4</v>
      </c>
    </row>
    <row r="98" spans="2:12">
      <c r="B98">
        <v>5</v>
      </c>
      <c r="C98">
        <f>$D$9</f>
        <v>5</v>
      </c>
      <c r="D98">
        <f>$E$9</f>
        <v>20</v>
      </c>
      <c r="E98">
        <f>D98/C98</f>
        <v>4</v>
      </c>
      <c r="G98">
        <v>2</v>
      </c>
      <c r="H98">
        <v>2</v>
      </c>
      <c r="I98">
        <f>$L$4</f>
        <v>0.8</v>
      </c>
      <c r="J98">
        <f>I98*D95/C95</f>
        <v>39.386289545814343</v>
      </c>
      <c r="L98">
        <f>D89-D99</f>
        <v>-15.630483217026935</v>
      </c>
    </row>
    <row r="99" spans="2:12">
      <c r="D99" s="1">
        <f>SUM(D94:D98)</f>
        <v>128.68406208297566</v>
      </c>
    </row>
    <row r="100" spans="2:12">
      <c r="B100" s="1"/>
      <c r="C100" s="1"/>
      <c r="D100" s="1"/>
      <c r="E100" s="1"/>
      <c r="F100" s="1"/>
      <c r="G100" s="1"/>
    </row>
    <row r="101" spans="2:12">
      <c r="B101" s="6"/>
      <c r="C101" s="6"/>
      <c r="D101" s="6"/>
      <c r="E101" s="6"/>
      <c r="F101" s="6"/>
      <c r="G101" s="6"/>
      <c r="H101" s="6"/>
      <c r="I101" s="6"/>
      <c r="J101" s="6"/>
    </row>
    <row r="102" spans="2:12">
      <c r="B102" s="1" t="s">
        <v>18</v>
      </c>
      <c r="C102" s="1"/>
      <c r="D102" s="1"/>
      <c r="E102" s="1"/>
      <c r="F102" s="1"/>
      <c r="G102" s="1" t="s">
        <v>19</v>
      </c>
    </row>
    <row r="103" spans="2:12" ht="30">
      <c r="B103" s="6" t="s">
        <v>20</v>
      </c>
      <c r="C103" s="6" t="s">
        <v>22</v>
      </c>
      <c r="D103" s="6" t="s">
        <v>21</v>
      </c>
      <c r="E103" s="6"/>
      <c r="F103" s="6"/>
      <c r="G103" s="6" t="s">
        <v>23</v>
      </c>
      <c r="H103" s="6" t="s">
        <v>24</v>
      </c>
      <c r="I103" s="6" t="s">
        <v>9</v>
      </c>
      <c r="J103" s="6" t="s">
        <v>6</v>
      </c>
    </row>
    <row r="104" spans="2:12">
      <c r="B104">
        <v>1</v>
      </c>
      <c r="C104">
        <f>$D$3+$G$3+$P$5</f>
        <v>0.6</v>
      </c>
      <c r="D104">
        <f>$E$3+$H$3+J94</f>
        <v>30.559717159360758</v>
      </c>
      <c r="E104">
        <f>D104/C104</f>
        <v>50.932861932267933</v>
      </c>
      <c r="G104">
        <v>1</v>
      </c>
      <c r="H104">
        <v>2</v>
      </c>
      <c r="I104">
        <f>$N$6</f>
        <v>0.6</v>
      </c>
      <c r="J104">
        <f>I104*D105/C105</f>
        <v>34.813012878377897</v>
      </c>
    </row>
    <row r="105" spans="2:12">
      <c r="B105">
        <v>2</v>
      </c>
      <c r="C105">
        <f>$J$6+$P$4</f>
        <v>1.4</v>
      </c>
      <c r="D105">
        <f>SUM(J95:J98)</f>
        <v>81.230363382881762</v>
      </c>
      <c r="E105">
        <f>D105/C105</f>
        <v>58.021688130629833</v>
      </c>
      <c r="G105">
        <v>2</v>
      </c>
      <c r="H105">
        <v>1</v>
      </c>
      <c r="I105">
        <f>$N$3</f>
        <v>0.8</v>
      </c>
      <c r="J105">
        <f>I105*D104/C104</f>
        <v>40.746289545814349</v>
      </c>
    </row>
    <row r="106" spans="2:12">
      <c r="B106">
        <v>3</v>
      </c>
      <c r="C106">
        <v>0</v>
      </c>
      <c r="G106">
        <v>2</v>
      </c>
      <c r="H106">
        <v>4</v>
      </c>
      <c r="I106">
        <f>$L$8</f>
        <v>1</v>
      </c>
      <c r="J106">
        <f>I106*D107/C107</f>
        <v>3.5</v>
      </c>
    </row>
    <row r="107" spans="2:12">
      <c r="B107">
        <v>4</v>
      </c>
      <c r="C107">
        <f>$D$8</f>
        <v>4</v>
      </c>
      <c r="D107">
        <f>$E$8</f>
        <v>14</v>
      </c>
      <c r="E107">
        <f>D107/C107</f>
        <v>3.5</v>
      </c>
      <c r="G107">
        <v>2</v>
      </c>
      <c r="H107">
        <v>5</v>
      </c>
      <c r="I107">
        <f>$L$9</f>
        <v>1</v>
      </c>
      <c r="J107">
        <f>I107*D108/C108</f>
        <v>4</v>
      </c>
    </row>
    <row r="108" spans="2:12">
      <c r="B108">
        <v>5</v>
      </c>
      <c r="C108">
        <f>$D$9</f>
        <v>5</v>
      </c>
      <c r="D108">
        <f>$E$9</f>
        <v>20</v>
      </c>
      <c r="E108">
        <f>D108/C108</f>
        <v>4</v>
      </c>
      <c r="G108">
        <v>2</v>
      </c>
      <c r="H108">
        <v>2</v>
      </c>
      <c r="I108">
        <f>$L$4</f>
        <v>0.8</v>
      </c>
      <c r="J108">
        <f>I108*D105/C105</f>
        <v>46.417350504503872</v>
      </c>
      <c r="L108">
        <f>D99-D109</f>
        <v>-17.106018459266863</v>
      </c>
    </row>
    <row r="109" spans="2:12">
      <c r="D109" s="1">
        <f>SUM(D104:D108)</f>
        <v>145.79008054224252</v>
      </c>
    </row>
    <row r="111" spans="2:12">
      <c r="B111" s="1"/>
      <c r="C111" s="1"/>
      <c r="D111" s="1"/>
      <c r="E111" s="1"/>
      <c r="F111" s="1"/>
      <c r="G111" s="1"/>
    </row>
    <row r="112" spans="2:12">
      <c r="B112" s="1" t="s">
        <v>18</v>
      </c>
      <c r="C112" s="1"/>
      <c r="D112" s="1"/>
      <c r="E112" s="1"/>
      <c r="F112" s="1"/>
      <c r="G112" s="1" t="s">
        <v>19</v>
      </c>
    </row>
    <row r="113" spans="2:12" ht="30">
      <c r="B113" s="6" t="s">
        <v>20</v>
      </c>
      <c r="C113" s="6" t="s">
        <v>22</v>
      </c>
      <c r="D113" s="6" t="s">
        <v>21</v>
      </c>
      <c r="E113" s="6"/>
      <c r="F113" s="6"/>
      <c r="G113" s="6" t="s">
        <v>23</v>
      </c>
      <c r="H113" s="6" t="s">
        <v>24</v>
      </c>
      <c r="I113" s="6" t="s">
        <v>9</v>
      </c>
      <c r="J113" s="6" t="s">
        <v>6</v>
      </c>
    </row>
    <row r="114" spans="2:12">
      <c r="B114">
        <v>1</v>
      </c>
      <c r="C114">
        <f>$D$3+$G$3+$P$5</f>
        <v>0.6</v>
      </c>
      <c r="D114">
        <f>$E$3+$H$3+J104</f>
        <v>35.8330128783779</v>
      </c>
      <c r="E114">
        <f>D114/C114</f>
        <v>59.721688130629836</v>
      </c>
      <c r="G114">
        <v>1</v>
      </c>
      <c r="H114">
        <v>2</v>
      </c>
      <c r="I114">
        <f>$N$6</f>
        <v>0.6</v>
      </c>
      <c r="J114">
        <f>I114*D115/C115</f>
        <v>40.57013145013638</v>
      </c>
    </row>
    <row r="115" spans="2:12">
      <c r="B115">
        <v>2</v>
      </c>
      <c r="C115">
        <f>$J$6+$P$4</f>
        <v>1.4</v>
      </c>
      <c r="D115">
        <f>SUM(J105:J108)</f>
        <v>94.663640050318222</v>
      </c>
      <c r="E115">
        <f>D115/C115</f>
        <v>67.616885750227311</v>
      </c>
      <c r="G115">
        <v>2</v>
      </c>
      <c r="H115">
        <v>1</v>
      </c>
      <c r="I115">
        <f>$N$3</f>
        <v>0.8</v>
      </c>
      <c r="J115">
        <f>I115*D114/C114</f>
        <v>47.777350504503872</v>
      </c>
    </row>
    <row r="116" spans="2:12">
      <c r="B116">
        <v>3</v>
      </c>
      <c r="C116">
        <v>0</v>
      </c>
      <c r="G116">
        <v>2</v>
      </c>
      <c r="H116">
        <v>4</v>
      </c>
      <c r="I116">
        <f>$L$8</f>
        <v>1</v>
      </c>
      <c r="J116">
        <f>I116*D117/C117</f>
        <v>3.5</v>
      </c>
    </row>
    <row r="117" spans="2:12">
      <c r="B117">
        <v>4</v>
      </c>
      <c r="C117">
        <f>$D$8</f>
        <v>4</v>
      </c>
      <c r="D117">
        <f>$E$8</f>
        <v>14</v>
      </c>
      <c r="E117">
        <f>D117/C117</f>
        <v>3.5</v>
      </c>
      <c r="G117">
        <v>2</v>
      </c>
      <c r="H117">
        <v>5</v>
      </c>
      <c r="I117">
        <f>$L$9</f>
        <v>1</v>
      </c>
      <c r="J117">
        <f>I117*D118/C118</f>
        <v>4</v>
      </c>
    </row>
    <row r="118" spans="2:12">
      <c r="B118">
        <v>5</v>
      </c>
      <c r="C118">
        <f>$D$9</f>
        <v>5</v>
      </c>
      <c r="D118">
        <f>$E$9</f>
        <v>20</v>
      </c>
      <c r="E118">
        <f>D118/C118</f>
        <v>4</v>
      </c>
      <c r="G118">
        <v>2</v>
      </c>
      <c r="H118">
        <v>2</v>
      </c>
      <c r="I118">
        <f>$L$4</f>
        <v>0.8</v>
      </c>
      <c r="J118">
        <f>I118*D115/C115</f>
        <v>54.093508600181849</v>
      </c>
      <c r="L118">
        <f>D109-D119</f>
        <v>-18.706572386453587</v>
      </c>
    </row>
    <row r="119" spans="2:12">
      <c r="D119" s="1">
        <f>SUM(D114:D118)</f>
        <v>164.49665292869611</v>
      </c>
    </row>
    <row r="122" spans="2:12">
      <c r="B122" s="1" t="s">
        <v>18</v>
      </c>
      <c r="C122" s="1"/>
      <c r="D122" s="1"/>
      <c r="E122" s="1"/>
      <c r="F122" s="1"/>
      <c r="G122" s="1" t="s">
        <v>19</v>
      </c>
    </row>
    <row r="123" spans="2:12" ht="30">
      <c r="B123" s="6" t="s">
        <v>20</v>
      </c>
      <c r="C123" s="6" t="s">
        <v>22</v>
      </c>
      <c r="D123" s="6" t="s">
        <v>21</v>
      </c>
      <c r="E123" s="6"/>
      <c r="F123" s="6"/>
      <c r="G123" s="6" t="s">
        <v>23</v>
      </c>
      <c r="H123" s="6" t="s">
        <v>24</v>
      </c>
      <c r="I123" s="6" t="s">
        <v>9</v>
      </c>
      <c r="J123" s="6" t="s">
        <v>6</v>
      </c>
    </row>
    <row r="124" spans="2:12">
      <c r="B124">
        <v>1</v>
      </c>
      <c r="C124">
        <f>$D$3+$G$3+$P$5</f>
        <v>0.6</v>
      </c>
      <c r="D124">
        <f>$E$3+$H$3+J114</f>
        <v>41.590131450136383</v>
      </c>
      <c r="E124">
        <f>D124/C124</f>
        <v>69.316885750227314</v>
      </c>
      <c r="G124">
        <v>1</v>
      </c>
      <c r="H124">
        <v>2</v>
      </c>
      <c r="I124">
        <f>$N$6</f>
        <v>0.6</v>
      </c>
      <c r="J124">
        <f>I124*D125/C125</f>
        <v>46.873225330579601</v>
      </c>
    </row>
    <row r="125" spans="2:12">
      <c r="B125">
        <v>2</v>
      </c>
      <c r="C125">
        <f>$J$6+$P$4</f>
        <v>1.4</v>
      </c>
      <c r="D125">
        <f>SUM(J115:J118)</f>
        <v>109.37085910468572</v>
      </c>
      <c r="E125">
        <f>D125/C125</f>
        <v>78.122042217632668</v>
      </c>
      <c r="G125">
        <v>2</v>
      </c>
      <c r="H125">
        <v>1</v>
      </c>
      <c r="I125">
        <f>$N$3</f>
        <v>0.8</v>
      </c>
      <c r="J125">
        <f>I125*D124/C124</f>
        <v>55.453508600181848</v>
      </c>
    </row>
    <row r="126" spans="2:12">
      <c r="B126">
        <v>3</v>
      </c>
      <c r="C126">
        <v>0</v>
      </c>
      <c r="G126">
        <v>2</v>
      </c>
      <c r="H126">
        <v>4</v>
      </c>
      <c r="I126">
        <f>$L$8</f>
        <v>1</v>
      </c>
      <c r="J126">
        <f>I126*D127/C127</f>
        <v>3.5</v>
      </c>
    </row>
    <row r="127" spans="2:12">
      <c r="B127">
        <v>4</v>
      </c>
      <c r="C127">
        <f>$D$8</f>
        <v>4</v>
      </c>
      <c r="D127">
        <f>$E$8</f>
        <v>14</v>
      </c>
      <c r="E127">
        <f>D127/C127</f>
        <v>3.5</v>
      </c>
      <c r="G127">
        <v>2</v>
      </c>
      <c r="H127">
        <v>5</v>
      </c>
      <c r="I127">
        <f>$L$9</f>
        <v>1</v>
      </c>
      <c r="J127">
        <f>I127*D128/C128</f>
        <v>4</v>
      </c>
    </row>
    <row r="128" spans="2:12">
      <c r="B128">
        <v>5</v>
      </c>
      <c r="C128">
        <f>$D$9</f>
        <v>5</v>
      </c>
      <c r="D128">
        <f>$E$9</f>
        <v>20</v>
      </c>
      <c r="E128">
        <f>D128/C128</f>
        <v>4</v>
      </c>
      <c r="G128">
        <v>2</v>
      </c>
      <c r="H128">
        <v>2</v>
      </c>
      <c r="I128">
        <f>$L$4</f>
        <v>0.8</v>
      </c>
      <c r="J128">
        <f>I128*D125/C125</f>
        <v>62.497633774106134</v>
      </c>
      <c r="L128">
        <f>D119-D129</f>
        <v>-20.464337626125996</v>
      </c>
    </row>
    <row r="129" spans="2:12">
      <c r="D129" s="1">
        <f>SUM(D124:D128)</f>
        <v>184.9609905548221</v>
      </c>
    </row>
    <row r="132" spans="2:12">
      <c r="B132" s="1" t="s">
        <v>18</v>
      </c>
      <c r="C132" s="1"/>
      <c r="D132" s="1"/>
      <c r="E132" s="1"/>
      <c r="F132" s="1"/>
      <c r="G132" s="1" t="s">
        <v>19</v>
      </c>
    </row>
    <row r="133" spans="2:12" ht="30">
      <c r="B133" s="6" t="s">
        <v>20</v>
      </c>
      <c r="C133" s="6" t="s">
        <v>22</v>
      </c>
      <c r="D133" s="6" t="s">
        <v>21</v>
      </c>
      <c r="E133" s="6"/>
      <c r="F133" s="6"/>
      <c r="G133" s="6" t="s">
        <v>23</v>
      </c>
      <c r="H133" s="6" t="s">
        <v>24</v>
      </c>
      <c r="I133" s="6" t="s">
        <v>9</v>
      </c>
      <c r="J133" s="6" t="s">
        <v>6</v>
      </c>
    </row>
    <row r="134" spans="2:12">
      <c r="B134">
        <v>1</v>
      </c>
      <c r="C134">
        <f>$D$3+$G$3+$P$5</f>
        <v>0.6</v>
      </c>
      <c r="D134">
        <f>$E$3+$H$3+J124</f>
        <v>47.893225330579604</v>
      </c>
      <c r="E134">
        <f>D134/C134</f>
        <v>79.822042217632671</v>
      </c>
      <c r="G134">
        <v>1</v>
      </c>
      <c r="H134">
        <v>2</v>
      </c>
      <c r="I134">
        <f>$N$6</f>
        <v>0.6</v>
      </c>
      <c r="J134">
        <f>I134*D135/C135</f>
        <v>53.764775303266283</v>
      </c>
    </row>
    <row r="135" spans="2:12">
      <c r="B135">
        <v>2</v>
      </c>
      <c r="C135">
        <f>$J$6+$P$4</f>
        <v>1.4</v>
      </c>
      <c r="D135">
        <f>SUM(J125:J128)</f>
        <v>125.45114237428798</v>
      </c>
      <c r="E135">
        <f>D135/C135</f>
        <v>89.607958838777137</v>
      </c>
      <c r="G135">
        <v>2</v>
      </c>
      <c r="H135">
        <v>1</v>
      </c>
      <c r="I135">
        <f>$N$3</f>
        <v>0.8</v>
      </c>
      <c r="J135">
        <f>I135*D134/C134</f>
        <v>63.857633774106148</v>
      </c>
    </row>
    <row r="136" spans="2:12">
      <c r="B136">
        <v>3</v>
      </c>
      <c r="C136">
        <v>0</v>
      </c>
      <c r="G136">
        <v>2</v>
      </c>
      <c r="H136">
        <v>4</v>
      </c>
      <c r="I136">
        <f>$L$8</f>
        <v>1</v>
      </c>
      <c r="J136">
        <f>I136*D137/C137</f>
        <v>3.5</v>
      </c>
    </row>
    <row r="137" spans="2:12">
      <c r="B137">
        <v>4</v>
      </c>
      <c r="C137">
        <f>$D$8</f>
        <v>4</v>
      </c>
      <c r="D137">
        <f>$E$8</f>
        <v>14</v>
      </c>
      <c r="E137">
        <f>D137/C137</f>
        <v>3.5</v>
      </c>
      <c r="G137">
        <v>2</v>
      </c>
      <c r="H137">
        <v>5</v>
      </c>
      <c r="I137">
        <f>$L$9</f>
        <v>1</v>
      </c>
      <c r="J137">
        <f>I137*D138/C138</f>
        <v>4</v>
      </c>
    </row>
    <row r="138" spans="2:12">
      <c r="B138">
        <v>5</v>
      </c>
      <c r="C138">
        <f>$D$9</f>
        <v>5</v>
      </c>
      <c r="D138">
        <f>$E$9</f>
        <v>20</v>
      </c>
      <c r="E138">
        <f>D138/C138</f>
        <v>4</v>
      </c>
      <c r="G138">
        <v>2</v>
      </c>
      <c r="H138">
        <v>2</v>
      </c>
      <c r="I138">
        <f>$L$4</f>
        <v>0.8</v>
      </c>
      <c r="J138">
        <f>I138*D135/C135</f>
        <v>71.686367071021706</v>
      </c>
      <c r="L138">
        <f>D129-D139</f>
        <v>-22.383377150045476</v>
      </c>
    </row>
    <row r="139" spans="2:12">
      <c r="D139" s="1">
        <f>SUM(D134:D138)</f>
        <v>207.34436770486758</v>
      </c>
    </row>
    <row r="142" spans="2:12">
      <c r="B142" s="1" t="s">
        <v>18</v>
      </c>
      <c r="C142" s="1"/>
      <c r="D142" s="1"/>
      <c r="E142" s="1"/>
      <c r="F142" s="1"/>
      <c r="G142" s="1" t="s">
        <v>19</v>
      </c>
    </row>
    <row r="143" spans="2:12" ht="30">
      <c r="B143" s="6" t="s">
        <v>20</v>
      </c>
      <c r="C143" s="6" t="s">
        <v>22</v>
      </c>
      <c r="D143" s="6" t="s">
        <v>21</v>
      </c>
      <c r="E143" s="6"/>
      <c r="F143" s="6"/>
      <c r="G143" s="6" t="s">
        <v>23</v>
      </c>
      <c r="H143" s="6" t="s">
        <v>24</v>
      </c>
      <c r="I143" s="6" t="s">
        <v>9</v>
      </c>
      <c r="J143" s="6" t="s">
        <v>6</v>
      </c>
    </row>
    <row r="144" spans="2:12">
      <c r="B144">
        <v>1</v>
      </c>
      <c r="C144">
        <f>$D$3+$G$3+$P$5</f>
        <v>0.6</v>
      </c>
      <c r="D144">
        <f>$E$3+$H$3+J134</f>
        <v>54.784775303266287</v>
      </c>
      <c r="E144">
        <f>D144/C144</f>
        <v>91.307958838777154</v>
      </c>
      <c r="G144">
        <v>1</v>
      </c>
      <c r="H144">
        <v>2</v>
      </c>
      <c r="I144">
        <f>$N$6</f>
        <v>0.6</v>
      </c>
      <c r="J144">
        <f>I144*D145/C145</f>
        <v>61.304571790769081</v>
      </c>
    </row>
    <row r="145" spans="2:12">
      <c r="B145">
        <v>2</v>
      </c>
      <c r="C145">
        <f>$J$6+$P$4</f>
        <v>1.4</v>
      </c>
      <c r="D145">
        <f>SUM(J135:J138)</f>
        <v>143.04400084512787</v>
      </c>
      <c r="E145">
        <f>D145/C145</f>
        <v>102.17428631794849</v>
      </c>
      <c r="G145">
        <v>2</v>
      </c>
      <c r="H145">
        <v>1</v>
      </c>
      <c r="I145">
        <f>$N$3</f>
        <v>0.8</v>
      </c>
      <c r="J145">
        <f>I145*D144/C144</f>
        <v>73.04636707102172</v>
      </c>
    </row>
    <row r="146" spans="2:12">
      <c r="B146">
        <v>3</v>
      </c>
      <c r="C146">
        <v>0</v>
      </c>
      <c r="G146">
        <v>2</v>
      </c>
      <c r="H146">
        <v>4</v>
      </c>
      <c r="I146">
        <f>$L$8</f>
        <v>1</v>
      </c>
      <c r="J146">
        <f>I146*D147/C147</f>
        <v>3.5</v>
      </c>
    </row>
    <row r="147" spans="2:12">
      <c r="B147">
        <v>4</v>
      </c>
      <c r="C147">
        <f>$D$8</f>
        <v>4</v>
      </c>
      <c r="D147">
        <f>$E$8</f>
        <v>14</v>
      </c>
      <c r="E147">
        <f>D147/C147</f>
        <v>3.5</v>
      </c>
      <c r="G147">
        <v>2</v>
      </c>
      <c r="H147">
        <v>5</v>
      </c>
      <c r="I147">
        <f>$L$9</f>
        <v>1</v>
      </c>
      <c r="J147">
        <f>I147*D148/C148</f>
        <v>4</v>
      </c>
    </row>
    <row r="148" spans="2:12">
      <c r="B148">
        <v>5</v>
      </c>
      <c r="C148">
        <f>$D$9</f>
        <v>5</v>
      </c>
      <c r="D148">
        <f>$E$9</f>
        <v>20</v>
      </c>
      <c r="E148">
        <f>D148/C148</f>
        <v>4</v>
      </c>
      <c r="G148">
        <v>2</v>
      </c>
      <c r="H148">
        <v>2</v>
      </c>
      <c r="I148">
        <f>$L$4</f>
        <v>0.8</v>
      </c>
      <c r="J148">
        <f>I148*D145/C145</f>
        <v>81.739429054358794</v>
      </c>
      <c r="L148">
        <f>D139-D149</f>
        <v>-24.484408443526576</v>
      </c>
    </row>
    <row r="149" spans="2:12">
      <c r="D149" s="1">
        <f>SUM(D144:D148)</f>
        <v>231.82877614839416</v>
      </c>
    </row>
    <row r="152" spans="2:12">
      <c r="B152" s="1" t="s">
        <v>18</v>
      </c>
      <c r="C152" s="1"/>
      <c r="D152" s="1"/>
      <c r="E152" s="1"/>
      <c r="F152" s="1"/>
      <c r="G152" s="1" t="s">
        <v>19</v>
      </c>
    </row>
    <row r="153" spans="2:12" ht="30">
      <c r="B153" s="6" t="s">
        <v>20</v>
      </c>
      <c r="C153" s="6" t="s">
        <v>22</v>
      </c>
      <c r="D153" s="6" t="s">
        <v>21</v>
      </c>
      <c r="E153" s="6"/>
      <c r="F153" s="6"/>
      <c r="G153" s="6" t="s">
        <v>23</v>
      </c>
      <c r="H153" s="6" t="s">
        <v>24</v>
      </c>
      <c r="I153" s="6" t="s">
        <v>9</v>
      </c>
      <c r="J153" s="6" t="s">
        <v>6</v>
      </c>
    </row>
    <row r="154" spans="2:12">
      <c r="B154">
        <v>1</v>
      </c>
      <c r="C154">
        <f>$D$3+$G$3+$P$5</f>
        <v>0.6</v>
      </c>
      <c r="D154">
        <f>$E$3+$H$3+J144</f>
        <v>62.324571790769085</v>
      </c>
      <c r="E154">
        <f>D154/C154</f>
        <v>103.87428631794847</v>
      </c>
      <c r="G154">
        <v>1</v>
      </c>
      <c r="H154">
        <v>2</v>
      </c>
      <c r="I154">
        <f>$N$6</f>
        <v>0.6</v>
      </c>
      <c r="J154">
        <f>I154*D155/C155</f>
        <v>69.551055482305927</v>
      </c>
    </row>
    <row r="155" spans="2:12">
      <c r="B155">
        <v>2</v>
      </c>
      <c r="C155">
        <f>$J$6+$P$4</f>
        <v>1.4</v>
      </c>
      <c r="D155">
        <f>SUM(J145:J148)</f>
        <v>162.2857961253805</v>
      </c>
      <c r="E155">
        <f>D155/C155</f>
        <v>115.91842580384322</v>
      </c>
      <c r="G155">
        <v>2</v>
      </c>
      <c r="H155">
        <v>1</v>
      </c>
      <c r="I155">
        <f>$N$3</f>
        <v>0.8</v>
      </c>
      <c r="J155">
        <f>I155*D154/C154</f>
        <v>83.099429054358794</v>
      </c>
    </row>
    <row r="156" spans="2:12">
      <c r="B156">
        <v>3</v>
      </c>
      <c r="C156">
        <v>0</v>
      </c>
      <c r="G156">
        <v>2</v>
      </c>
      <c r="H156">
        <v>4</v>
      </c>
      <c r="I156">
        <f>$L$8</f>
        <v>1</v>
      </c>
      <c r="J156">
        <f>I156*D157/C157</f>
        <v>3.5</v>
      </c>
    </row>
    <row r="157" spans="2:12">
      <c r="B157">
        <v>4</v>
      </c>
      <c r="C157">
        <f>$D$8</f>
        <v>4</v>
      </c>
      <c r="D157">
        <f>$E$8</f>
        <v>14</v>
      </c>
      <c r="E157">
        <f>D157/C157</f>
        <v>3.5</v>
      </c>
      <c r="G157">
        <v>2</v>
      </c>
      <c r="H157">
        <v>5</v>
      </c>
      <c r="I157">
        <f>$L$9</f>
        <v>1</v>
      </c>
      <c r="J157">
        <f>I157*D158/C158</f>
        <v>4</v>
      </c>
    </row>
    <row r="158" spans="2:12">
      <c r="B158">
        <v>5</v>
      </c>
      <c r="C158">
        <f>$D$9</f>
        <v>5</v>
      </c>
      <c r="D158">
        <f>$E$9</f>
        <v>20</v>
      </c>
      <c r="E158">
        <f>D158/C158</f>
        <v>4</v>
      </c>
      <c r="G158">
        <v>2</v>
      </c>
      <c r="H158">
        <v>2</v>
      </c>
      <c r="I158">
        <f>$L$4</f>
        <v>0.8</v>
      </c>
      <c r="J158">
        <f>I158*D155/C155</f>
        <v>92.734740643074588</v>
      </c>
      <c r="L158">
        <f>D149-D159</f>
        <v>-26.78159176775543</v>
      </c>
    </row>
    <row r="159" spans="2:12">
      <c r="D159" s="1">
        <f>SUM(D154:D158)</f>
        <v>258.61036791614958</v>
      </c>
    </row>
    <row r="162" spans="2:12">
      <c r="B162" s="1" t="s">
        <v>18</v>
      </c>
      <c r="C162" s="1"/>
      <c r="D162" s="1"/>
      <c r="E162" s="1"/>
      <c r="F162" s="1"/>
      <c r="G162" s="1" t="s">
        <v>19</v>
      </c>
    </row>
    <row r="163" spans="2:12" ht="30">
      <c r="B163" s="6" t="s">
        <v>20</v>
      </c>
      <c r="C163" s="6" t="s">
        <v>22</v>
      </c>
      <c r="D163" s="6" t="s">
        <v>21</v>
      </c>
      <c r="E163" s="6"/>
      <c r="F163" s="6"/>
      <c r="G163" s="6" t="s">
        <v>23</v>
      </c>
      <c r="H163" s="6" t="s">
        <v>24</v>
      </c>
      <c r="I163" s="6" t="s">
        <v>9</v>
      </c>
      <c r="J163" s="6" t="s">
        <v>6</v>
      </c>
    </row>
    <row r="164" spans="2:12">
      <c r="B164">
        <v>1</v>
      </c>
      <c r="C164">
        <f>$D$3+$G$3+$P$5</f>
        <v>0.6</v>
      </c>
      <c r="D164">
        <f>$E$3+$H$3+J154</f>
        <v>70.571055482305923</v>
      </c>
      <c r="E164">
        <f>D164/C164</f>
        <v>117.61842580384321</v>
      </c>
      <c r="G164">
        <v>1</v>
      </c>
      <c r="H164">
        <v>2</v>
      </c>
      <c r="I164">
        <f>$N$6</f>
        <v>0.6</v>
      </c>
      <c r="J164">
        <f>I164*D165/C165</f>
        <v>78.571787013185741</v>
      </c>
    </row>
    <row r="165" spans="2:12">
      <c r="B165">
        <v>2</v>
      </c>
      <c r="C165">
        <f>$J$6+$P$4</f>
        <v>1.4</v>
      </c>
      <c r="D165">
        <f>SUM(J155:J158)</f>
        <v>183.33416969743337</v>
      </c>
      <c r="E165">
        <f>D165/C165</f>
        <v>130.95297835530957</v>
      </c>
      <c r="G165">
        <v>2</v>
      </c>
      <c r="H165">
        <v>1</v>
      </c>
      <c r="I165">
        <f>$N$3</f>
        <v>0.8</v>
      </c>
      <c r="J165">
        <f>I165*D164/C164</f>
        <v>94.094740643074573</v>
      </c>
    </row>
    <row r="166" spans="2:12">
      <c r="B166">
        <v>3</v>
      </c>
      <c r="C166">
        <v>0</v>
      </c>
      <c r="G166">
        <v>2</v>
      </c>
      <c r="H166">
        <v>4</v>
      </c>
      <c r="I166">
        <f>$L$8</f>
        <v>1</v>
      </c>
      <c r="J166">
        <f>I166*D167/C167</f>
        <v>3.5</v>
      </c>
    </row>
    <row r="167" spans="2:12">
      <c r="B167">
        <v>4</v>
      </c>
      <c r="C167">
        <f>$D$8</f>
        <v>4</v>
      </c>
      <c r="D167">
        <f>$E$8</f>
        <v>14</v>
      </c>
      <c r="E167">
        <f>D167/C167</f>
        <v>3.5</v>
      </c>
      <c r="G167">
        <v>2</v>
      </c>
      <c r="H167">
        <v>5</v>
      </c>
      <c r="I167">
        <f>$L$9</f>
        <v>1</v>
      </c>
      <c r="J167">
        <f>I167*D168/C168</f>
        <v>4</v>
      </c>
    </row>
    <row r="168" spans="2:12">
      <c r="B168">
        <v>5</v>
      </c>
      <c r="C168">
        <f>$D$9</f>
        <v>5</v>
      </c>
      <c r="D168">
        <f>$E$9</f>
        <v>20</v>
      </c>
      <c r="E168">
        <f>D168/C168</f>
        <v>4</v>
      </c>
      <c r="G168">
        <v>2</v>
      </c>
      <c r="H168">
        <v>2</v>
      </c>
      <c r="I168">
        <f>$L$4</f>
        <v>0.8</v>
      </c>
      <c r="J168">
        <f>I168*D165/C165</f>
        <v>104.76238268424764</v>
      </c>
      <c r="L168">
        <f>D159-D169</f>
        <v>-29.294857263589734</v>
      </c>
    </row>
    <row r="169" spans="2:12">
      <c r="D169" s="1">
        <f>SUM(D164:D168)</f>
        <v>287.90522517973932</v>
      </c>
    </row>
    <row r="172" spans="2:12">
      <c r="B172" s="1" t="s">
        <v>18</v>
      </c>
      <c r="C172" s="1"/>
      <c r="D172" s="1"/>
      <c r="E172" s="1"/>
      <c r="F172" s="1"/>
      <c r="G172" s="1" t="s">
        <v>19</v>
      </c>
    </row>
    <row r="173" spans="2:12" ht="30">
      <c r="B173" s="6" t="s">
        <v>20</v>
      </c>
      <c r="C173" s="6" t="s">
        <v>22</v>
      </c>
      <c r="D173" s="6" t="s">
        <v>21</v>
      </c>
      <c r="E173" s="6"/>
      <c r="F173" s="6"/>
      <c r="G173" s="6" t="s">
        <v>23</v>
      </c>
      <c r="H173" s="6" t="s">
        <v>24</v>
      </c>
      <c r="I173" s="6" t="s">
        <v>9</v>
      </c>
      <c r="J173" s="6" t="s">
        <v>6</v>
      </c>
    </row>
    <row r="174" spans="2:12">
      <c r="B174">
        <v>1</v>
      </c>
      <c r="C174">
        <f>$D$3+$G$3+$P$5</f>
        <v>0.6</v>
      </c>
      <c r="D174">
        <f>$E$3+$H$3+J164</f>
        <v>79.591787013185737</v>
      </c>
      <c r="E174">
        <f>D174/C174</f>
        <v>132.65297835530956</v>
      </c>
      <c r="G174">
        <v>1</v>
      </c>
      <c r="H174">
        <v>2</v>
      </c>
      <c r="I174">
        <f>$N$6</f>
        <v>0.6</v>
      </c>
      <c r="J174">
        <f>I174*D175/C175</f>
        <v>88.438767140280945</v>
      </c>
    </row>
    <row r="175" spans="2:12">
      <c r="B175">
        <v>2</v>
      </c>
      <c r="C175">
        <f>$J$6+$P$4</f>
        <v>1.4</v>
      </c>
      <c r="D175">
        <f>SUM(J165:J168)</f>
        <v>206.3571233273222</v>
      </c>
      <c r="E175">
        <f>D175/C175</f>
        <v>147.39794523380158</v>
      </c>
      <c r="G175">
        <v>2</v>
      </c>
      <c r="H175">
        <v>1</v>
      </c>
      <c r="I175">
        <f>$N$3</f>
        <v>0.8</v>
      </c>
      <c r="J175">
        <f>I175*D174/C174</f>
        <v>106.12238268424767</v>
      </c>
    </row>
    <row r="176" spans="2:12">
      <c r="B176">
        <v>3</v>
      </c>
      <c r="C176">
        <v>0</v>
      </c>
      <c r="G176">
        <v>2</v>
      </c>
      <c r="H176">
        <v>4</v>
      </c>
      <c r="I176">
        <f>$L$8</f>
        <v>1</v>
      </c>
      <c r="J176">
        <f>I176*D177/C177</f>
        <v>3.5</v>
      </c>
    </row>
    <row r="177" spans="2:12">
      <c r="B177">
        <v>4</v>
      </c>
      <c r="C177">
        <f>$D$8</f>
        <v>4</v>
      </c>
      <c r="D177">
        <f>$E$8</f>
        <v>14</v>
      </c>
      <c r="E177">
        <f>D177/C177</f>
        <v>3.5</v>
      </c>
      <c r="G177">
        <v>2</v>
      </c>
      <c r="H177">
        <v>5</v>
      </c>
      <c r="I177">
        <f>$L$9</f>
        <v>1</v>
      </c>
      <c r="J177">
        <f>I177*D178/C178</f>
        <v>4</v>
      </c>
    </row>
    <row r="178" spans="2:12">
      <c r="B178">
        <v>5</v>
      </c>
      <c r="C178">
        <f>$D$9</f>
        <v>5</v>
      </c>
      <c r="D178">
        <f>$E$9</f>
        <v>20</v>
      </c>
      <c r="E178">
        <f>D178/C178</f>
        <v>4</v>
      </c>
      <c r="G178">
        <v>2</v>
      </c>
      <c r="H178">
        <v>2</v>
      </c>
      <c r="I178">
        <f>$L$4</f>
        <v>0.8</v>
      </c>
      <c r="J178">
        <f>I178*D175/C175</f>
        <v>117.91835618704128</v>
      </c>
      <c r="L178">
        <f>D169-D179</f>
        <v>-32.043685160768632</v>
      </c>
    </row>
    <row r="179" spans="2:12">
      <c r="D179" s="1">
        <f>SUM(D174:D178)</f>
        <v>319.94891034050795</v>
      </c>
    </row>
    <row r="182" spans="2:12">
      <c r="B182" s="1" t="s">
        <v>18</v>
      </c>
      <c r="C182" s="1"/>
      <c r="D182" s="1"/>
      <c r="E182" s="1"/>
      <c r="F182" s="1"/>
      <c r="G182" s="1" t="s">
        <v>19</v>
      </c>
    </row>
    <row r="183" spans="2:12" ht="30">
      <c r="B183" s="6" t="s">
        <v>20</v>
      </c>
      <c r="C183" s="6" t="s">
        <v>22</v>
      </c>
      <c r="D183" s="6" t="s">
        <v>21</v>
      </c>
      <c r="E183" s="6"/>
      <c r="F183" s="6"/>
      <c r="G183" s="6" t="s">
        <v>23</v>
      </c>
      <c r="H183" s="6" t="s">
        <v>24</v>
      </c>
      <c r="I183" s="6" t="s">
        <v>9</v>
      </c>
      <c r="J183" s="6" t="s">
        <v>6</v>
      </c>
    </row>
    <row r="184" spans="2:12">
      <c r="B184">
        <v>1</v>
      </c>
      <c r="C184">
        <f>$D$3+$G$3+$P$5</f>
        <v>0.6</v>
      </c>
      <c r="D184">
        <f>$E$3+$H$3+J174</f>
        <v>89.458767140280941</v>
      </c>
      <c r="E184">
        <f>D184/C184</f>
        <v>149.09794523380157</v>
      </c>
      <c r="G184">
        <v>1</v>
      </c>
      <c r="H184">
        <v>2</v>
      </c>
      <c r="I184">
        <f>$N$6</f>
        <v>0.6</v>
      </c>
      <c r="J184">
        <f>I184*D185/C185</f>
        <v>99.23174523055242</v>
      </c>
    </row>
    <row r="185" spans="2:12">
      <c r="B185">
        <v>2</v>
      </c>
      <c r="C185">
        <f>$J$6+$P$4</f>
        <v>1.4</v>
      </c>
      <c r="D185">
        <f>SUM(J175:J178)</f>
        <v>231.54073887128897</v>
      </c>
      <c r="E185">
        <f>D185/C185</f>
        <v>165.38624205092071</v>
      </c>
      <c r="G185">
        <v>2</v>
      </c>
      <c r="H185">
        <v>1</v>
      </c>
      <c r="I185">
        <f>$N$3</f>
        <v>0.8</v>
      </c>
      <c r="J185">
        <f>I185*D184/C184</f>
        <v>119.27835618704125</v>
      </c>
    </row>
    <row r="186" spans="2:12">
      <c r="B186">
        <v>3</v>
      </c>
      <c r="C186">
        <v>0</v>
      </c>
      <c r="G186">
        <v>2</v>
      </c>
      <c r="H186">
        <v>4</v>
      </c>
      <c r="I186">
        <f>$L$8</f>
        <v>1</v>
      </c>
      <c r="J186">
        <f>I186*D187/C187</f>
        <v>3.5</v>
      </c>
    </row>
    <row r="187" spans="2:12">
      <c r="B187">
        <v>4</v>
      </c>
      <c r="C187">
        <f>$D$8</f>
        <v>4</v>
      </c>
      <c r="D187">
        <f>$E$8</f>
        <v>14</v>
      </c>
      <c r="E187">
        <f>D187/C187</f>
        <v>3.5</v>
      </c>
      <c r="G187">
        <v>2</v>
      </c>
      <c r="H187">
        <v>5</v>
      </c>
      <c r="I187">
        <f>$L$9</f>
        <v>1</v>
      </c>
      <c r="J187">
        <f>I187*D188/C188</f>
        <v>4</v>
      </c>
    </row>
    <row r="188" spans="2:12">
      <c r="B188">
        <v>5</v>
      </c>
      <c r="C188">
        <f>$D$9</f>
        <v>5</v>
      </c>
      <c r="D188">
        <f>$E$9</f>
        <v>20</v>
      </c>
      <c r="E188">
        <f>D188/C188</f>
        <v>4</v>
      </c>
      <c r="G188">
        <v>2</v>
      </c>
      <c r="H188">
        <v>2</v>
      </c>
      <c r="I188">
        <f>$L$4</f>
        <v>0.8</v>
      </c>
      <c r="J188">
        <f>I188*D185/C185</f>
        <v>132.30899364073656</v>
      </c>
      <c r="L188">
        <f>D179-D189</f>
        <v>-35.050595671061956</v>
      </c>
    </row>
    <row r="189" spans="2:12">
      <c r="D189" s="1">
        <f>SUM(D184:D188)</f>
        <v>354.99950601156991</v>
      </c>
    </row>
    <row r="192" spans="2:12">
      <c r="B192" s="1" t="s">
        <v>18</v>
      </c>
      <c r="C192" s="1"/>
      <c r="D192" s="1"/>
      <c r="E192" s="1"/>
      <c r="F192" s="1"/>
      <c r="G192" s="1" t="s">
        <v>19</v>
      </c>
    </row>
    <row r="193" spans="2:12" ht="30">
      <c r="B193" s="6" t="s">
        <v>20</v>
      </c>
      <c r="C193" s="6" t="s">
        <v>22</v>
      </c>
      <c r="D193" s="6" t="s">
        <v>21</v>
      </c>
      <c r="E193" s="6"/>
      <c r="F193" s="6"/>
      <c r="G193" s="6" t="s">
        <v>23</v>
      </c>
      <c r="H193" s="6" t="s">
        <v>24</v>
      </c>
      <c r="I193" s="6" t="s">
        <v>9</v>
      </c>
      <c r="J193" s="6" t="s">
        <v>6</v>
      </c>
    </row>
    <row r="194" spans="2:12">
      <c r="B194">
        <v>1</v>
      </c>
      <c r="C194">
        <f>$D$3+$G$3+$P$5</f>
        <v>0.6</v>
      </c>
      <c r="D194">
        <f>$E$3+$H$3+J184</f>
        <v>100.25174523055242</v>
      </c>
      <c r="E194">
        <f>D194/C194</f>
        <v>167.0862420509207</v>
      </c>
      <c r="G194">
        <v>1</v>
      </c>
      <c r="H194">
        <v>2</v>
      </c>
      <c r="I194">
        <f>$N$6</f>
        <v>0.6</v>
      </c>
      <c r="J194">
        <f>I194*D195/C195</f>
        <v>111.03743564047622</v>
      </c>
    </row>
    <row r="195" spans="2:12">
      <c r="B195">
        <v>2</v>
      </c>
      <c r="C195">
        <f>$J$6+$P$4</f>
        <v>1.4</v>
      </c>
      <c r="D195">
        <f>SUM(J185:J188)</f>
        <v>259.08734982777781</v>
      </c>
      <c r="E195">
        <f>D195/C195</f>
        <v>185.06239273412703</v>
      </c>
      <c r="G195">
        <v>2</v>
      </c>
      <c r="H195">
        <v>1</v>
      </c>
      <c r="I195">
        <f>$N$3</f>
        <v>0.8</v>
      </c>
      <c r="J195">
        <f>I195*D194/C194</f>
        <v>133.66899364073657</v>
      </c>
    </row>
    <row r="196" spans="2:12">
      <c r="B196">
        <v>3</v>
      </c>
      <c r="C196">
        <v>0</v>
      </c>
      <c r="G196">
        <v>2</v>
      </c>
      <c r="H196">
        <v>4</v>
      </c>
      <c r="I196">
        <f>$L$8</f>
        <v>1</v>
      </c>
      <c r="J196">
        <f>I196*D197/C197</f>
        <v>3.5</v>
      </c>
    </row>
    <row r="197" spans="2:12">
      <c r="B197">
        <v>4</v>
      </c>
      <c r="C197">
        <f>$D$8</f>
        <v>4</v>
      </c>
      <c r="D197">
        <f>$E$8</f>
        <v>14</v>
      </c>
      <c r="E197">
        <f>D197/C197</f>
        <v>3.5</v>
      </c>
      <c r="G197">
        <v>2</v>
      </c>
      <c r="H197">
        <v>5</v>
      </c>
      <c r="I197">
        <f>$L$9</f>
        <v>1</v>
      </c>
      <c r="J197">
        <f>I197*D198/C198</f>
        <v>4</v>
      </c>
    </row>
    <row r="198" spans="2:12">
      <c r="B198">
        <v>5</v>
      </c>
      <c r="C198">
        <f>$D$9</f>
        <v>5</v>
      </c>
      <c r="D198">
        <f>$E$9</f>
        <v>20</v>
      </c>
      <c r="E198">
        <f>D198/C198</f>
        <v>4</v>
      </c>
      <c r="G198">
        <v>2</v>
      </c>
      <c r="H198">
        <v>2</v>
      </c>
      <c r="I198">
        <f>$L$4</f>
        <v>0.8</v>
      </c>
      <c r="J198">
        <f>I198*D195/C195</f>
        <v>148.04991418730162</v>
      </c>
      <c r="L198">
        <f>D189-D199</f>
        <v>-38.339589046760352</v>
      </c>
    </row>
    <row r="199" spans="2:12">
      <c r="D199" s="1">
        <f>SUM(D194:D198)</f>
        <v>393.33909505833026</v>
      </c>
    </row>
    <row r="202" spans="2:12">
      <c r="B202" s="1" t="s">
        <v>18</v>
      </c>
      <c r="C202" s="1"/>
      <c r="D202" s="1"/>
      <c r="E202" s="1"/>
      <c r="F202" s="1"/>
      <c r="G202" s="1" t="s">
        <v>19</v>
      </c>
    </row>
    <row r="203" spans="2:12" ht="30">
      <c r="B203" s="6" t="s">
        <v>20</v>
      </c>
      <c r="C203" s="6" t="s">
        <v>22</v>
      </c>
      <c r="D203" s="6" t="s">
        <v>21</v>
      </c>
      <c r="E203" s="6"/>
      <c r="F203" s="6"/>
      <c r="G203" s="6" t="s">
        <v>23</v>
      </c>
      <c r="H203" s="6" t="s">
        <v>24</v>
      </c>
      <c r="I203" s="6" t="s">
        <v>9</v>
      </c>
      <c r="J203" s="6" t="s">
        <v>6</v>
      </c>
    </row>
    <row r="204" spans="2:12">
      <c r="B204">
        <v>1</v>
      </c>
      <c r="C204">
        <f>$D$3+$G$3+$P$5</f>
        <v>0.6</v>
      </c>
      <c r="D204">
        <f>$E$3+$H$3+J194</f>
        <v>112.05743564047621</v>
      </c>
      <c r="E204">
        <f>D204/C204</f>
        <v>186.76239273412702</v>
      </c>
      <c r="G204">
        <v>1</v>
      </c>
      <c r="H204">
        <v>2</v>
      </c>
      <c r="I204">
        <f>$N$6</f>
        <v>0.6</v>
      </c>
      <c r="J204">
        <f>I204*D205/C205</f>
        <v>123.95096049773066</v>
      </c>
    </row>
    <row r="205" spans="2:12">
      <c r="B205">
        <v>2</v>
      </c>
      <c r="C205">
        <f>$J$6+$P$4</f>
        <v>1.4</v>
      </c>
      <c r="D205">
        <f>SUM(J195:J198)</f>
        <v>289.2189078280382</v>
      </c>
      <c r="E205">
        <f>D205/C205</f>
        <v>206.58493416288445</v>
      </c>
      <c r="G205">
        <v>2</v>
      </c>
      <c r="H205">
        <v>1</v>
      </c>
      <c r="I205">
        <f>$N$3</f>
        <v>0.8</v>
      </c>
      <c r="J205">
        <f>I205*D204/C204</f>
        <v>149.40991418730164</v>
      </c>
    </row>
    <row r="206" spans="2:12">
      <c r="B206">
        <v>3</v>
      </c>
      <c r="C206">
        <v>0</v>
      </c>
      <c r="G206">
        <v>2</v>
      </c>
      <c r="H206">
        <v>4</v>
      </c>
      <c r="I206">
        <f>$L$8</f>
        <v>1</v>
      </c>
      <c r="J206">
        <f>I206*D207/C207</f>
        <v>3.5</v>
      </c>
    </row>
    <row r="207" spans="2:12">
      <c r="B207">
        <v>4</v>
      </c>
      <c r="C207">
        <f>$D$8</f>
        <v>4</v>
      </c>
      <c r="D207">
        <f>$E$8</f>
        <v>14</v>
      </c>
      <c r="E207">
        <f>D207/C207</f>
        <v>3.5</v>
      </c>
      <c r="G207">
        <v>2</v>
      </c>
      <c r="H207">
        <v>5</v>
      </c>
      <c r="I207">
        <f>$L$9</f>
        <v>1</v>
      </c>
      <c r="J207">
        <f>I207*D208/C208</f>
        <v>4</v>
      </c>
    </row>
    <row r="208" spans="2:12">
      <c r="B208">
        <v>5</v>
      </c>
      <c r="C208">
        <f>$D$9</f>
        <v>5</v>
      </c>
      <c r="D208">
        <f>$E$9</f>
        <v>20</v>
      </c>
      <c r="E208">
        <f>D208/C208</f>
        <v>4</v>
      </c>
      <c r="G208">
        <v>2</v>
      </c>
      <c r="H208">
        <v>2</v>
      </c>
      <c r="I208">
        <f>$L$4</f>
        <v>0.8</v>
      </c>
      <c r="J208">
        <f>I208*D205/C205</f>
        <v>165.26794733030755</v>
      </c>
      <c r="L208">
        <f>D199-D209</f>
        <v>-41.937248410184168</v>
      </c>
    </row>
    <row r="209" spans="2:12">
      <c r="D209" s="1">
        <f>SUM(D204:D208)</f>
        <v>435.27634346851443</v>
      </c>
    </row>
    <row r="212" spans="2:12">
      <c r="B212" s="1" t="s">
        <v>18</v>
      </c>
      <c r="C212" s="1"/>
      <c r="D212" s="1"/>
      <c r="E212" s="1"/>
      <c r="F212" s="1"/>
      <c r="G212" s="1" t="s">
        <v>19</v>
      </c>
    </row>
    <row r="213" spans="2:12" ht="30">
      <c r="B213" s="6" t="s">
        <v>20</v>
      </c>
      <c r="C213" s="6" t="s">
        <v>22</v>
      </c>
      <c r="D213" s="6" t="s">
        <v>21</v>
      </c>
      <c r="E213" s="6"/>
      <c r="F213" s="6"/>
      <c r="G213" s="6" t="s">
        <v>23</v>
      </c>
      <c r="H213" s="6" t="s">
        <v>24</v>
      </c>
      <c r="I213" s="6" t="s">
        <v>9</v>
      </c>
      <c r="J213" s="6" t="s">
        <v>6</v>
      </c>
    </row>
    <row r="214" spans="2:12">
      <c r="B214">
        <v>1</v>
      </c>
      <c r="C214">
        <f>$D$3+$G$3+$P$5</f>
        <v>0.6</v>
      </c>
      <c r="D214">
        <f>$E$3+$H$3+J204</f>
        <v>124.97096049773066</v>
      </c>
      <c r="E214">
        <f>D214/C214</f>
        <v>208.28493416288444</v>
      </c>
      <c r="G214">
        <v>1</v>
      </c>
      <c r="H214">
        <v>2</v>
      </c>
      <c r="I214">
        <f>$N$6</f>
        <v>0.6</v>
      </c>
      <c r="J214">
        <f>I214*D215/C215</f>
        <v>138.07622636468966</v>
      </c>
    </row>
    <row r="215" spans="2:12">
      <c r="B215">
        <v>2</v>
      </c>
      <c r="C215">
        <f>$J$6+$P$4</f>
        <v>1.4</v>
      </c>
      <c r="D215">
        <f>SUM(J205:J208)</f>
        <v>322.17786151760919</v>
      </c>
      <c r="E215">
        <f>D215/C215</f>
        <v>230.12704394114942</v>
      </c>
      <c r="G215">
        <v>2</v>
      </c>
      <c r="H215">
        <v>1</v>
      </c>
      <c r="I215">
        <f>$N$3</f>
        <v>0.8</v>
      </c>
      <c r="J215">
        <f>I215*D214/C214</f>
        <v>166.62794733030756</v>
      </c>
    </row>
    <row r="216" spans="2:12">
      <c r="B216">
        <v>3</v>
      </c>
      <c r="C216">
        <v>0</v>
      </c>
      <c r="G216">
        <v>2</v>
      </c>
      <c r="H216">
        <v>4</v>
      </c>
      <c r="I216">
        <f>$L$8</f>
        <v>1</v>
      </c>
      <c r="J216">
        <f>I216*D217/C217</f>
        <v>3.5</v>
      </c>
    </row>
    <row r="217" spans="2:12">
      <c r="B217">
        <v>4</v>
      </c>
      <c r="C217">
        <f>$D$8</f>
        <v>4</v>
      </c>
      <c r="D217">
        <f>$E$8</f>
        <v>14</v>
      </c>
      <c r="E217">
        <f>D217/C217</f>
        <v>3.5</v>
      </c>
      <c r="G217">
        <v>2</v>
      </c>
      <c r="H217">
        <v>5</v>
      </c>
      <c r="I217">
        <f>$L$9</f>
        <v>1</v>
      </c>
      <c r="J217">
        <f>I217*D218/C218</f>
        <v>4</v>
      </c>
    </row>
    <row r="218" spans="2:12">
      <c r="B218">
        <v>5</v>
      </c>
      <c r="C218">
        <f>$D$9</f>
        <v>5</v>
      </c>
      <c r="D218">
        <f>$E$9</f>
        <v>20</v>
      </c>
      <c r="E218">
        <f>D218/C218</f>
        <v>4</v>
      </c>
      <c r="G218">
        <v>2</v>
      </c>
      <c r="H218">
        <v>2</v>
      </c>
      <c r="I218">
        <f>$L$4</f>
        <v>0.8</v>
      </c>
      <c r="J218">
        <f>I218*D215/C215</f>
        <v>184.10163515291956</v>
      </c>
      <c r="L218">
        <f>D209-D219</f>
        <v>-45.872478546825448</v>
      </c>
    </row>
    <row r="219" spans="2:12">
      <c r="D219" s="1">
        <f>SUM(D214:D218)</f>
        <v>481.14882201533987</v>
      </c>
    </row>
    <row r="221" spans="2:12">
      <c r="D221">
        <f>D224/C224</f>
        <v>231.82704394114947</v>
      </c>
    </row>
    <row r="222" spans="2:12">
      <c r="B222" s="1" t="s">
        <v>18</v>
      </c>
      <c r="C222" s="1"/>
      <c r="D222" s="1"/>
      <c r="E222" s="1"/>
      <c r="F222" s="1"/>
      <c r="G222" s="1" t="s">
        <v>19</v>
      </c>
    </row>
    <row r="223" spans="2:12" ht="30">
      <c r="B223" s="6" t="s">
        <v>20</v>
      </c>
      <c r="C223" s="6" t="s">
        <v>22</v>
      </c>
      <c r="D223" s="6" t="s">
        <v>21</v>
      </c>
      <c r="E223" s="6"/>
      <c r="F223" s="6"/>
      <c r="G223" s="6" t="s">
        <v>23</v>
      </c>
      <c r="H223" s="6" t="s">
        <v>24</v>
      </c>
      <c r="I223" s="6" t="s">
        <v>9</v>
      </c>
      <c r="J223" s="6" t="s">
        <v>6</v>
      </c>
    </row>
    <row r="224" spans="2:12">
      <c r="B224">
        <v>1</v>
      </c>
      <c r="C224">
        <f>$D$3+$G$3+$P$5</f>
        <v>0.6</v>
      </c>
      <c r="D224">
        <f>$E$3+$H$3+J214</f>
        <v>139.09622636468967</v>
      </c>
      <c r="E224">
        <f>D224/C224</f>
        <v>231.82704394114947</v>
      </c>
      <c r="G224">
        <v>1</v>
      </c>
      <c r="H224">
        <v>2</v>
      </c>
      <c r="I224">
        <f>$N$6</f>
        <v>0.6</v>
      </c>
      <c r="J224">
        <f>I224*D225/C225</f>
        <v>153.52696392138304</v>
      </c>
    </row>
    <row r="225" spans="2:12">
      <c r="B225">
        <v>2</v>
      </c>
      <c r="C225">
        <f>$J$6+$P$4</f>
        <v>1.4</v>
      </c>
      <c r="D225">
        <f>SUM(J215:J218)</f>
        <v>358.22958248322709</v>
      </c>
      <c r="E225">
        <f>D225/C225</f>
        <v>255.87827320230508</v>
      </c>
      <c r="G225">
        <v>2</v>
      </c>
      <c r="H225">
        <v>1</v>
      </c>
      <c r="I225">
        <f>$N$3</f>
        <v>0.8</v>
      </c>
      <c r="J225">
        <f>I225*D224/C224</f>
        <v>185.46163515291957</v>
      </c>
    </row>
    <row r="226" spans="2:12">
      <c r="B226">
        <v>3</v>
      </c>
      <c r="C226">
        <v>0</v>
      </c>
      <c r="G226">
        <v>2</v>
      </c>
      <c r="H226">
        <v>4</v>
      </c>
      <c r="I226">
        <f>$L$8</f>
        <v>1</v>
      </c>
      <c r="J226">
        <f>I226*D227/C227</f>
        <v>3.5</v>
      </c>
    </row>
    <row r="227" spans="2:12">
      <c r="B227">
        <v>4</v>
      </c>
      <c r="C227">
        <f>$D$8</f>
        <v>4</v>
      </c>
      <c r="D227">
        <f>$E$8</f>
        <v>14</v>
      </c>
      <c r="E227">
        <f>D227/C227</f>
        <v>3.5</v>
      </c>
      <c r="G227">
        <v>2</v>
      </c>
      <c r="H227">
        <v>5</v>
      </c>
      <c r="I227">
        <f>$L$9</f>
        <v>1</v>
      </c>
      <c r="J227">
        <f>I227*D228/C228</f>
        <v>4</v>
      </c>
    </row>
    <row r="228" spans="2:12">
      <c r="B228">
        <v>5</v>
      </c>
      <c r="C228">
        <f>$D$9</f>
        <v>5</v>
      </c>
      <c r="D228">
        <f>$E$9</f>
        <v>20</v>
      </c>
      <c r="E228">
        <f>D228/C228</f>
        <v>4</v>
      </c>
      <c r="G228">
        <v>2</v>
      </c>
      <c r="H228">
        <v>2</v>
      </c>
      <c r="I228">
        <f>$L$4</f>
        <v>0.8</v>
      </c>
      <c r="J228">
        <f>I228*D225/C225</f>
        <v>204.70261856184408</v>
      </c>
      <c r="L228">
        <f>D219-D229</f>
        <v>-50.176986832576858</v>
      </c>
    </row>
    <row r="229" spans="2:12">
      <c r="D229" s="1">
        <f>SUM(D224:D228)</f>
        <v>531.32580884791673</v>
      </c>
    </row>
    <row r="232" spans="2:12">
      <c r="B232" s="1" t="s">
        <v>18</v>
      </c>
      <c r="C232" s="1"/>
      <c r="D232" s="1"/>
      <c r="E232" s="1"/>
      <c r="F232" s="1"/>
      <c r="G232" s="1" t="s">
        <v>19</v>
      </c>
    </row>
    <row r="233" spans="2:12" ht="30">
      <c r="B233" s="6" t="s">
        <v>20</v>
      </c>
      <c r="C233" s="6" t="s">
        <v>22</v>
      </c>
      <c r="D233" s="6" t="s">
        <v>21</v>
      </c>
      <c r="E233" s="6"/>
      <c r="F233" s="6"/>
      <c r="G233" s="6" t="s">
        <v>23</v>
      </c>
      <c r="H233" s="6" t="s">
        <v>24</v>
      </c>
      <c r="I233" s="6" t="s">
        <v>9</v>
      </c>
      <c r="J233" s="6" t="s">
        <v>6</v>
      </c>
    </row>
    <row r="234" spans="2:12">
      <c r="B234">
        <v>1</v>
      </c>
      <c r="C234">
        <f>$D$3+$G$3+$P$5</f>
        <v>0.6</v>
      </c>
      <c r="D234">
        <f>$E$3+$H$3+J224</f>
        <v>154.54696392138305</v>
      </c>
      <c r="E234">
        <f>D234/C234</f>
        <v>257.57827320230513</v>
      </c>
      <c r="G234">
        <v>1</v>
      </c>
      <c r="H234">
        <v>2</v>
      </c>
      <c r="I234">
        <f>$N$6</f>
        <v>0.6</v>
      </c>
      <c r="J234">
        <f>I234*D235/C235</f>
        <v>170.42753730632725</v>
      </c>
    </row>
    <row r="235" spans="2:12">
      <c r="B235">
        <v>2</v>
      </c>
      <c r="C235">
        <f>$J$6+$P$4</f>
        <v>1.4</v>
      </c>
      <c r="D235">
        <f>SUM(J225:J228)</f>
        <v>397.66425371476362</v>
      </c>
      <c r="E235">
        <f>D235/C235</f>
        <v>284.04589551054545</v>
      </c>
      <c r="G235">
        <v>2</v>
      </c>
      <c r="H235">
        <v>1</v>
      </c>
      <c r="I235">
        <f>$N$3</f>
        <v>0.8</v>
      </c>
      <c r="J235">
        <f>I235*D234/C234</f>
        <v>206.06261856184409</v>
      </c>
    </row>
    <row r="236" spans="2:12">
      <c r="B236">
        <v>3</v>
      </c>
      <c r="C236">
        <v>0</v>
      </c>
      <c r="G236">
        <v>2</v>
      </c>
      <c r="H236">
        <v>4</v>
      </c>
      <c r="I236">
        <f>$L$8</f>
        <v>1</v>
      </c>
      <c r="J236">
        <f>I236*D237/C237</f>
        <v>3.5</v>
      </c>
    </row>
    <row r="237" spans="2:12">
      <c r="B237">
        <v>4</v>
      </c>
      <c r="C237">
        <f>$D$8</f>
        <v>4</v>
      </c>
      <c r="D237">
        <f>$E$8</f>
        <v>14</v>
      </c>
      <c r="E237">
        <f>D237/C237</f>
        <v>3.5</v>
      </c>
      <c r="G237">
        <v>2</v>
      </c>
      <c r="H237">
        <v>5</v>
      </c>
      <c r="I237">
        <f>$L$9</f>
        <v>1</v>
      </c>
      <c r="J237">
        <f>I237*D238/C238</f>
        <v>4</v>
      </c>
    </row>
    <row r="238" spans="2:12">
      <c r="B238">
        <v>5</v>
      </c>
      <c r="C238">
        <f>$D$9</f>
        <v>5</v>
      </c>
      <c r="D238">
        <f>$E$9</f>
        <v>20</v>
      </c>
      <c r="E238">
        <f>D238/C238</f>
        <v>4</v>
      </c>
      <c r="G238">
        <v>2</v>
      </c>
      <c r="H238">
        <v>2</v>
      </c>
      <c r="I238">
        <f>$L$4</f>
        <v>0.8</v>
      </c>
      <c r="J238">
        <f>I238*D235/C235</f>
        <v>227.23671640843639</v>
      </c>
      <c r="L238">
        <f>D229-D239</f>
        <v>-54.885408788229938</v>
      </c>
    </row>
    <row r="239" spans="2:12">
      <c r="D239" s="1">
        <f>SUM(D234:D238)</f>
        <v>586.21121763614667</v>
      </c>
    </row>
    <row r="242" spans="2:12">
      <c r="B242" s="1" t="s">
        <v>18</v>
      </c>
      <c r="C242" s="1"/>
      <c r="D242" s="1"/>
      <c r="E242" s="1"/>
      <c r="F242" s="1"/>
      <c r="G242" s="1" t="s">
        <v>19</v>
      </c>
    </row>
    <row r="243" spans="2:12" ht="30">
      <c r="B243" s="6" t="s">
        <v>20</v>
      </c>
      <c r="C243" s="6" t="s">
        <v>22</v>
      </c>
      <c r="D243" s="6" t="s">
        <v>21</v>
      </c>
      <c r="E243" s="6"/>
      <c r="F243" s="6"/>
      <c r="G243" s="6" t="s">
        <v>23</v>
      </c>
      <c r="H243" s="6" t="s">
        <v>24</v>
      </c>
      <c r="I243" s="6" t="s">
        <v>9</v>
      </c>
      <c r="J243" s="6" t="s">
        <v>6</v>
      </c>
    </row>
    <row r="244" spans="2:12">
      <c r="B244">
        <v>1</v>
      </c>
      <c r="C244">
        <f>$D$3+$G$3+$P$5</f>
        <v>0.6</v>
      </c>
      <c r="D244">
        <f>$E$3+$H$3+J234</f>
        <v>171.44753730632726</v>
      </c>
      <c r="E244">
        <f>D244/C244</f>
        <v>285.74589551054544</v>
      </c>
      <c r="G244">
        <v>1</v>
      </c>
      <c r="H244">
        <v>2</v>
      </c>
      <c r="I244">
        <f>$N$6</f>
        <v>0.6</v>
      </c>
      <c r="J244">
        <f>I244*D245/C245</f>
        <v>188.91400070154879</v>
      </c>
    </row>
    <row r="245" spans="2:12">
      <c r="B245">
        <v>2</v>
      </c>
      <c r="C245">
        <f>$J$6+$P$4</f>
        <v>1.4</v>
      </c>
      <c r="D245">
        <f>SUM(J235:J238)</f>
        <v>440.79933497028048</v>
      </c>
      <c r="E245">
        <f>D245/C245</f>
        <v>314.85666783591466</v>
      </c>
      <c r="G245">
        <v>2</v>
      </c>
      <c r="H245">
        <v>1</v>
      </c>
      <c r="I245">
        <f>$N$3</f>
        <v>0.8</v>
      </c>
      <c r="J245">
        <f>I245*D244/C244</f>
        <v>228.59671640843635</v>
      </c>
    </row>
    <row r="246" spans="2:12">
      <c r="B246">
        <v>3</v>
      </c>
      <c r="C246">
        <v>0</v>
      </c>
      <c r="G246">
        <v>2</v>
      </c>
      <c r="H246">
        <v>4</v>
      </c>
      <c r="I246">
        <f>$L$8</f>
        <v>1</v>
      </c>
      <c r="J246">
        <f>I246*D247/C247</f>
        <v>3.5</v>
      </c>
    </row>
    <row r="247" spans="2:12">
      <c r="B247">
        <v>4</v>
      </c>
      <c r="C247">
        <f>$D$8</f>
        <v>4</v>
      </c>
      <c r="D247">
        <f>$E$8</f>
        <v>14</v>
      </c>
      <c r="E247">
        <f>D247/C247</f>
        <v>3.5</v>
      </c>
      <c r="G247">
        <v>2</v>
      </c>
      <c r="H247">
        <v>5</v>
      </c>
      <c r="I247">
        <f>$L$9</f>
        <v>1</v>
      </c>
      <c r="J247">
        <f>I247*D248/C248</f>
        <v>4</v>
      </c>
    </row>
    <row r="248" spans="2:12">
      <c r="B248">
        <v>5</v>
      </c>
      <c r="C248">
        <f>$D$9</f>
        <v>5</v>
      </c>
      <c r="D248">
        <f>$E$9</f>
        <v>20</v>
      </c>
      <c r="E248">
        <f>D248/C248</f>
        <v>4</v>
      </c>
      <c r="G248">
        <v>2</v>
      </c>
      <c r="H248">
        <v>2</v>
      </c>
      <c r="I248">
        <f>$L$4</f>
        <v>0.8</v>
      </c>
      <c r="J248">
        <f>I248*D245/C245</f>
        <v>251.88533426873173</v>
      </c>
      <c r="L248">
        <f>D239-D249</f>
        <v>-60.035654640461075</v>
      </c>
    </row>
    <row r="249" spans="2:12">
      <c r="D249" s="1">
        <f>SUM(D244:D248)</f>
        <v>646.24687227660775</v>
      </c>
    </row>
    <row r="252" spans="2:12">
      <c r="B252" s="1" t="s">
        <v>18</v>
      </c>
      <c r="C252" s="1"/>
      <c r="D252" s="1"/>
      <c r="E252" s="1"/>
      <c r="F252" s="1"/>
      <c r="G252" s="1" t="s">
        <v>19</v>
      </c>
    </row>
    <row r="253" spans="2:12" ht="30">
      <c r="B253" s="6" t="s">
        <v>20</v>
      </c>
      <c r="C253" s="6" t="s">
        <v>22</v>
      </c>
      <c r="D253" s="6" t="s">
        <v>21</v>
      </c>
      <c r="E253" s="6"/>
      <c r="F253" s="6"/>
      <c r="G253" s="6" t="s">
        <v>23</v>
      </c>
      <c r="H253" s="6" t="s">
        <v>24</v>
      </c>
      <c r="I253" s="6" t="s">
        <v>9</v>
      </c>
      <c r="J253" s="6" t="s">
        <v>6</v>
      </c>
    </row>
    <row r="254" spans="2:12">
      <c r="B254">
        <v>1</v>
      </c>
      <c r="C254">
        <f>$D$3+$G$3+$P$5</f>
        <v>0.6</v>
      </c>
      <c r="D254">
        <f>$E$3+$H$3+J244</f>
        <v>189.9340007015488</v>
      </c>
      <c r="E254">
        <f>D254/C254</f>
        <v>316.55666783591465</v>
      </c>
      <c r="G254">
        <v>1</v>
      </c>
      <c r="H254">
        <v>2</v>
      </c>
      <c r="I254">
        <f>$N$6</f>
        <v>0.6</v>
      </c>
      <c r="J254">
        <f>I254*D255/C255</f>
        <v>209.1351645759292</v>
      </c>
    </row>
    <row r="255" spans="2:12">
      <c r="B255">
        <v>2</v>
      </c>
      <c r="C255">
        <f>$J$6+$P$4</f>
        <v>1.4</v>
      </c>
      <c r="D255">
        <f>SUM(J245:J248)</f>
        <v>487.9820506771681</v>
      </c>
      <c r="E255">
        <f>D255/C255</f>
        <v>348.55860762654868</v>
      </c>
      <c r="G255">
        <v>2</v>
      </c>
      <c r="H255">
        <v>1</v>
      </c>
      <c r="I255">
        <f>$N$3</f>
        <v>0.8</v>
      </c>
      <c r="J255">
        <f>I255*D254/C254</f>
        <v>253.24533426873174</v>
      </c>
    </row>
    <row r="256" spans="2:12">
      <c r="B256">
        <v>3</v>
      </c>
      <c r="C256">
        <v>0</v>
      </c>
      <c r="G256">
        <v>2</v>
      </c>
      <c r="H256">
        <v>4</v>
      </c>
      <c r="I256">
        <f>$L$8</f>
        <v>1</v>
      </c>
      <c r="J256">
        <f>I256*D257/C257</f>
        <v>3.5</v>
      </c>
    </row>
    <row r="257" spans="2:12">
      <c r="B257">
        <v>4</v>
      </c>
      <c r="C257">
        <f>$D$8</f>
        <v>4</v>
      </c>
      <c r="D257">
        <f>$E$8</f>
        <v>14</v>
      </c>
      <c r="E257">
        <f>D257/C257</f>
        <v>3.5</v>
      </c>
      <c r="G257">
        <v>2</v>
      </c>
      <c r="H257">
        <v>5</v>
      </c>
      <c r="I257">
        <f>$L$9</f>
        <v>1</v>
      </c>
      <c r="J257">
        <f>I257*D258/C258</f>
        <v>4</v>
      </c>
    </row>
    <row r="258" spans="2:12">
      <c r="B258">
        <v>5</v>
      </c>
      <c r="C258">
        <f>$D$9</f>
        <v>5</v>
      </c>
      <c r="D258">
        <f>$E$9</f>
        <v>20</v>
      </c>
      <c r="E258">
        <f>D258/C258</f>
        <v>4</v>
      </c>
      <c r="G258">
        <v>2</v>
      </c>
      <c r="H258">
        <v>2</v>
      </c>
      <c r="I258">
        <f>$L$4</f>
        <v>0.8</v>
      </c>
      <c r="J258">
        <f>I258*D255/C255</f>
        <v>278.84688610123897</v>
      </c>
      <c r="L258">
        <f>D249-D259</f>
        <v>-65.669179102109183</v>
      </c>
    </row>
    <row r="259" spans="2:12">
      <c r="D259" s="1">
        <f>SUM(D254:D258)</f>
        <v>711.91605137871693</v>
      </c>
    </row>
    <row r="262" spans="2:12">
      <c r="B262" s="1" t="s">
        <v>18</v>
      </c>
      <c r="C262" s="1"/>
      <c r="D262" s="1"/>
      <c r="E262" s="1"/>
      <c r="F262" s="1"/>
      <c r="G262" s="1" t="s">
        <v>19</v>
      </c>
    </row>
    <row r="263" spans="2:12" ht="30">
      <c r="B263" s="6" t="s">
        <v>20</v>
      </c>
      <c r="C263" s="6" t="s">
        <v>22</v>
      </c>
      <c r="D263" s="6" t="s">
        <v>21</v>
      </c>
      <c r="E263" s="6"/>
      <c r="F263" s="6"/>
      <c r="G263" s="6" t="s">
        <v>23</v>
      </c>
      <c r="H263" s="6" t="s">
        <v>24</v>
      </c>
      <c r="I263" s="6" t="s">
        <v>9</v>
      </c>
      <c r="J263" s="6" t="s">
        <v>6</v>
      </c>
    </row>
    <row r="264" spans="2:12">
      <c r="B264">
        <v>1</v>
      </c>
      <c r="C264">
        <f>$D$3+$G$3+$P$5</f>
        <v>0.6</v>
      </c>
      <c r="D264">
        <f>$E$3+$H$3+J254</f>
        <v>210.15516457592921</v>
      </c>
      <c r="E264">
        <f>D264/C264</f>
        <v>350.25860762654867</v>
      </c>
      <c r="G264">
        <v>1</v>
      </c>
      <c r="H264">
        <v>2</v>
      </c>
      <c r="I264">
        <f>$N$6</f>
        <v>0.6</v>
      </c>
      <c r="J264">
        <f>I264*D265/C265</f>
        <v>231.25380872998747</v>
      </c>
    </row>
    <row r="265" spans="2:12">
      <c r="B265">
        <v>2</v>
      </c>
      <c r="C265">
        <f>$J$6+$P$4</f>
        <v>1.4</v>
      </c>
      <c r="D265">
        <f>SUM(J255:J258)</f>
        <v>539.59222036997073</v>
      </c>
      <c r="E265">
        <f>D265/C265</f>
        <v>385.42301454997914</v>
      </c>
      <c r="G265">
        <v>2</v>
      </c>
      <c r="H265">
        <v>1</v>
      </c>
      <c r="I265">
        <f>$N$3</f>
        <v>0.8</v>
      </c>
      <c r="J265">
        <f>I265*D264/C264</f>
        <v>280.20688610123898</v>
      </c>
    </row>
    <row r="266" spans="2:12">
      <c r="B266">
        <v>3</v>
      </c>
      <c r="C266">
        <v>0</v>
      </c>
      <c r="G266">
        <v>2</v>
      </c>
      <c r="H266">
        <v>4</v>
      </c>
      <c r="I266">
        <f>$L$8</f>
        <v>1</v>
      </c>
      <c r="J266">
        <f>I266*D267/C267</f>
        <v>3.5</v>
      </c>
    </row>
    <row r="267" spans="2:12">
      <c r="B267">
        <v>4</v>
      </c>
      <c r="C267">
        <f>$D$8</f>
        <v>4</v>
      </c>
      <c r="D267">
        <f>$E$8</f>
        <v>14</v>
      </c>
      <c r="E267">
        <f>D267/C267</f>
        <v>3.5</v>
      </c>
      <c r="G267">
        <v>2</v>
      </c>
      <c r="H267">
        <v>5</v>
      </c>
      <c r="I267">
        <f>$L$9</f>
        <v>1</v>
      </c>
      <c r="J267">
        <f>I267*D268/C268</f>
        <v>4</v>
      </c>
    </row>
    <row r="268" spans="2:12">
      <c r="B268">
        <v>5</v>
      </c>
      <c r="C268">
        <f>$D$9</f>
        <v>5</v>
      </c>
      <c r="D268">
        <f>$E$9</f>
        <v>20</v>
      </c>
      <c r="E268">
        <f>D268/C268</f>
        <v>4</v>
      </c>
      <c r="G268">
        <v>2</v>
      </c>
      <c r="H268">
        <v>2</v>
      </c>
      <c r="I268">
        <f>$L$4</f>
        <v>0.8</v>
      </c>
      <c r="J268">
        <f>I268*D265/C265</f>
        <v>308.33841163998329</v>
      </c>
      <c r="L268">
        <f>D259-D269</f>
        <v>-71.831333567183037</v>
      </c>
    </row>
    <row r="269" spans="2:12">
      <c r="D269" s="1">
        <f>SUM(D264:D268)</f>
        <v>783.74738494589997</v>
      </c>
    </row>
    <row r="272" spans="2:12">
      <c r="B272" s="1" t="s">
        <v>18</v>
      </c>
      <c r="C272" s="1"/>
      <c r="D272" s="1"/>
      <c r="E272" s="1"/>
      <c r="F272" s="1"/>
      <c r="G272" s="1" t="s">
        <v>19</v>
      </c>
    </row>
    <row r="273" spans="2:12" ht="30">
      <c r="B273" s="6" t="s">
        <v>20</v>
      </c>
      <c r="C273" s="6" t="s">
        <v>22</v>
      </c>
      <c r="D273" s="6" t="s">
        <v>21</v>
      </c>
      <c r="E273" s="6"/>
      <c r="F273" s="6"/>
      <c r="G273" s="6" t="s">
        <v>23</v>
      </c>
      <c r="H273" s="6" t="s">
        <v>24</v>
      </c>
      <c r="I273" s="6" t="s">
        <v>9</v>
      </c>
      <c r="J273" s="6" t="s">
        <v>6</v>
      </c>
    </row>
    <row r="274" spans="2:12">
      <c r="B274">
        <v>1</v>
      </c>
      <c r="C274">
        <f>$D$3+$G$3+$P$5</f>
        <v>0.6</v>
      </c>
      <c r="D274">
        <f>$E$3+$H$3+J264</f>
        <v>232.27380872998748</v>
      </c>
      <c r="E274">
        <f>D274/C274</f>
        <v>387.12301454997913</v>
      </c>
      <c r="G274">
        <v>1</v>
      </c>
      <c r="H274">
        <v>2</v>
      </c>
      <c r="I274">
        <f>$N$6</f>
        <v>0.6</v>
      </c>
      <c r="J274">
        <f>I274*D275/C275</f>
        <v>255.44798474623812</v>
      </c>
    </row>
    <row r="275" spans="2:12">
      <c r="B275">
        <v>2</v>
      </c>
      <c r="C275">
        <f>$J$6+$P$4</f>
        <v>1.4</v>
      </c>
      <c r="D275">
        <f>SUM(J265:J268)</f>
        <v>596.04529774122227</v>
      </c>
      <c r="E275">
        <f>D275/C275</f>
        <v>425.74664124373021</v>
      </c>
      <c r="G275">
        <v>2</v>
      </c>
      <c r="H275">
        <v>1</v>
      </c>
      <c r="I275">
        <f>$N$3</f>
        <v>0.8</v>
      </c>
      <c r="J275">
        <f>I275*D274/C274</f>
        <v>309.69841163998336</v>
      </c>
    </row>
    <row r="276" spans="2:12">
      <c r="B276">
        <v>3</v>
      </c>
      <c r="C276">
        <v>0</v>
      </c>
      <c r="G276">
        <v>2</v>
      </c>
      <c r="H276">
        <v>4</v>
      </c>
      <c r="I276">
        <f>$L$8</f>
        <v>1</v>
      </c>
      <c r="J276">
        <f>I276*D277/C277</f>
        <v>3.5</v>
      </c>
    </row>
    <row r="277" spans="2:12">
      <c r="B277">
        <v>4</v>
      </c>
      <c r="C277">
        <f>$D$8</f>
        <v>4</v>
      </c>
      <c r="D277">
        <f>$E$8</f>
        <v>14</v>
      </c>
      <c r="E277">
        <f>D277/C277</f>
        <v>3.5</v>
      </c>
      <c r="G277">
        <v>2</v>
      </c>
      <c r="H277">
        <v>5</v>
      </c>
      <c r="I277">
        <f>$L$9</f>
        <v>1</v>
      </c>
      <c r="J277">
        <f>I277*D278/C278</f>
        <v>4</v>
      </c>
    </row>
    <row r="278" spans="2:12">
      <c r="B278">
        <v>5</v>
      </c>
      <c r="C278">
        <f>$D$9</f>
        <v>5</v>
      </c>
      <c r="D278">
        <f>$E$9</f>
        <v>20</v>
      </c>
      <c r="E278">
        <f>D278/C278</f>
        <v>4</v>
      </c>
      <c r="G278">
        <v>2</v>
      </c>
      <c r="H278">
        <v>2</v>
      </c>
      <c r="I278">
        <f>$L$4</f>
        <v>0.8</v>
      </c>
      <c r="J278">
        <f>I278*D275/C275</f>
        <v>340.59731299498418</v>
      </c>
      <c r="L278">
        <f>D269-D279</f>
        <v>-78.57172152530984</v>
      </c>
    </row>
    <row r="279" spans="2:12">
      <c r="D279" s="1">
        <f>SUM(D274:D278)</f>
        <v>862.31910647120981</v>
      </c>
    </row>
    <row r="282" spans="2:12">
      <c r="B282" s="1" t="s">
        <v>18</v>
      </c>
      <c r="C282" s="1"/>
      <c r="D282" s="1"/>
      <c r="E282" s="1"/>
      <c r="F282" s="1"/>
      <c r="G282" s="1" t="s">
        <v>19</v>
      </c>
    </row>
    <row r="283" spans="2:12" ht="30">
      <c r="B283" s="6" t="s">
        <v>20</v>
      </c>
      <c r="C283" s="6" t="s">
        <v>22</v>
      </c>
      <c r="D283" s="6" t="s">
        <v>21</v>
      </c>
      <c r="E283" s="6"/>
      <c r="F283" s="6"/>
      <c r="G283" s="6" t="s">
        <v>23</v>
      </c>
      <c r="H283" s="6" t="s">
        <v>24</v>
      </c>
      <c r="I283" s="6" t="s">
        <v>9</v>
      </c>
      <c r="J283" s="6" t="s">
        <v>6</v>
      </c>
    </row>
    <row r="284" spans="2:12">
      <c r="B284">
        <v>1</v>
      </c>
      <c r="C284">
        <f>$D$3+$G$3+$P$5</f>
        <v>0.6</v>
      </c>
      <c r="D284">
        <f>$E$3+$H$3+J274</f>
        <v>256.46798474623813</v>
      </c>
      <c r="E284">
        <f>D284/C284</f>
        <v>427.44664124373026</v>
      </c>
      <c r="G284">
        <v>1</v>
      </c>
      <c r="H284">
        <v>2</v>
      </c>
      <c r="I284">
        <f>$N$6</f>
        <v>0.6</v>
      </c>
      <c r="J284">
        <f>I284*D285/C285</f>
        <v>281.91245341498609</v>
      </c>
    </row>
    <row r="285" spans="2:12">
      <c r="B285">
        <v>2</v>
      </c>
      <c r="C285">
        <f>$J$6+$P$4</f>
        <v>1.4</v>
      </c>
      <c r="D285">
        <f>SUM(J275:J278)</f>
        <v>657.79572463496754</v>
      </c>
      <c r="E285">
        <f>D285/C285</f>
        <v>469.85408902497687</v>
      </c>
      <c r="G285">
        <v>2</v>
      </c>
      <c r="H285">
        <v>1</v>
      </c>
      <c r="I285">
        <f>$N$3</f>
        <v>0.8</v>
      </c>
      <c r="J285">
        <f>I285*D284/C284</f>
        <v>341.95731299498419</v>
      </c>
    </row>
    <row r="286" spans="2:12">
      <c r="B286">
        <v>3</v>
      </c>
      <c r="C286">
        <v>0</v>
      </c>
      <c r="G286">
        <v>2</v>
      </c>
      <c r="H286">
        <v>4</v>
      </c>
      <c r="I286">
        <f>$L$8</f>
        <v>1</v>
      </c>
      <c r="J286">
        <f>I286*D287/C287</f>
        <v>3.5</v>
      </c>
    </row>
    <row r="287" spans="2:12">
      <c r="B287">
        <v>4</v>
      </c>
      <c r="C287">
        <f>$D$8</f>
        <v>4</v>
      </c>
      <c r="D287">
        <f>$E$8</f>
        <v>14</v>
      </c>
      <c r="E287">
        <f>D287/C287</f>
        <v>3.5</v>
      </c>
      <c r="G287">
        <v>2</v>
      </c>
      <c r="H287">
        <v>5</v>
      </c>
      <c r="I287">
        <f>$L$9</f>
        <v>1</v>
      </c>
      <c r="J287">
        <f>I287*D288/C288</f>
        <v>4</v>
      </c>
    </row>
    <row r="288" spans="2:12">
      <c r="B288">
        <v>5</v>
      </c>
      <c r="C288">
        <f>$D$9</f>
        <v>5</v>
      </c>
      <c r="D288">
        <f>$E$9</f>
        <v>20</v>
      </c>
      <c r="E288">
        <f>D288/C288</f>
        <v>4</v>
      </c>
      <c r="G288">
        <v>2</v>
      </c>
      <c r="H288">
        <v>2</v>
      </c>
      <c r="I288">
        <f>$L$4</f>
        <v>0.8</v>
      </c>
      <c r="J288">
        <f>I288*D285/C285</f>
        <v>375.88327121998151</v>
      </c>
      <c r="L288">
        <f>D279-D289</f>
        <v>-85.944602909995865</v>
      </c>
    </row>
    <row r="289" spans="2:12">
      <c r="D289" s="1">
        <f>SUM(D284:D288)</f>
        <v>948.26370938120567</v>
      </c>
    </row>
    <row r="292" spans="2:12">
      <c r="B292" s="1" t="s">
        <v>18</v>
      </c>
      <c r="C292" s="1"/>
      <c r="D292" s="1"/>
      <c r="E292" s="1"/>
      <c r="F292" s="1"/>
      <c r="G292" s="1" t="s">
        <v>19</v>
      </c>
    </row>
    <row r="293" spans="2:12" ht="30">
      <c r="B293" s="6" t="s">
        <v>20</v>
      </c>
      <c r="C293" s="6" t="s">
        <v>22</v>
      </c>
      <c r="D293" s="6" t="s">
        <v>21</v>
      </c>
      <c r="E293" s="6"/>
      <c r="F293" s="6"/>
      <c r="G293" s="6" t="s">
        <v>23</v>
      </c>
      <c r="H293" s="6" t="s">
        <v>24</v>
      </c>
      <c r="I293" s="6" t="s">
        <v>9</v>
      </c>
      <c r="J293" s="6" t="s">
        <v>6</v>
      </c>
    </row>
    <row r="294" spans="2:12">
      <c r="B294">
        <v>1</v>
      </c>
      <c r="C294">
        <f>$D$3+$G$3+$P$5</f>
        <v>0.6</v>
      </c>
      <c r="D294">
        <f>$E$3+$H$3+J284</f>
        <v>282.93245341498607</v>
      </c>
      <c r="E294">
        <f>D294/C294</f>
        <v>471.5540890249768</v>
      </c>
      <c r="G294">
        <v>1</v>
      </c>
      <c r="H294">
        <v>2</v>
      </c>
      <c r="I294">
        <f>$N$6</f>
        <v>0.6</v>
      </c>
      <c r="J294">
        <f>I294*D295/C295</f>
        <v>310.86025037784248</v>
      </c>
    </row>
    <row r="295" spans="2:12">
      <c r="B295">
        <v>2</v>
      </c>
      <c r="C295">
        <f>$J$6+$P$4</f>
        <v>1.4</v>
      </c>
      <c r="D295">
        <f>SUM(J285:J288)</f>
        <v>725.3405842149657</v>
      </c>
      <c r="E295">
        <f>D295/C295</f>
        <v>518.10041729640409</v>
      </c>
      <c r="G295">
        <v>2</v>
      </c>
      <c r="H295">
        <v>1</v>
      </c>
      <c r="I295">
        <f>$N$3</f>
        <v>0.8</v>
      </c>
      <c r="J295">
        <f>I295*D294/C294</f>
        <v>377.24327121998147</v>
      </c>
    </row>
    <row r="296" spans="2:12">
      <c r="B296">
        <v>3</v>
      </c>
      <c r="C296">
        <v>0</v>
      </c>
      <c r="G296">
        <v>2</v>
      </c>
      <c r="H296">
        <v>4</v>
      </c>
      <c r="I296">
        <f>$L$8</f>
        <v>1</v>
      </c>
      <c r="J296">
        <f>I296*D297/C297</f>
        <v>3.5</v>
      </c>
    </row>
    <row r="297" spans="2:12">
      <c r="B297">
        <v>4</v>
      </c>
      <c r="C297">
        <f>$D$8</f>
        <v>4</v>
      </c>
      <c r="D297">
        <f>$E$8</f>
        <v>14</v>
      </c>
      <c r="E297">
        <f>D297/C297</f>
        <v>3.5</v>
      </c>
      <c r="G297">
        <v>2</v>
      </c>
      <c r="H297">
        <v>5</v>
      </c>
      <c r="I297">
        <f>$L$9</f>
        <v>1</v>
      </c>
      <c r="J297">
        <f>I297*D298/C298</f>
        <v>4</v>
      </c>
    </row>
    <row r="298" spans="2:12">
      <c r="B298">
        <v>5</v>
      </c>
      <c r="C298">
        <f>$D$9</f>
        <v>5</v>
      </c>
      <c r="D298">
        <f>$E$9</f>
        <v>20</v>
      </c>
      <c r="E298">
        <f>D298/C298</f>
        <v>4</v>
      </c>
      <c r="G298">
        <v>2</v>
      </c>
      <c r="H298">
        <v>2</v>
      </c>
      <c r="I298">
        <f>$L$4</f>
        <v>0.8</v>
      </c>
      <c r="J298">
        <f>I298*D295/C295</f>
        <v>414.48033383712328</v>
      </c>
      <c r="L298">
        <f>D289-D299</f>
        <v>-94.009328248746215</v>
      </c>
    </row>
    <row r="299" spans="2:12">
      <c r="D299" s="1">
        <f>SUM(D294:D298)</f>
        <v>1042.2730376299519</v>
      </c>
    </row>
    <row r="302" spans="2:12">
      <c r="B302" s="1" t="s">
        <v>18</v>
      </c>
      <c r="C302" s="1"/>
      <c r="D302" s="1"/>
      <c r="E302" s="1"/>
      <c r="F302" s="1"/>
      <c r="G302" s="1" t="s">
        <v>19</v>
      </c>
    </row>
    <row r="303" spans="2:12" ht="30">
      <c r="B303" s="6" t="s">
        <v>20</v>
      </c>
      <c r="C303" s="6" t="s">
        <v>22</v>
      </c>
      <c r="D303" s="6" t="s">
        <v>21</v>
      </c>
      <c r="E303" s="6"/>
      <c r="F303" s="6"/>
      <c r="G303" s="6" t="s">
        <v>23</v>
      </c>
      <c r="H303" s="6" t="s">
        <v>24</v>
      </c>
      <c r="I303" s="6" t="s">
        <v>9</v>
      </c>
      <c r="J303" s="6" t="s">
        <v>6</v>
      </c>
    </row>
    <row r="304" spans="2:12">
      <c r="B304">
        <v>1</v>
      </c>
      <c r="C304">
        <f>$D$3+$G$3+$P$5</f>
        <v>0.6</v>
      </c>
      <c r="D304">
        <f>$E$3+$H$3+J294</f>
        <v>311.88025037784246</v>
      </c>
      <c r="E304">
        <f>D304/C304</f>
        <v>519.80041729640413</v>
      </c>
      <c r="G304">
        <v>1</v>
      </c>
      <c r="H304">
        <v>2</v>
      </c>
      <c r="I304">
        <f>$N$6</f>
        <v>0.6</v>
      </c>
      <c r="J304">
        <f>I304*D305/C305</f>
        <v>342.52440216733066</v>
      </c>
    </row>
    <row r="305" spans="2:12">
      <c r="B305">
        <v>2</v>
      </c>
      <c r="C305">
        <f>$J$6+$P$4</f>
        <v>1.4</v>
      </c>
      <c r="D305">
        <f>SUM(J295:J298)</f>
        <v>799.22360505710481</v>
      </c>
      <c r="E305">
        <f>D305/C305</f>
        <v>570.87400361221773</v>
      </c>
      <c r="G305">
        <v>2</v>
      </c>
      <c r="H305">
        <v>1</v>
      </c>
      <c r="I305">
        <f>$N$3</f>
        <v>0.8</v>
      </c>
      <c r="J305">
        <f>I305*D304/C304</f>
        <v>415.8403338371233</v>
      </c>
    </row>
    <row r="306" spans="2:12">
      <c r="B306">
        <v>3</v>
      </c>
      <c r="C306">
        <v>0</v>
      </c>
      <c r="G306">
        <v>2</v>
      </c>
      <c r="H306">
        <v>4</v>
      </c>
      <c r="I306">
        <f>$L$8</f>
        <v>1</v>
      </c>
      <c r="J306">
        <f>I306*D307/C307</f>
        <v>3.5</v>
      </c>
    </row>
    <row r="307" spans="2:12">
      <c r="B307">
        <v>4</v>
      </c>
      <c r="C307">
        <f>$D$8</f>
        <v>4</v>
      </c>
      <c r="D307">
        <f>$E$8</f>
        <v>14</v>
      </c>
      <c r="E307">
        <f>D307/C307</f>
        <v>3.5</v>
      </c>
      <c r="G307">
        <v>2</v>
      </c>
      <c r="H307">
        <v>5</v>
      </c>
      <c r="I307">
        <f>$L$9</f>
        <v>1</v>
      </c>
      <c r="J307">
        <f>I307*D308/C308</f>
        <v>4</v>
      </c>
    </row>
    <row r="308" spans="2:12">
      <c r="B308">
        <v>5</v>
      </c>
      <c r="C308">
        <f>$D$9</f>
        <v>5</v>
      </c>
      <c r="D308">
        <f>$E$9</f>
        <v>20</v>
      </c>
      <c r="E308">
        <f>D308/C308</f>
        <v>4</v>
      </c>
      <c r="G308">
        <v>2</v>
      </c>
      <c r="H308">
        <v>2</v>
      </c>
      <c r="I308">
        <f>$L$4</f>
        <v>0.8</v>
      </c>
      <c r="J308">
        <f>I308*D305/C305</f>
        <v>456.69920288977426</v>
      </c>
      <c r="L308">
        <f>D299-D309</f>
        <v>-102.83081780499538</v>
      </c>
    </row>
    <row r="309" spans="2:12">
      <c r="D309" s="1">
        <f>SUM(D304:D308)</f>
        <v>1145.1038554349473</v>
      </c>
    </row>
    <row r="312" spans="2:12">
      <c r="B312" s="1" t="s">
        <v>18</v>
      </c>
      <c r="C312" s="1"/>
      <c r="D312" s="1"/>
      <c r="E312" s="1"/>
      <c r="F312" s="1"/>
      <c r="G312" s="1" t="s">
        <v>19</v>
      </c>
    </row>
    <row r="313" spans="2:12" ht="30">
      <c r="B313" s="6" t="s">
        <v>20</v>
      </c>
      <c r="C313" s="6" t="s">
        <v>22</v>
      </c>
      <c r="D313" s="6" t="s">
        <v>21</v>
      </c>
      <c r="E313" s="6"/>
      <c r="F313" s="6"/>
      <c r="G313" s="6" t="s">
        <v>23</v>
      </c>
      <c r="H313" s="6" t="s">
        <v>24</v>
      </c>
      <c r="I313" s="6" t="s">
        <v>9</v>
      </c>
      <c r="J313" s="6" t="s">
        <v>6</v>
      </c>
    </row>
    <row r="314" spans="2:12">
      <c r="B314">
        <v>1</v>
      </c>
      <c r="C314">
        <f>$D$3+$G$3+$P$5</f>
        <v>0.6</v>
      </c>
      <c r="D314">
        <f>$E$3+$H$3+J304</f>
        <v>343.54440216733065</v>
      </c>
      <c r="E314">
        <f>D314/C314</f>
        <v>572.57400361221778</v>
      </c>
      <c r="G314">
        <v>1</v>
      </c>
      <c r="H314">
        <v>2</v>
      </c>
      <c r="I314">
        <f>$N$6</f>
        <v>0.6</v>
      </c>
      <c r="J314">
        <f>I314*D315/C315</f>
        <v>377.15980145438465</v>
      </c>
    </row>
    <row r="315" spans="2:12">
      <c r="B315">
        <v>2</v>
      </c>
      <c r="C315">
        <f>$J$6+$P$4</f>
        <v>1.4</v>
      </c>
      <c r="D315">
        <f>SUM(J305:J308)</f>
        <v>880.0395367268975</v>
      </c>
      <c r="E315">
        <f>D315/C315</f>
        <v>628.5996690906411</v>
      </c>
      <c r="G315">
        <v>2</v>
      </c>
      <c r="H315">
        <v>1</v>
      </c>
      <c r="I315">
        <f>$N$3</f>
        <v>0.8</v>
      </c>
      <c r="J315">
        <f>I315*D314/C314</f>
        <v>458.05920288977427</v>
      </c>
    </row>
    <row r="316" spans="2:12">
      <c r="B316">
        <v>3</v>
      </c>
      <c r="C316">
        <v>0</v>
      </c>
      <c r="G316">
        <v>2</v>
      </c>
      <c r="H316">
        <v>4</v>
      </c>
      <c r="I316">
        <f>$L$8</f>
        <v>1</v>
      </c>
      <c r="J316">
        <f>I316*D317/C317</f>
        <v>3.5</v>
      </c>
    </row>
    <row r="317" spans="2:12">
      <c r="B317">
        <v>4</v>
      </c>
      <c r="C317">
        <f>$D$8</f>
        <v>4</v>
      </c>
      <c r="D317">
        <f>$E$8</f>
        <v>14</v>
      </c>
      <c r="E317">
        <f>D317/C317</f>
        <v>3.5</v>
      </c>
      <c r="G317">
        <v>2</v>
      </c>
      <c r="H317">
        <v>5</v>
      </c>
      <c r="I317">
        <f>$L$9</f>
        <v>1</v>
      </c>
      <c r="J317">
        <f>I317*D318/C318</f>
        <v>4</v>
      </c>
    </row>
    <row r="318" spans="2:12">
      <c r="B318">
        <v>5</v>
      </c>
      <c r="C318">
        <f>$D$9</f>
        <v>5</v>
      </c>
      <c r="D318">
        <f>$E$9</f>
        <v>20</v>
      </c>
      <c r="E318">
        <f>D318/C318</f>
        <v>4</v>
      </c>
      <c r="G318">
        <v>2</v>
      </c>
      <c r="H318">
        <v>2</v>
      </c>
      <c r="I318">
        <f>$L$4</f>
        <v>0.8</v>
      </c>
      <c r="J318">
        <f>I318*D315/C315</f>
        <v>502.87973527251296</v>
      </c>
      <c r="L318">
        <f>D309-D319</f>
        <v>-112.48008345928088</v>
      </c>
    </row>
    <row r="319" spans="2:12">
      <c r="D319" s="1">
        <f>SUM(D314:D318)</f>
        <v>1257.5839388942281</v>
      </c>
    </row>
  </sheetData>
  <mergeCells count="3">
    <mergeCell ref="D1:E1"/>
    <mergeCell ref="J1:K1"/>
    <mergeCell ref="N1:P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Игорь</dc:creator>
  <cp:lastModifiedBy>All</cp:lastModifiedBy>
  <dcterms:created xsi:type="dcterms:W3CDTF">2013-07-10T11:14:56Z</dcterms:created>
  <dcterms:modified xsi:type="dcterms:W3CDTF">2014-11-23T14:50:04Z</dcterms:modified>
</cp:coreProperties>
</file>