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hidePivotFieldList="1" defaultThemeVersion="166925"/>
  <mc:AlternateContent xmlns:mc="http://schemas.openxmlformats.org/markup-compatibility/2006">
    <mc:Choice Requires="x15">
      <x15ac:absPath xmlns:x15ac="http://schemas.microsoft.com/office/spreadsheetml/2010/11/ac" url="/Users/igorpolidva/Downloads/"/>
    </mc:Choice>
  </mc:AlternateContent>
  <xr:revisionPtr revIDLastSave="0" documentId="13_ncr:1_{873B6653-0357-B146-8E2A-63BFE09BFF89}" xr6:coauthVersionLast="47" xr6:coauthVersionMax="47" xr10:uidLastSave="{00000000-0000-0000-0000-000000000000}"/>
  <bookViews>
    <workbookView xWindow="0" yWindow="500" windowWidth="20740" windowHeight="11160" activeTab="6" xr2:uid="{00000000-000D-0000-FFFF-FFFF00000000}"/>
  </bookViews>
  <sheets>
    <sheet name="Sales Data" sheetId="1" r:id="rId1"/>
    <sheet name="Sales Trend" sheetId="2" r:id="rId2"/>
    <sheet name="Sales by Region" sheetId="5" r:id="rId3"/>
    <sheet name="Product Share" sheetId="4" r:id="rId4"/>
    <sheet name="Sales by Segmentation" sheetId="7" r:id="rId5"/>
    <sheet name="Sales by State" sheetId="8" r:id="rId6"/>
    <sheet name="Dashboard" sheetId="9"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91029"/>
  <pivotCaches>
    <pivotCache cacheId="2"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7" l="1"/>
  <c r="E4" i="5"/>
  <c r="E3" i="5"/>
  <c r="E3" i="7"/>
  <c r="E6" i="5"/>
  <c r="E4" i="7"/>
  <c r="E5" i="5"/>
</calcChain>
</file>

<file path=xl/sharedStrings.xml><?xml version="1.0" encoding="utf-8"?>
<sst xmlns="http://schemas.openxmlformats.org/spreadsheetml/2006/main" count="117725" uniqueCount="10855">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</sst>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9"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theme="0"/>
      <name val="Lucida Bright"/>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164" fontId="0" fillId="0" borderId="0" xfId="0" applyNumberFormat="1"/>
    <xf numFmtId="0" fontId="18" fillId="0" borderId="0" xfId="0" applyFont="1" applyAlignment="1">
      <alignment horizontal="center" vertical="center"/>
    </xf>
    <xf numFmtId="0" fontId="0" fillId="0" borderId="0" xfId="0"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6">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font>
        <color rgb="FF9C0006"/>
      </font>
      <fill>
        <patternFill>
          <bgColor rgb="FFFFC7CE"/>
        </patternFill>
      </fill>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9" formatCode="dd/mm/yyyy"/>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35"/>
    </tableStyle>
    <tableStyle name="SlicerStyleDark1 2" pivot="0" table="0" count="10" xr9:uid="{00000000-0011-0000-FFFF-FFFF01000000}">
      <tableStyleElement type="wholeTable" dxfId="34"/>
      <tableStyleElement type="headerRow" dxfId="33"/>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Trend!PivotTable1</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multiLvlStrRef>
              <c:f>'Sales Trend'!$A$2:$A$15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2015</c:v>
                  </c:pt>
                </c:lvl>
              </c:multiLvlStrCache>
            </c:multiLvlStrRef>
          </c:cat>
          <c:val>
            <c:numRef>
              <c:f>'Sales Trend'!$B$2:$B$15</c:f>
              <c:numCache>
                <c:formatCode>[$USD]\ #\ ##0.00</c:formatCode>
                <c:ptCount val="12"/>
                <c:pt idx="0">
                  <c:v>14205.706999999999</c:v>
                </c:pt>
                <c:pt idx="1">
                  <c:v>4519.8919999999998</c:v>
                </c:pt>
                <c:pt idx="2">
                  <c:v>55205.796999999999</c:v>
                </c:pt>
                <c:pt idx="3">
                  <c:v>27906.854999999996</c:v>
                </c:pt>
                <c:pt idx="4">
                  <c:v>23644.302999999989</c:v>
                </c:pt>
                <c:pt idx="5">
                  <c:v>34322.935600000004</c:v>
                </c:pt>
                <c:pt idx="6">
                  <c:v>33781.542999999998</c:v>
                </c:pt>
                <c:pt idx="7">
                  <c:v>27117.536499999991</c:v>
                </c:pt>
                <c:pt idx="8">
                  <c:v>81623.526800000021</c:v>
                </c:pt>
                <c:pt idx="9">
                  <c:v>31453.392999999993</c:v>
                </c:pt>
                <c:pt idx="10">
                  <c:v>77907.660699999935</c:v>
                </c:pt>
                <c:pt idx="11">
                  <c:v>68167.058499999956</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314651728"/>
        <c:crosses val="autoZero"/>
        <c:auto val="1"/>
        <c:lblAlgn val="ctr"/>
        <c:lblOffset val="100"/>
        <c:noMultiLvlLbl val="0"/>
      </c:catAx>
      <c:valAx>
        <c:axId val="314651728"/>
        <c:scaling>
          <c:orientation val="minMax"/>
        </c:scaling>
        <c:delete val="0"/>
        <c:axPos val="l"/>
        <c:majorGridlines>
          <c:spPr>
            <a:ln w="9525" cap="flat" cmpd="sng" algn="ctr">
              <a:solidFill>
                <a:schemeClr val="tx1">
                  <a:lumMod val="15000"/>
                  <a:lumOff val="85000"/>
                </a:schemeClr>
              </a:solidFill>
              <a:round/>
            </a:ln>
            <a:effectLst/>
          </c:spPr>
        </c:majorGridlines>
        <c:numFmt formatCode="[$USD]\ #\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'Sales by Region'!$E$2</c:f>
              <c:strCache>
                <c:ptCount val="1"/>
                <c:pt idx="0">
                  <c:v>Sum of Sales</c:v>
                </c:pt>
              </c:strCache>
            </c:strRef>
          </c:tx>
          <c:spPr>
            <a:pattFill prst="ltUpDiag">
              <a:fgClr>
                <a:schemeClr val="accent1"/>
              </a:fgClr>
              <a:bgClr>
                <a:schemeClr val="lt1"/>
              </a:bgClr>
            </a:pattFill>
            <a:ln>
              <a:noFill/>
            </a:ln>
            <a:effectLst/>
          </c:spPr>
          <c:invertIfNegative val="0"/>
          <c:dPt>
            <c:idx val="0"/>
            <c:invertIfNegative val="0"/>
            <c:bubble3D val="0"/>
            <c:spPr>
              <a:pattFill prst="ltUpDiag">
                <a:fgClr>
                  <a:schemeClr val="accent1"/>
                </a:fgClr>
                <a:bgClr>
                  <a:schemeClr val="lt1"/>
                </a:bgClr>
              </a:pattFill>
              <a:ln>
                <a:noFill/>
              </a:ln>
              <a:effectLst/>
            </c:spPr>
            <c:extLst>
              <c:ext xmlns:c16="http://schemas.microsoft.com/office/drawing/2014/chart" uri="{C3380CC4-5D6E-409C-BE32-E72D297353CC}">
                <c16:uniqueId val="{00000003-5137-45D8-91F5-F11EF12B6CDB}"/>
              </c:ext>
            </c:extLst>
          </c:dPt>
          <c:dPt>
            <c:idx val="1"/>
            <c:invertIfNegative val="0"/>
            <c:bubble3D val="0"/>
            <c:spPr>
              <a:pattFill prst="ltUpDiag">
                <a:fgClr>
                  <a:schemeClr val="accent1"/>
                </a:fgClr>
                <a:bgClr>
                  <a:schemeClr val="lt1"/>
                </a:bgClr>
              </a:pattFill>
              <a:ln>
                <a:noFill/>
              </a:ln>
              <a:effectLst/>
            </c:spPr>
            <c:extLst>
              <c:ext xmlns:c16="http://schemas.microsoft.com/office/drawing/2014/chart" uri="{C3380CC4-5D6E-409C-BE32-E72D297353CC}">
                <c16:uniqueId val="{00000004-5137-45D8-91F5-F11EF12B6CDB}"/>
              </c:ext>
            </c:extLst>
          </c:dPt>
          <c:dPt>
            <c:idx val="2"/>
            <c:invertIfNegative val="0"/>
            <c:bubble3D val="0"/>
            <c:spPr>
              <a:pattFill prst="ltUpDiag">
                <a:fgClr>
                  <a:schemeClr val="accent1"/>
                </a:fgClr>
                <a:bgClr>
                  <a:schemeClr val="lt1"/>
                </a:bgClr>
              </a:pattFill>
              <a:ln>
                <a:noFill/>
              </a:ln>
              <a:effectLst/>
            </c:spPr>
            <c:extLst>
              <c:ext xmlns:c16="http://schemas.microsoft.com/office/drawing/2014/chart" uri="{C3380CC4-5D6E-409C-BE32-E72D297353CC}">
                <c16:uniqueId val="{00000005-5137-45D8-91F5-F11EF12B6CDB}"/>
              </c:ext>
            </c:extLst>
          </c:dPt>
          <c:dPt>
            <c:idx val="3"/>
            <c:invertIfNegative val="0"/>
            <c:bubble3D val="0"/>
            <c:spPr>
              <a:pattFill prst="ltUpDiag">
                <a:fgClr>
                  <a:schemeClr val="accent1"/>
                </a:fgClr>
                <a:bgClr>
                  <a:schemeClr val="lt1"/>
                </a:bgClr>
              </a:pattFill>
              <a:ln>
                <a:noFill/>
              </a:ln>
              <a:effectLst/>
            </c:spPr>
            <c:extLst>
              <c:ext xmlns:c16="http://schemas.microsoft.com/office/drawing/2014/chart" uri="{C3380CC4-5D6E-409C-BE32-E72D297353CC}">
                <c16:uniqueId val="{00000002-5137-45D8-91F5-F11EF12B6CDB}"/>
              </c:ext>
            </c:extLst>
          </c:dPt>
          <c:cat>
            <c:strRef>
              <c:f>'Sales by Region'!$D$3:$D$6</c:f>
              <c:strCache>
                <c:ptCount val="4"/>
                <c:pt idx="0">
                  <c:v>Central</c:v>
                </c:pt>
                <c:pt idx="1">
                  <c:v>East</c:v>
                </c:pt>
                <c:pt idx="2">
                  <c:v>South</c:v>
                </c:pt>
                <c:pt idx="3">
                  <c:v>West</c:v>
                </c:pt>
              </c:strCache>
            </c:strRef>
          </c:cat>
          <c:val>
            <c:numRef>
              <c:f>'Sales by Region'!$E$3:$E$6</c:f>
              <c:numCache>
                <c:formatCode>[$USD]\ #\ ##0.00</c:formatCode>
                <c:ptCount val="4"/>
                <c:pt idx="0">
                  <c:v>102920.52060000008</c:v>
                </c:pt>
                <c:pt idx="1">
                  <c:v>127652.81899999996</c:v>
                </c:pt>
                <c:pt idx="2">
                  <c:v>103374.90549999996</c:v>
                </c:pt>
                <c:pt idx="3">
                  <c:v>145907.96300000002</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0"/>
          <c:showBubbleSize val="0"/>
        </c:dLbls>
        <c:gapWidth val="269"/>
        <c:overlap val="-20"/>
        <c:axId val="186606719"/>
        <c:axId val="750834623"/>
      </c:barChart>
      <c:catAx>
        <c:axId val="186606719"/>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RU"/>
          </a:p>
        </c:txPr>
        <c:crossAx val="750834623"/>
        <c:auto val="1"/>
        <c:lblAlgn val="ctr"/>
        <c:lblOffset val="100"/>
        <c:noMultiLvlLbl val="0"/>
      </c:catAx>
      <c:valAx>
        <c:axId val="750834623"/>
        <c:scaling>
          <c:orientation val="minMax"/>
        </c:scaling>
        <c:delete val="0"/>
        <c:axPos val="l"/>
        <c:numFmt formatCode="[$USD]\ #\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RU"/>
          </a:p>
        </c:txPr>
        <c:crossAx val="186606719"/>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R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Dashboard.xlsx]Product Share!PivotTable9</c:name>
    <c:fmtId val="0"/>
  </c:pivotSource>
  <c:chart>
    <c:autoTitleDeleted val="1"/>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s>
    <c:plotArea>
      <c:layout/>
      <c:barChart>
        <c:barDir val="col"/>
        <c:grouping val="clustered"/>
        <c:varyColors val="0"/>
        <c:ser>
          <c:idx val="0"/>
          <c:order val="0"/>
          <c:tx>
            <c:strRef>
              <c:f>'Product Share'!$B$1</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'Product Share'!$A$2:$A$22</c:f>
              <c:multiLvlStrCache>
                <c:ptCount val="17"/>
                <c:lvl>
                  <c:pt idx="0">
                    <c:v>Fasteners</c:v>
                  </c:pt>
                  <c:pt idx="1">
                    <c:v>Labels</c:v>
                  </c:pt>
                  <c:pt idx="2">
                    <c:v>Envelopes</c:v>
                  </c:pt>
                  <c:pt idx="3">
                    <c:v>Art</c:v>
                  </c:pt>
                  <c:pt idx="4">
                    <c:v>Paper</c:v>
                  </c:pt>
                  <c:pt idx="5">
                    <c:v>Supplies</c:v>
                  </c:pt>
                  <c:pt idx="6">
                    <c:v>Appliances</c:v>
                  </c:pt>
                  <c:pt idx="7">
                    <c:v>Binders</c:v>
                  </c:pt>
                  <c:pt idx="8">
                    <c:v>Storage</c:v>
                  </c:pt>
                  <c:pt idx="9">
                    <c:v>Furnishings</c:v>
                  </c:pt>
                  <c:pt idx="10">
                    <c:v>Bookcases</c:v>
                  </c:pt>
                  <c:pt idx="11">
                    <c:v>Tables</c:v>
                  </c:pt>
                  <c:pt idx="12">
                    <c:v>Chairs</c:v>
                  </c:pt>
                  <c:pt idx="13">
                    <c:v>Copiers</c:v>
                  </c:pt>
                  <c:pt idx="14">
                    <c:v>Accessories</c:v>
                  </c:pt>
                  <c:pt idx="15">
                    <c:v>Machines</c:v>
                  </c:pt>
                  <c:pt idx="16">
                    <c:v>Phones</c:v>
                  </c:pt>
                </c:lvl>
                <c:lvl>
                  <c:pt idx="0">
                    <c:v>Office Supplies</c:v>
                  </c:pt>
                  <c:pt idx="9">
                    <c:v>Furniture</c:v>
                  </c:pt>
                  <c:pt idx="13">
                    <c:v>Technology</c:v>
                  </c:pt>
                </c:lvl>
              </c:multiLvlStrCache>
            </c:multiLvlStrRef>
          </c:cat>
          <c:val>
            <c:numRef>
              <c:f>'Product Share'!$B$2:$B$22</c:f>
              <c:numCache>
                <c:formatCode>[$USD]\ #\ ##0.00</c:formatCode>
                <c:ptCount val="17"/>
                <c:pt idx="0">
                  <c:v>655.38799999999992</c:v>
                </c:pt>
                <c:pt idx="1">
                  <c:v>2825.4579999999996</c:v>
                </c:pt>
                <c:pt idx="2">
                  <c:v>3844.5900000000011</c:v>
                </c:pt>
                <c:pt idx="3">
                  <c:v>5897.5340000000015</c:v>
                </c:pt>
                <c:pt idx="4">
                  <c:v>14332.722</c:v>
                </c:pt>
                <c:pt idx="5">
                  <c:v>14335.619999999997</c:v>
                </c:pt>
                <c:pt idx="6">
                  <c:v>15160.714999999998</c:v>
                </c:pt>
                <c:pt idx="7">
                  <c:v>43263.266999999985</c:v>
                </c:pt>
                <c:pt idx="8">
                  <c:v>49197.526000000013</c:v>
                </c:pt>
                <c:pt idx="9">
                  <c:v>13636.985999999995</c:v>
                </c:pt>
                <c:pt idx="10">
                  <c:v>20036.677600000006</c:v>
                </c:pt>
                <c:pt idx="11">
                  <c:v>45757.777499999997</c:v>
                </c:pt>
                <c:pt idx="12">
                  <c:v>77046.440000000017</c:v>
                </c:pt>
                <c:pt idx="13">
                  <c:v>10849.782000000001</c:v>
                </c:pt>
                <c:pt idx="14">
                  <c:v>23766.396000000004</c:v>
                </c:pt>
                <c:pt idx="15">
                  <c:v>62023.373000000007</c:v>
                </c:pt>
                <c:pt idx="16">
                  <c:v>77225.955999999962</c:v>
                </c:pt>
              </c:numCache>
            </c:numRef>
          </c:val>
          <c:extLst>
            <c:ext xmlns:c16="http://schemas.microsoft.com/office/drawing/2014/chart" uri="{C3380CC4-5D6E-409C-BE32-E72D297353CC}">
              <c16:uniqueId val="{00000000-A6E5-48CF-9A5C-BA6864C6BE6E}"/>
            </c:ext>
          </c:extLst>
        </c:ser>
        <c:dLbls>
          <c:dLblPos val="inEnd"/>
          <c:showLegendKey val="0"/>
          <c:showVal val="1"/>
          <c:showCatName val="0"/>
          <c:showSerName val="0"/>
          <c:showPercent val="0"/>
          <c:showBubbleSize val="0"/>
        </c:dLbls>
        <c:gapWidth val="41"/>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RU"/>
          </a:p>
        </c:txPr>
        <c:crossAx val="696536896"/>
        <c:crosses val="autoZero"/>
        <c:auto val="1"/>
        <c:lblAlgn val="ctr"/>
        <c:lblOffset val="100"/>
        <c:noMultiLvlLbl val="0"/>
      </c:catAx>
      <c:valAx>
        <c:axId val="696536896"/>
        <c:scaling>
          <c:orientation val="minMax"/>
        </c:scaling>
        <c:delete val="1"/>
        <c:axPos val="l"/>
        <c:numFmt formatCode="[$USD]\ #\ ##0.00" sourceLinked="1"/>
        <c:majorTickMark val="none"/>
        <c:minorTickMark val="none"/>
        <c:tickLblPos val="nextTo"/>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by State!PivotTable20</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RU"/>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'Sales by State'!$A$2:$A$46</c:f>
              <c:strCache>
                <c:ptCount val="44"/>
                <c:pt idx="0">
                  <c:v>South Dakota</c:v>
                </c:pt>
                <c:pt idx="1">
                  <c:v>Nebraska</c:v>
                </c:pt>
                <c:pt idx="2">
                  <c:v>Montana</c:v>
                </c:pt>
                <c:pt idx="3">
                  <c:v>Idaho</c:v>
                </c:pt>
                <c:pt idx="4">
                  <c:v>New Hampshire</c:v>
                </c:pt>
                <c:pt idx="5">
                  <c:v>Maine</c:v>
                </c:pt>
                <c:pt idx="6">
                  <c:v>New Mexico</c:v>
                </c:pt>
                <c:pt idx="7">
                  <c:v>Iowa</c:v>
                </c:pt>
                <c:pt idx="8">
                  <c:v>Kansas</c:v>
                </c:pt>
                <c:pt idx="9">
                  <c:v>Missouri</c:v>
                </c:pt>
                <c:pt idx="10">
                  <c:v>Maryland</c:v>
                </c:pt>
                <c:pt idx="11">
                  <c:v>Mississippi</c:v>
                </c:pt>
                <c:pt idx="12">
                  <c:v>South Carolina</c:v>
                </c:pt>
                <c:pt idx="13">
                  <c:v>Louisiana</c:v>
                </c:pt>
                <c:pt idx="14">
                  <c:v>Nevada</c:v>
                </c:pt>
                <c:pt idx="15">
                  <c:v>Oklahoma</c:v>
                </c:pt>
                <c:pt idx="16">
                  <c:v>Connecticut</c:v>
                </c:pt>
                <c:pt idx="17">
                  <c:v>Indiana</c:v>
                </c:pt>
                <c:pt idx="18">
                  <c:v>Utah</c:v>
                </c:pt>
                <c:pt idx="19">
                  <c:v>Tennessee</c:v>
                </c:pt>
                <c:pt idx="20">
                  <c:v>New Jersey</c:v>
                </c:pt>
                <c:pt idx="21">
                  <c:v>Georgia</c:v>
                </c:pt>
                <c:pt idx="22">
                  <c:v>Oregon</c:v>
                </c:pt>
                <c:pt idx="23">
                  <c:v>Delaware</c:v>
                </c:pt>
                <c:pt idx="24">
                  <c:v>Wisconsin</c:v>
                </c:pt>
                <c:pt idx="25">
                  <c:v>Rhode Island</c:v>
                </c:pt>
                <c:pt idx="26">
                  <c:v>Alabama</c:v>
                </c:pt>
                <c:pt idx="27">
                  <c:v>Michigan</c:v>
                </c:pt>
                <c:pt idx="28">
                  <c:v>Arkansas</c:v>
                </c:pt>
                <c:pt idx="29">
                  <c:v>Colorado</c:v>
                </c:pt>
                <c:pt idx="30">
                  <c:v>Kentucky</c:v>
                </c:pt>
                <c:pt idx="31">
                  <c:v>Arizona</c:v>
                </c:pt>
                <c:pt idx="32">
                  <c:v>North Carolina</c:v>
                </c:pt>
                <c:pt idx="33">
                  <c:v>Massachusetts</c:v>
                </c:pt>
                <c:pt idx="34">
                  <c:v>Ohio</c:v>
                </c:pt>
                <c:pt idx="35">
                  <c:v>Illinois</c:v>
                </c:pt>
                <c:pt idx="36">
                  <c:v>Minnesota</c:v>
                </c:pt>
                <c:pt idx="37">
                  <c:v>Pennsylvania</c:v>
                </c:pt>
                <c:pt idx="38">
                  <c:v>Virginia</c:v>
                </c:pt>
                <c:pt idx="39">
                  <c:v>Washington</c:v>
                </c:pt>
                <c:pt idx="40">
                  <c:v>Florida</c:v>
                </c:pt>
                <c:pt idx="41">
                  <c:v>Texas</c:v>
                </c:pt>
                <c:pt idx="42">
                  <c:v>New York</c:v>
                </c:pt>
                <c:pt idx="43">
                  <c:v>California</c:v>
                </c:pt>
              </c:strCache>
            </c:strRef>
          </c:cat>
          <c:val>
            <c:numRef>
              <c:f>'Sales by State'!$B$2:$B$46</c:f>
              <c:numCache>
                <c:formatCode>[$USD]\ #\ ##0.00</c:formatCode>
                <c:ptCount val="44"/>
                <c:pt idx="0">
                  <c:v>162.15</c:v>
                </c:pt>
                <c:pt idx="1">
                  <c:v>210.02</c:v>
                </c:pt>
                <c:pt idx="2">
                  <c:v>424.488</c:v>
                </c:pt>
                <c:pt idx="3">
                  <c:v>465.21599999999995</c:v>
                </c:pt>
                <c:pt idx="4">
                  <c:v>504.48</c:v>
                </c:pt>
                <c:pt idx="5">
                  <c:v>617.12</c:v>
                </c:pt>
                <c:pt idx="6">
                  <c:v>708.01199999999994</c:v>
                </c:pt>
                <c:pt idx="7">
                  <c:v>1190.8399999999999</c:v>
                </c:pt>
                <c:pt idx="8">
                  <c:v>1319.79</c:v>
                </c:pt>
                <c:pt idx="9">
                  <c:v>1648.0300000000002</c:v>
                </c:pt>
                <c:pt idx="10">
                  <c:v>1701.25</c:v>
                </c:pt>
                <c:pt idx="11">
                  <c:v>2055.16</c:v>
                </c:pt>
                <c:pt idx="12">
                  <c:v>2270.86</c:v>
                </c:pt>
                <c:pt idx="13">
                  <c:v>2534.9200000000005</c:v>
                </c:pt>
                <c:pt idx="14">
                  <c:v>2561.21</c:v>
                </c:pt>
                <c:pt idx="15">
                  <c:v>2639.35</c:v>
                </c:pt>
                <c:pt idx="16">
                  <c:v>2794.02</c:v>
                </c:pt>
                <c:pt idx="17">
                  <c:v>2930.87</c:v>
                </c:pt>
                <c:pt idx="18">
                  <c:v>2943.6880000000006</c:v>
                </c:pt>
                <c:pt idx="19">
                  <c:v>3051.5120000000006</c:v>
                </c:pt>
                <c:pt idx="20">
                  <c:v>4192.28</c:v>
                </c:pt>
                <c:pt idx="21">
                  <c:v>4209.7700000000004</c:v>
                </c:pt>
                <c:pt idx="22">
                  <c:v>4661.0950000000003</c:v>
                </c:pt>
                <c:pt idx="23">
                  <c:v>4786.0300000000007</c:v>
                </c:pt>
                <c:pt idx="24">
                  <c:v>4847.71</c:v>
                </c:pt>
                <c:pt idx="25">
                  <c:v>5015.6860000000006</c:v>
                </c:pt>
                <c:pt idx="26">
                  <c:v>6139.09</c:v>
                </c:pt>
                <c:pt idx="27">
                  <c:v>6172.2509999999993</c:v>
                </c:pt>
                <c:pt idx="28">
                  <c:v>6302.6900000000005</c:v>
                </c:pt>
                <c:pt idx="29">
                  <c:v>6502.2939999999999</c:v>
                </c:pt>
                <c:pt idx="30">
                  <c:v>8165.1000000000013</c:v>
                </c:pt>
                <c:pt idx="31">
                  <c:v>8295.2349999999988</c:v>
                </c:pt>
                <c:pt idx="32">
                  <c:v>8620.7410000000018</c:v>
                </c:pt>
                <c:pt idx="33">
                  <c:v>9900.1059999999998</c:v>
                </c:pt>
                <c:pt idx="34">
                  <c:v>13704.255999999996</c:v>
                </c:pt>
                <c:pt idx="35">
                  <c:v>15776.691000000004</c:v>
                </c:pt>
                <c:pt idx="36">
                  <c:v>15883.33</c:v>
                </c:pt>
                <c:pt idx="37">
                  <c:v>20091.524000000016</c:v>
                </c:pt>
                <c:pt idx="38">
                  <c:v>25802.049999999988</c:v>
                </c:pt>
                <c:pt idx="39">
                  <c:v>29871.575999999997</c:v>
                </c:pt>
                <c:pt idx="40">
                  <c:v>34223.012500000004</c:v>
                </c:pt>
                <c:pt idx="41">
                  <c:v>50139.488600000004</c:v>
                </c:pt>
                <c:pt idx="42">
                  <c:v>64346.066999999995</c:v>
                </c:pt>
                <c:pt idx="43">
                  <c:v>89475.148999999961</c:v>
                </c:pt>
              </c:numCache>
            </c:numRef>
          </c:val>
          <c:extLst>
            <c:ext xmlns:c16="http://schemas.microsoft.com/office/drawing/2014/chart" uri="{C3380CC4-5D6E-409C-BE32-E72D297353CC}">
              <c16:uniqueId val="{00000000-0185-40D3-A130-C3B5DC8D9C76}"/>
            </c:ext>
          </c:extLst>
        </c:ser>
        <c:dLbls>
          <c:dLblPos val="inEnd"/>
          <c:showLegendKey val="0"/>
          <c:showVal val="1"/>
          <c:showCatName val="0"/>
          <c:showSerName val="0"/>
          <c:showPercent val="0"/>
          <c:showBubbleSize val="0"/>
        </c:dLbls>
        <c:gapWidth val="100"/>
        <c:axId val="1214987696"/>
        <c:axId val="1214984416"/>
      </c:barChart>
      <c:catAx>
        <c:axId val="121498769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RU"/>
          </a:p>
        </c:txPr>
        <c:crossAx val="1214984416"/>
        <c:crosses val="autoZero"/>
        <c:auto val="1"/>
        <c:lblAlgn val="ctr"/>
        <c:lblOffset val="100"/>
        <c:noMultiLvlLbl val="0"/>
      </c:catAx>
      <c:valAx>
        <c:axId val="1214984416"/>
        <c:scaling>
          <c:orientation val="minMax"/>
        </c:scaling>
        <c:delete val="1"/>
        <c:axPos val="b"/>
        <c:majorGridlines>
          <c:spPr>
            <a:ln w="9525" cap="flat" cmpd="sng" algn="ctr">
              <a:solidFill>
                <a:schemeClr val="tx2">
                  <a:lumMod val="15000"/>
                  <a:lumOff val="85000"/>
                </a:schemeClr>
              </a:solidFill>
              <a:round/>
            </a:ln>
            <a:effectLst/>
          </c:spPr>
        </c:majorGridlines>
        <c:numFmt formatCode="[$USD]\ #\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2015</c:v>
                  </c:pt>
                </c:lvl>
              </c:multiLvlStrCache>
            </c:multiLvlStrRef>
          </c:cat>
          <c:val>
            <c:numRef>
              <c:f>'Sales Trend'!$B$2:$B$15</c:f>
              <c:numCache>
                <c:formatCode>[$USD]\ #\ ##0.00</c:formatCode>
                <c:ptCount val="12"/>
                <c:pt idx="0">
                  <c:v>14205.706999999999</c:v>
                </c:pt>
                <c:pt idx="1">
                  <c:v>4519.8919999999998</c:v>
                </c:pt>
                <c:pt idx="2">
                  <c:v>55205.796999999999</c:v>
                </c:pt>
                <c:pt idx="3">
                  <c:v>27906.854999999996</c:v>
                </c:pt>
                <c:pt idx="4">
                  <c:v>23644.302999999989</c:v>
                </c:pt>
                <c:pt idx="5">
                  <c:v>34322.935600000004</c:v>
                </c:pt>
                <c:pt idx="6">
                  <c:v>33781.542999999998</c:v>
                </c:pt>
                <c:pt idx="7">
                  <c:v>27117.536499999991</c:v>
                </c:pt>
                <c:pt idx="8">
                  <c:v>81623.526800000021</c:v>
                </c:pt>
                <c:pt idx="9">
                  <c:v>31453.392999999993</c:v>
                </c:pt>
                <c:pt idx="10">
                  <c:v>77907.660699999935</c:v>
                </c:pt>
                <c:pt idx="11">
                  <c:v>68167.058499999956</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RU"/>
          </a:p>
        </c:txPr>
        <c:crossAx val="314651728"/>
        <c:crosses val="autoZero"/>
        <c:auto val="1"/>
        <c:lblAlgn val="ctr"/>
        <c:lblOffset val="100"/>
        <c:noMultiLvlLbl val="0"/>
      </c:catAx>
      <c:valAx>
        <c:axId val="314651728"/>
        <c:scaling>
          <c:orientation val="minMax"/>
        </c:scaling>
        <c:delete val="0"/>
        <c:axPos val="l"/>
        <c:numFmt formatCode="[$USD]\ #\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RU"/>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RU"/>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 ##0.00</c:formatCode>
                <c:ptCount val="4"/>
                <c:pt idx="0">
                  <c:v>102920.52060000008</c:v>
                </c:pt>
                <c:pt idx="1">
                  <c:v>127652.81899999996</c:v>
                </c:pt>
                <c:pt idx="2">
                  <c:v>103374.90549999996</c:v>
                </c:pt>
                <c:pt idx="3">
                  <c:v>145907.96300000002</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R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6352-4442-854E-D52D92F438BE}"/>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6352-4442-854E-D52D92F438BE}"/>
              </c:ext>
            </c:extLst>
          </c:dPt>
          <c:dPt>
            <c:idx val="2"/>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6-6352-4442-854E-D52D92F438BE}"/>
              </c:ext>
            </c:extLst>
          </c:dPt>
          <c:dPt>
            <c:idx val="3"/>
            <c:invertIfNegative val="0"/>
            <c:bubble3D val="0"/>
            <c:extLst>
              <c:ext xmlns:c16="http://schemas.microsoft.com/office/drawing/2014/chart" uri="{C3380CC4-5D6E-409C-BE32-E72D297353CC}">
                <c16:uniqueId val="{00000005-6352-4442-854E-D52D92F438BE}"/>
              </c:ext>
            </c:extLst>
          </c:dPt>
          <c:dPt>
            <c:idx val="4"/>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dPt>
          <c:dPt>
            <c:idx val="5"/>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dPt>
          <c:dPt>
            <c:idx val="6"/>
            <c:invertIfNegative val="0"/>
            <c:bubble3D val="0"/>
            <c:extLst>
              <c:ext xmlns:c16="http://schemas.microsoft.com/office/drawing/2014/chart" uri="{C3380CC4-5D6E-409C-BE32-E72D297353CC}">
                <c16:uniqueId val="{00000011-6352-4442-854E-D52D92F438BE}"/>
              </c:ext>
            </c:extLst>
          </c:dPt>
          <c:dPt>
            <c:idx val="7"/>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0-6352-4442-854E-D52D92F438BE}"/>
              </c:ext>
            </c:extLst>
          </c:dPt>
          <c:dPt>
            <c:idx val="8"/>
            <c:invertIfNegative val="0"/>
            <c:bubble3D val="0"/>
            <c:extLst>
              <c:ext xmlns:c16="http://schemas.microsoft.com/office/drawing/2014/chart" uri="{C3380CC4-5D6E-409C-BE32-E72D297353CC}">
                <c16:uniqueId val="{0000000F-6352-4442-854E-D52D92F438BE}"/>
              </c:ext>
            </c:extLst>
          </c:dPt>
          <c:dPt>
            <c:idx val="9"/>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E-6352-4442-854E-D52D92F438BE}"/>
              </c:ext>
            </c:extLst>
          </c:dPt>
          <c:dPt>
            <c:idx val="1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D-6352-4442-854E-D52D92F438BE}"/>
              </c:ext>
            </c:extLst>
          </c:dPt>
          <c:dPt>
            <c:idx val="11"/>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dPt>
          <c:dPt>
            <c:idx val="12"/>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C-6352-4442-854E-D52D92F438BE}"/>
              </c:ext>
            </c:extLst>
          </c:dPt>
          <c:dPt>
            <c:idx val="13"/>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B-6352-4442-854E-D52D92F438BE}"/>
              </c:ext>
            </c:extLst>
          </c:dPt>
          <c:dPt>
            <c:idx val="14"/>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A-6352-4442-854E-D52D92F438BE}"/>
              </c:ext>
            </c:extLst>
          </c:dPt>
          <c:dPt>
            <c:idx val="15"/>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9-6352-4442-854E-D52D92F438BE}"/>
              </c:ext>
            </c:extLst>
          </c:dPt>
          <c:dPt>
            <c:idx val="16"/>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8-6352-4442-854E-D52D92F438BE}"/>
              </c:ext>
            </c:extLst>
          </c:dPt>
          <c:cat>
            <c:multiLvlStrRef>
              <c:f>'Product Share'!$A$2:$A$22</c:f>
              <c:multiLvlStrCache>
                <c:ptCount val="17"/>
                <c:lvl>
                  <c:pt idx="0">
                    <c:v>Fasteners</c:v>
                  </c:pt>
                  <c:pt idx="1">
                    <c:v>Labels</c:v>
                  </c:pt>
                  <c:pt idx="2">
                    <c:v>Envelopes</c:v>
                  </c:pt>
                  <c:pt idx="3">
                    <c:v>Art</c:v>
                  </c:pt>
                  <c:pt idx="4">
                    <c:v>Paper</c:v>
                  </c:pt>
                  <c:pt idx="5">
                    <c:v>Supplies</c:v>
                  </c:pt>
                  <c:pt idx="6">
                    <c:v>Appliances</c:v>
                  </c:pt>
                  <c:pt idx="7">
                    <c:v>Binders</c:v>
                  </c:pt>
                  <c:pt idx="8">
                    <c:v>Storage</c:v>
                  </c:pt>
                  <c:pt idx="9">
                    <c:v>Furnishings</c:v>
                  </c:pt>
                  <c:pt idx="10">
                    <c:v>Bookcases</c:v>
                  </c:pt>
                  <c:pt idx="11">
                    <c:v>Tables</c:v>
                  </c:pt>
                  <c:pt idx="12">
                    <c:v>Chairs</c:v>
                  </c:pt>
                  <c:pt idx="13">
                    <c:v>Copiers</c:v>
                  </c:pt>
                  <c:pt idx="14">
                    <c:v>Accessories</c:v>
                  </c:pt>
                  <c:pt idx="15">
                    <c:v>Machines</c:v>
                  </c:pt>
                  <c:pt idx="16">
                    <c:v>Phones</c:v>
                  </c:pt>
                </c:lvl>
                <c:lvl>
                  <c:pt idx="0">
                    <c:v>Office Supplies</c:v>
                  </c:pt>
                  <c:pt idx="9">
                    <c:v>Furniture</c:v>
                  </c:pt>
                  <c:pt idx="13">
                    <c:v>Technology</c:v>
                  </c:pt>
                </c:lvl>
              </c:multiLvlStrCache>
            </c:multiLvlStrRef>
          </c:cat>
          <c:val>
            <c:numRef>
              <c:f>'Product Share'!$B$2:$B$22</c:f>
              <c:numCache>
                <c:formatCode>[$USD]\ #\ ##0.00</c:formatCode>
                <c:ptCount val="17"/>
                <c:pt idx="0">
                  <c:v>655.38799999999992</c:v>
                </c:pt>
                <c:pt idx="1">
                  <c:v>2825.4579999999996</c:v>
                </c:pt>
                <c:pt idx="2">
                  <c:v>3844.5900000000011</c:v>
                </c:pt>
                <c:pt idx="3">
                  <c:v>5897.5340000000015</c:v>
                </c:pt>
                <c:pt idx="4">
                  <c:v>14332.722</c:v>
                </c:pt>
                <c:pt idx="5">
                  <c:v>14335.619999999997</c:v>
                </c:pt>
                <c:pt idx="6">
                  <c:v>15160.714999999998</c:v>
                </c:pt>
                <c:pt idx="7">
                  <c:v>43263.266999999985</c:v>
                </c:pt>
                <c:pt idx="8">
                  <c:v>49197.526000000013</c:v>
                </c:pt>
                <c:pt idx="9">
                  <c:v>13636.985999999995</c:v>
                </c:pt>
                <c:pt idx="10">
                  <c:v>20036.677600000006</c:v>
                </c:pt>
                <c:pt idx="11">
                  <c:v>45757.777499999997</c:v>
                </c:pt>
                <c:pt idx="12">
                  <c:v>77046.440000000017</c:v>
                </c:pt>
                <c:pt idx="13">
                  <c:v>10849.782000000001</c:v>
                </c:pt>
                <c:pt idx="14">
                  <c:v>23766.396000000004</c:v>
                </c:pt>
                <c:pt idx="15">
                  <c:v>62023.373000000007</c:v>
                </c:pt>
                <c:pt idx="16">
                  <c:v>77225.955999999962</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RU"/>
          </a:p>
        </c:txPr>
        <c:crossAx val="696536896"/>
        <c:crosses val="autoZero"/>
        <c:auto val="1"/>
        <c:lblAlgn val="ctr"/>
        <c:lblOffset val="100"/>
        <c:noMultiLvlLbl val="0"/>
      </c:catAx>
      <c:valAx>
        <c:axId val="696536896"/>
        <c:scaling>
          <c:orientation val="minMax"/>
        </c:scaling>
        <c:delete val="0"/>
        <c:axPos val="l"/>
        <c:numFmt formatCode="[$USD]\ #\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RU"/>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41"/>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4442-4676-B5EF-C4849CC7FBB6}"/>
              </c:ext>
            </c:extLst>
          </c:dPt>
          <c:cat>
            <c:strRef>
              <c:f>'Sales by State'!$A$2:$A$46</c:f>
              <c:strCache>
                <c:ptCount val="44"/>
                <c:pt idx="0">
                  <c:v>South Dakota</c:v>
                </c:pt>
                <c:pt idx="1">
                  <c:v>Nebraska</c:v>
                </c:pt>
                <c:pt idx="2">
                  <c:v>Montana</c:v>
                </c:pt>
                <c:pt idx="3">
                  <c:v>Idaho</c:v>
                </c:pt>
                <c:pt idx="4">
                  <c:v>New Hampshire</c:v>
                </c:pt>
                <c:pt idx="5">
                  <c:v>Maine</c:v>
                </c:pt>
                <c:pt idx="6">
                  <c:v>New Mexico</c:v>
                </c:pt>
                <c:pt idx="7">
                  <c:v>Iowa</c:v>
                </c:pt>
                <c:pt idx="8">
                  <c:v>Kansas</c:v>
                </c:pt>
                <c:pt idx="9">
                  <c:v>Missouri</c:v>
                </c:pt>
                <c:pt idx="10">
                  <c:v>Maryland</c:v>
                </c:pt>
                <c:pt idx="11">
                  <c:v>Mississippi</c:v>
                </c:pt>
                <c:pt idx="12">
                  <c:v>South Carolina</c:v>
                </c:pt>
                <c:pt idx="13">
                  <c:v>Louisiana</c:v>
                </c:pt>
                <c:pt idx="14">
                  <c:v>Nevada</c:v>
                </c:pt>
                <c:pt idx="15">
                  <c:v>Oklahoma</c:v>
                </c:pt>
                <c:pt idx="16">
                  <c:v>Connecticut</c:v>
                </c:pt>
                <c:pt idx="17">
                  <c:v>Indiana</c:v>
                </c:pt>
                <c:pt idx="18">
                  <c:v>Utah</c:v>
                </c:pt>
                <c:pt idx="19">
                  <c:v>Tennessee</c:v>
                </c:pt>
                <c:pt idx="20">
                  <c:v>New Jersey</c:v>
                </c:pt>
                <c:pt idx="21">
                  <c:v>Georgia</c:v>
                </c:pt>
                <c:pt idx="22">
                  <c:v>Oregon</c:v>
                </c:pt>
                <c:pt idx="23">
                  <c:v>Delaware</c:v>
                </c:pt>
                <c:pt idx="24">
                  <c:v>Wisconsin</c:v>
                </c:pt>
                <c:pt idx="25">
                  <c:v>Rhode Island</c:v>
                </c:pt>
                <c:pt idx="26">
                  <c:v>Alabama</c:v>
                </c:pt>
                <c:pt idx="27">
                  <c:v>Michigan</c:v>
                </c:pt>
                <c:pt idx="28">
                  <c:v>Arkansas</c:v>
                </c:pt>
                <c:pt idx="29">
                  <c:v>Colorado</c:v>
                </c:pt>
                <c:pt idx="30">
                  <c:v>Kentucky</c:v>
                </c:pt>
                <c:pt idx="31">
                  <c:v>Arizona</c:v>
                </c:pt>
                <c:pt idx="32">
                  <c:v>North Carolina</c:v>
                </c:pt>
                <c:pt idx="33">
                  <c:v>Massachusetts</c:v>
                </c:pt>
                <c:pt idx="34">
                  <c:v>Ohio</c:v>
                </c:pt>
                <c:pt idx="35">
                  <c:v>Illinois</c:v>
                </c:pt>
                <c:pt idx="36">
                  <c:v>Minnesota</c:v>
                </c:pt>
                <c:pt idx="37">
                  <c:v>Pennsylvania</c:v>
                </c:pt>
                <c:pt idx="38">
                  <c:v>Virginia</c:v>
                </c:pt>
                <c:pt idx="39">
                  <c:v>Washington</c:v>
                </c:pt>
                <c:pt idx="40">
                  <c:v>Florida</c:v>
                </c:pt>
                <c:pt idx="41">
                  <c:v>Texas</c:v>
                </c:pt>
                <c:pt idx="42">
                  <c:v>New York</c:v>
                </c:pt>
                <c:pt idx="43">
                  <c:v>California</c:v>
                </c:pt>
              </c:strCache>
            </c:strRef>
          </c:cat>
          <c:val>
            <c:numRef>
              <c:f>'Sales by State'!$B$2:$B$46</c:f>
              <c:numCache>
                <c:formatCode>[$USD]\ #\ ##0.00</c:formatCode>
                <c:ptCount val="44"/>
                <c:pt idx="0">
                  <c:v>162.15</c:v>
                </c:pt>
                <c:pt idx="1">
                  <c:v>210.02</c:v>
                </c:pt>
                <c:pt idx="2">
                  <c:v>424.488</c:v>
                </c:pt>
                <c:pt idx="3">
                  <c:v>465.21599999999995</c:v>
                </c:pt>
                <c:pt idx="4">
                  <c:v>504.48</c:v>
                </c:pt>
                <c:pt idx="5">
                  <c:v>617.12</c:v>
                </c:pt>
                <c:pt idx="6">
                  <c:v>708.01199999999994</c:v>
                </c:pt>
                <c:pt idx="7">
                  <c:v>1190.8399999999999</c:v>
                </c:pt>
                <c:pt idx="8">
                  <c:v>1319.79</c:v>
                </c:pt>
                <c:pt idx="9">
                  <c:v>1648.0300000000002</c:v>
                </c:pt>
                <c:pt idx="10">
                  <c:v>1701.25</c:v>
                </c:pt>
                <c:pt idx="11">
                  <c:v>2055.16</c:v>
                </c:pt>
                <c:pt idx="12">
                  <c:v>2270.86</c:v>
                </c:pt>
                <c:pt idx="13">
                  <c:v>2534.9200000000005</c:v>
                </c:pt>
                <c:pt idx="14">
                  <c:v>2561.21</c:v>
                </c:pt>
                <c:pt idx="15">
                  <c:v>2639.35</c:v>
                </c:pt>
                <c:pt idx="16">
                  <c:v>2794.02</c:v>
                </c:pt>
                <c:pt idx="17">
                  <c:v>2930.87</c:v>
                </c:pt>
                <c:pt idx="18">
                  <c:v>2943.6880000000006</c:v>
                </c:pt>
                <c:pt idx="19">
                  <c:v>3051.5120000000006</c:v>
                </c:pt>
                <c:pt idx="20">
                  <c:v>4192.28</c:v>
                </c:pt>
                <c:pt idx="21">
                  <c:v>4209.7700000000004</c:v>
                </c:pt>
                <c:pt idx="22">
                  <c:v>4661.0950000000003</c:v>
                </c:pt>
                <c:pt idx="23">
                  <c:v>4786.0300000000007</c:v>
                </c:pt>
                <c:pt idx="24">
                  <c:v>4847.71</c:v>
                </c:pt>
                <c:pt idx="25">
                  <c:v>5015.6860000000006</c:v>
                </c:pt>
                <c:pt idx="26">
                  <c:v>6139.09</c:v>
                </c:pt>
                <c:pt idx="27">
                  <c:v>6172.2509999999993</c:v>
                </c:pt>
                <c:pt idx="28">
                  <c:v>6302.6900000000005</c:v>
                </c:pt>
                <c:pt idx="29">
                  <c:v>6502.2939999999999</c:v>
                </c:pt>
                <c:pt idx="30">
                  <c:v>8165.1000000000013</c:v>
                </c:pt>
                <c:pt idx="31">
                  <c:v>8295.2349999999988</c:v>
                </c:pt>
                <c:pt idx="32">
                  <c:v>8620.7410000000018</c:v>
                </c:pt>
                <c:pt idx="33">
                  <c:v>9900.1059999999998</c:v>
                </c:pt>
                <c:pt idx="34">
                  <c:v>13704.255999999996</c:v>
                </c:pt>
                <c:pt idx="35">
                  <c:v>15776.691000000004</c:v>
                </c:pt>
                <c:pt idx="36">
                  <c:v>15883.33</c:v>
                </c:pt>
                <c:pt idx="37">
                  <c:v>20091.524000000016</c:v>
                </c:pt>
                <c:pt idx="38">
                  <c:v>25802.049999999988</c:v>
                </c:pt>
                <c:pt idx="39">
                  <c:v>29871.575999999997</c:v>
                </c:pt>
                <c:pt idx="40">
                  <c:v>34223.012500000004</c:v>
                </c:pt>
                <c:pt idx="41">
                  <c:v>50139.488600000004</c:v>
                </c:pt>
                <c:pt idx="42">
                  <c:v>64346.066999999995</c:v>
                </c:pt>
                <c:pt idx="43">
                  <c:v>89475.148999999961</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RU"/>
          </a:p>
        </c:txPr>
        <c:crossAx val="1214984416"/>
        <c:crosses val="autoZero"/>
        <c:auto val="1"/>
        <c:lblAlgn val="ctr"/>
        <c:lblOffset val="100"/>
        <c:noMultiLvlLbl val="0"/>
      </c:catAx>
      <c:valAx>
        <c:axId val="1214984416"/>
        <c:scaling>
          <c:orientation val="minMax"/>
        </c:scaling>
        <c:delete val="1"/>
        <c:axPos val="b"/>
        <c:numFmt formatCode="[$USD]\ #\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28574</xdr:rowOff>
    </xdr:from>
    <xdr:to>
      <xdr:col>9</xdr:col>
      <xdr:colOff>127000</xdr:colOff>
      <xdr:row>16</xdr:row>
      <xdr:rowOff>0</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177800</xdr:rowOff>
    </xdr:from>
    <xdr:to>
      <xdr:col>12</xdr:col>
      <xdr:colOff>254000</xdr:colOff>
      <xdr:row>21</xdr:row>
      <xdr:rowOff>63500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671762" y="0"/>
              <a:ext cx="4270375" cy="277812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80961</xdr:colOff>
      <xdr:row>1</xdr:row>
      <xdr:rowOff>142874</xdr:rowOff>
    </xdr:from>
    <xdr:to>
      <xdr:col>13</xdr:col>
      <xdr:colOff>491066</xdr:colOff>
      <xdr:row>37</xdr:row>
      <xdr:rowOff>203200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460375</xdr:colOff>
      <xdr:row>4</xdr:row>
      <xdr:rowOff>79375</xdr:rowOff>
    </xdr:from>
    <xdr:to>
      <xdr:col>23</xdr:col>
      <xdr:colOff>452827</xdr:colOff>
      <xdr:row>44</xdr:row>
      <xdr:rowOff>0</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460375" y="1015164"/>
          <a:ext cx="17672189" cy="9278520"/>
          <a:chOff x="2320192" y="3407020"/>
          <a:chExt cx="31530193" cy="16356520"/>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8"/>
            <a:ext cx="6691923" cy="6484327"/>
            <a:chOff x="18256250" y="8474808"/>
            <a:chExt cx="6691923" cy="6484327"/>
          </a:xfrm>
          <a:grpFill/>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xmlns:a14="http://schemas.microsoft.com/office/drawing/2010/main">
          <mc:Choice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859642" y="7818102"/>
                  <a:ext cx="1335798" cy="2487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465687" y="7945054"/>
                  <a:ext cx="6960467" cy="21576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576140" y="8347981"/>
                  <a:ext cx="4007115" cy="1910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01563" y="8359181"/>
                  <a:ext cx="3048286" cy="8222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294613" y="9323659"/>
                  <a:ext cx="3030954" cy="810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28826" y="8340956"/>
                  <a:ext cx="1307811" cy="19491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7</xdr:col>
      <xdr:colOff>539750</xdr:colOff>
      <xdr:row>0</xdr:row>
      <xdr:rowOff>174625</xdr:rowOff>
    </xdr:from>
    <xdr:to>
      <xdr:col>17</xdr:col>
      <xdr:colOff>428625</xdr:colOff>
      <xdr:row>3</xdr:row>
      <xdr:rowOff>111125</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6429375" y="174625"/>
          <a:ext cx="8302625" cy="650875"/>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5">
  <location ref="A1:B15"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h="1" sd="0" x="0"/>
        <item x="1"/>
        <item h="1" x="2"/>
        <item h="1" x="3"/>
        <item h="1" x="4"/>
        <item h="1" sd="0" x="5"/>
        <item t="default"/>
      </items>
    </pivotField>
  </pivotFields>
  <rowFields count="2">
    <field x="16"/>
    <field x="1"/>
  </rowFields>
  <rowItems count="14">
    <i>
      <x v="1"/>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3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h="1" x="0"/>
        <item x="1"/>
        <item h="1" x="2"/>
        <item h="1" x="3"/>
        <item h="1" x="4"/>
        <item h="1" x="5"/>
      </items>
    </pivotField>
  </pivotFields>
  <rowFields count="1">
    <field x="9"/>
  </rowFields>
  <rowItems count="5">
    <i>
      <x/>
    </i>
    <i>
      <x v="1"/>
    </i>
    <i>
      <x v="2"/>
    </i>
    <i>
      <x v="3"/>
    </i>
    <i t="grand">
      <x/>
    </i>
  </rowItems>
  <colItems count="1">
    <i/>
  </colItems>
  <dataFields count="1">
    <dataField name="Sum of Sales" fld="14" baseField="0" baseItem="0" numFmtId="164"/>
  </dataFields>
  <formats count="1">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6">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defaultSubtotal="0"/>
    <pivotField showAll="0" defaultSubtotal="0">
      <items count="6">
        <item h="1" x="0"/>
        <item x="1"/>
        <item h="1" x="2"/>
        <item h="1" x="3"/>
        <item h="1" x="4"/>
        <item h="1" x="5"/>
      </items>
    </pivotField>
  </pivotFields>
  <rowFields count="2">
    <field x="11"/>
    <field x="12"/>
  </rowFields>
  <rowItems count="21">
    <i>
      <x v="1"/>
    </i>
    <i r="1">
      <x v="8"/>
    </i>
    <i r="1">
      <x v="10"/>
    </i>
    <i r="1">
      <x v="7"/>
    </i>
    <i r="1">
      <x v="2"/>
    </i>
    <i r="1">
      <x v="12"/>
    </i>
    <i r="1">
      <x v="15"/>
    </i>
    <i r="1">
      <x v="1"/>
    </i>
    <i r="1">
      <x v="3"/>
    </i>
    <i r="1">
      <x v="14"/>
    </i>
    <i>
      <x/>
    </i>
    <i r="1">
      <x v="9"/>
    </i>
    <i r="1">
      <x v="4"/>
    </i>
    <i r="1">
      <x v="16"/>
    </i>
    <i r="1">
      <x v="5"/>
    </i>
    <i>
      <x v="2"/>
    </i>
    <i r="1">
      <x v="6"/>
    </i>
    <i r="1">
      <x/>
    </i>
    <i r="1">
      <x v="11"/>
    </i>
    <i r="1">
      <x v="13"/>
    </i>
    <i t="grand">
      <x/>
    </i>
  </rowItems>
  <colItems count="1">
    <i/>
  </colItems>
  <dataFields count="1">
    <dataField name="Sum of Sales" fld="14" baseField="0" baseItem="0" numFmtId="164"/>
  </dataFields>
  <formats count="1">
    <format dxfId="27">
      <pivotArea outline="0" collapsedLevelsAreSubtotals="1" fieldPosition="0"/>
    </format>
  </formats>
  <chartFormats count="17">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 chart="0" format="1">
      <pivotArea type="data" outline="0" fieldPosition="0">
        <references count="3">
          <reference field="4294967294" count="1" selected="0">
            <x v="0"/>
          </reference>
          <reference field="11" count="1" selected="0">
            <x v="1"/>
          </reference>
          <reference field="1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h="1" x="0"/>
        <item x="1"/>
        <item h="1" x="2"/>
        <item h="1" x="3"/>
        <item h="1" x="4"/>
        <item h="1"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2">
  <location ref="A1:B46"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h="1" x="0"/>
        <item x="1"/>
        <item h="1" x="2"/>
        <item h="1" x="3"/>
        <item h="1" x="4"/>
        <item h="1" x="5"/>
      </items>
    </pivotField>
  </pivotFields>
  <rowFields count="1">
    <field x="7"/>
  </rowFields>
  <rowItems count="45">
    <i>
      <x v="39"/>
    </i>
    <i>
      <x v="25"/>
    </i>
    <i>
      <x v="24"/>
    </i>
    <i>
      <x v="10"/>
    </i>
    <i>
      <x v="27"/>
    </i>
    <i>
      <x v="17"/>
    </i>
    <i>
      <x v="29"/>
    </i>
    <i>
      <x v="13"/>
    </i>
    <i>
      <x v="14"/>
    </i>
    <i>
      <x v="23"/>
    </i>
    <i>
      <x v="18"/>
    </i>
    <i>
      <x v="22"/>
    </i>
    <i>
      <x v="38"/>
    </i>
    <i>
      <x v="16"/>
    </i>
    <i>
      <x v="26"/>
    </i>
    <i>
      <x v="34"/>
    </i>
    <i>
      <x v="5"/>
    </i>
    <i>
      <x v="12"/>
    </i>
    <i>
      <x v="42"/>
    </i>
    <i>
      <x v="40"/>
    </i>
    <i>
      <x v="28"/>
    </i>
    <i>
      <x v="9"/>
    </i>
    <i>
      <x v="35"/>
    </i>
    <i>
      <x v="6"/>
    </i>
    <i>
      <x v="47"/>
    </i>
    <i>
      <x v="37"/>
    </i>
    <i>
      <x/>
    </i>
    <i>
      <x v="20"/>
    </i>
    <i>
      <x v="2"/>
    </i>
    <i>
      <x v="4"/>
    </i>
    <i>
      <x v="15"/>
    </i>
    <i>
      <x v="1"/>
    </i>
    <i>
      <x v="31"/>
    </i>
    <i>
      <x v="19"/>
    </i>
    <i>
      <x v="33"/>
    </i>
    <i>
      <x v="11"/>
    </i>
    <i>
      <x v="21"/>
    </i>
    <i>
      <x v="36"/>
    </i>
    <i>
      <x v="44"/>
    </i>
    <i>
      <x v="45"/>
    </i>
    <i>
      <x v="8"/>
    </i>
    <i>
      <x v="41"/>
    </i>
    <i>
      <x v="30"/>
    </i>
    <i>
      <x v="3"/>
    </i>
    <i t="grand">
      <x/>
    </i>
  </rowItems>
  <colItems count="1">
    <i/>
  </colItems>
  <dataFields count="1">
    <dataField name="Sum of Sales" fld="14" baseField="0" baseItem="0"/>
  </dataFields>
  <formats count="1">
    <format dxfId="23">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i x="3"/>
        <i x="4"/>
        <i x="0" nd="1"/>
        <i x="5"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s="1"/>
        <i x="16" s="1"/>
        <i x="36" s="1"/>
        <i x="1" s="1"/>
        <i x="22" s="1"/>
        <i x="29" s="1"/>
        <i x="13" s="1"/>
        <i x="2" s="1"/>
        <i x="32" s="1"/>
        <i x="45" s="1"/>
        <i x="10" s="1"/>
        <i x="14" s="1"/>
        <i x="23" s="1"/>
        <i x="41" s="1"/>
        <i x="0" s="1"/>
        <i x="28" s="1"/>
        <i x="43" s="1"/>
        <i x="39" s="1"/>
        <i x="31" s="1"/>
        <i x="12" s="1"/>
        <i x="11" s="1"/>
        <i x="35" s="1"/>
        <i x="25" s="1"/>
        <i x="37" s="1"/>
        <i x="8" s="1"/>
        <i x="33" s="1"/>
        <i x="38" s="1"/>
        <i x="30" s="1"/>
        <i x="27" s="1"/>
        <i x="15" s="1"/>
        <i x="3" s="1"/>
        <i x="24" s="1"/>
        <i x="26" s="1"/>
        <i x="21" s="1"/>
        <i x="9" s="1"/>
        <i x="34" s="1"/>
        <i x="20" s="1"/>
        <i x="44" s="1"/>
        <i x="18" s="1"/>
        <i x="5" s="1"/>
        <i x="7" s="1"/>
        <i x="17" s="1"/>
        <i x="4" s="1"/>
        <i x="6" s="1"/>
        <i x="40" s="1" nd="1"/>
        <i x="46" s="1" nd="1"/>
        <i x="42" s="1" nd="1"/>
        <i x="48" s="1" nd="1"/>
        <i x="4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32"/>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29"/>
    <tableColumn id="2" xr3:uid="{00000000-0010-0000-0100-000002000000}" name="Sum of Sales" dataDxfId="2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25"/>
    <tableColumn id="2" xr3:uid="{00000000-0010-0000-0200-000002000000}" name="Sum of Sales" dataDxfId="24"/>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topLeftCell="A339" workbookViewId="0"/>
  </sheetViews>
  <sheetFormatPr baseColWidth="10" defaultColWidth="8.7109375" defaultRowHeight="19" x14ac:dyDescent="0.25"/>
  <cols>
    <col min="1" max="1" width="14.85546875" customWidth="1"/>
    <col min="2" max="2" width="11.42578125" customWidth="1"/>
    <col min="3" max="3" width="11.140625" customWidth="1"/>
    <col min="4" max="4" width="15" customWidth="1"/>
    <col min="5" max="5" width="11.85546875" customWidth="1"/>
    <col min="6" max="8" width="12.85546875" customWidth="1"/>
    <col min="9" max="9" width="11.42578125" customWidth="1"/>
    <col min="11" max="11" width="15.85546875" customWidth="1"/>
    <col min="12" max="12" width="9.28515625" customWidth="1"/>
    <col min="13" max="13" width="12.85546875" customWidth="1"/>
    <col min="14" max="14" width="21.28515625"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25">
      <c r="A3" t="s">
        <v>15</v>
      </c>
      <c r="B3" s="1">
        <v>43047</v>
      </c>
      <c r="C3" t="s">
        <v>16</v>
      </c>
      <c r="D3" t="s">
        <v>17</v>
      </c>
      <c r="E3" t="s">
        <v>18</v>
      </c>
      <c r="F3" t="s">
        <v>19</v>
      </c>
      <c r="G3" t="s">
        <v>20</v>
      </c>
      <c r="H3" t="s">
        <v>21</v>
      </c>
      <c r="I3">
        <v>42420</v>
      </c>
      <c r="J3" t="s">
        <v>22</v>
      </c>
      <c r="K3" t="s">
        <v>27</v>
      </c>
      <c r="L3" t="s">
        <v>24</v>
      </c>
      <c r="M3" t="s">
        <v>28</v>
      </c>
      <c r="N3" t="s">
        <v>29</v>
      </c>
      <c r="O3">
        <v>731.94</v>
      </c>
    </row>
    <row r="4" spans="1:15" x14ac:dyDescent="0.25">
      <c r="A4" t="s">
        <v>30</v>
      </c>
      <c r="B4" s="1">
        <v>42898</v>
      </c>
      <c r="C4" t="s">
        <v>31</v>
      </c>
      <c r="D4" t="s">
        <v>32</v>
      </c>
      <c r="E4" t="s">
        <v>33</v>
      </c>
      <c r="F4" t="s">
        <v>19</v>
      </c>
      <c r="G4" t="s">
        <v>34</v>
      </c>
      <c r="H4" t="s">
        <v>35</v>
      </c>
      <c r="I4">
        <v>90036</v>
      </c>
      <c r="J4" t="s">
        <v>36</v>
      </c>
      <c r="K4" t="s">
        <v>37</v>
      </c>
      <c r="L4" t="s">
        <v>38</v>
      </c>
      <c r="M4" t="s">
        <v>39</v>
      </c>
      <c r="N4" t="s">
        <v>40</v>
      </c>
      <c r="O4">
        <v>14.62</v>
      </c>
    </row>
    <row r="5" spans="1:15" x14ac:dyDescent="0.25">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25">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25">
      <c r="A7" t="s">
        <v>52</v>
      </c>
      <c r="B7" s="1">
        <v>42164</v>
      </c>
      <c r="C7" t="s">
        <v>53</v>
      </c>
      <c r="D7" t="s">
        <v>54</v>
      </c>
      <c r="E7" t="s">
        <v>18</v>
      </c>
      <c r="F7" t="s">
        <v>19</v>
      </c>
      <c r="G7" t="s">
        <v>34</v>
      </c>
      <c r="H7" t="s">
        <v>35</v>
      </c>
      <c r="I7">
        <v>90032</v>
      </c>
      <c r="J7" t="s">
        <v>36</v>
      </c>
      <c r="K7" t="s">
        <v>55</v>
      </c>
      <c r="L7" t="s">
        <v>24</v>
      </c>
      <c r="M7" t="s">
        <v>56</v>
      </c>
      <c r="N7" t="s">
        <v>57</v>
      </c>
      <c r="O7">
        <v>48.86</v>
      </c>
    </row>
    <row r="8" spans="1:15" x14ac:dyDescent="0.25">
      <c r="A8" t="s">
        <v>52</v>
      </c>
      <c r="B8" s="1">
        <v>42164</v>
      </c>
      <c r="C8" t="s">
        <v>53</v>
      </c>
      <c r="D8" t="s">
        <v>54</v>
      </c>
      <c r="E8" t="s">
        <v>18</v>
      </c>
      <c r="F8" t="s">
        <v>19</v>
      </c>
      <c r="G8" t="s">
        <v>34</v>
      </c>
      <c r="H8" t="s">
        <v>35</v>
      </c>
      <c r="I8">
        <v>90032</v>
      </c>
      <c r="J8" t="s">
        <v>36</v>
      </c>
      <c r="K8" t="s">
        <v>58</v>
      </c>
      <c r="L8" t="s">
        <v>38</v>
      </c>
      <c r="M8" t="s">
        <v>59</v>
      </c>
      <c r="N8" t="s">
        <v>60</v>
      </c>
      <c r="O8">
        <v>7.28</v>
      </c>
    </row>
    <row r="9" spans="1:15" x14ac:dyDescent="0.25">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25">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25">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25">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25">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25">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25">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25">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25">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25">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25">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25">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25">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25">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25">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25">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25">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25">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25">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25">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25">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25">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25">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25">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25">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25">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25">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25">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25">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25">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25">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25">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25">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25">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25">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25">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25">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25">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25">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25">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25">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25">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25">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25">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25">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25">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25">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25">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25">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25">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25">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25">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25">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25">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25">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25">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25">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25">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25">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25">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25">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25">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25">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25">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25">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25">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25">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25">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25">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25">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25">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25">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25">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25">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25">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25">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25">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25">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25">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25">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25">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25">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25">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25">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25">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25">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25">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25">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25">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25">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25">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25">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25">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25">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25">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25">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25">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25">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25">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25">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25">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25">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25">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25">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25">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25">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25">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25">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25">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25">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25">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25">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25">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25">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25">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25">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25">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25">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25">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25">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25">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25">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25">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25">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25">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25">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25">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25">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25">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25">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25">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25">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25">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25">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25">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25">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25">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25">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25">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25">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25">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25">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25">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25">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25">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25">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25">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25">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25">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25">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25">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25">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25">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25">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25">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25">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25">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25">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25">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25">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25">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25">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25">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25">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25">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25">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25">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25">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25">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25">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25">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25">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25">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25">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25">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25">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25">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25">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25">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25">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25">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25">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25">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25">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25">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25">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25">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25">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25">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25">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25">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25">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25">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25">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25">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25">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25">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25">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25">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25">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25">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25">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25">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25">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25">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25">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25">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25">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25">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25">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25">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25">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25">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25">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25">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25">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25">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25">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25">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25">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25">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25">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25">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25">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25">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25">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25">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25">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25">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25">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25">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25">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25">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25">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25">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25">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25">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25">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25">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25">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25">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25">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25">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25">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25">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25">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25">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25">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25">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25">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25">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25">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25">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25">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25">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25">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25">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25">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25">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25">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25">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25">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25">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25">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25">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25">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25">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25">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25">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25">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25">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25">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25">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25">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25">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25">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25">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25">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25">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25">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25">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25">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25">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25">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25">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25">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25">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25">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25">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25">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25">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25">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25">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25">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25">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25">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25">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25">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25">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25">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25">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25">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25">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25">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25">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25">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25">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25">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25">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25">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25">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25">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25">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25">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25">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25">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25">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25">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25">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25">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25">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25">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25">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25">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25">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25">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25">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25">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25">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25">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25">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25">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25">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25">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25">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25">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25">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25">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25">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25">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25">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25">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25">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25">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25">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25">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25">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25">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25">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25">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25">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25">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25">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25">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25">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25">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25">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25">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25">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25">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25">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25">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25">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25">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25">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25">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25">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25">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25">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25">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25">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25">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25">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25">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25">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25">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25">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25">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25">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25">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25">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25">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25">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25">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25">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25">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25">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25">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25">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25">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25">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25">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25">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25">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25">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25">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25">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25">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25">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25">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25">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25">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25">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25">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25">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25">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25">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25">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25">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25">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25">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25">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25">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25">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25">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25">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25">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25">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25">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25">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25">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25">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25">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25">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25">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25">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25">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25">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25">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25">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25">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25">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25">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25">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25">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25">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25">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25">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25">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25">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25">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25">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25">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25">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25">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25">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25">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25">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25">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25">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25">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25">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25">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25">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25">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25">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25">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25">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25">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25">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25">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25">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25">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25">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25">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25">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25">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25">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25">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25">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25">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25">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25">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25">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25">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25">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25">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25">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25">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25">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25">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25">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25">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25">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25">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25">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25">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25">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25">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25">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25">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25">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25">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25">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25">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25">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25">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25">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25">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25">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25">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25">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25">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25">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25">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25">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25">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25">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25">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25">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25">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25">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25">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25">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25">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25">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25">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25">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25">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25">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25">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25">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25">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25">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25">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25">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25">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25">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25">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25">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25">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25">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25">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25">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25">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25">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25">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25">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25">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25">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25">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25">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25">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25">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25">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25">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25">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25">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25">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25">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25">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25">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25">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25">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25">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25">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25">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25">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25">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25">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25">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25">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25">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25">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25">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25">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25">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25">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25">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25">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25">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25">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25">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25">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25">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25">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25">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25">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25">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25">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25">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25">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25">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25">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25">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25">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25">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25">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25">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25">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25">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25">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25">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25">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25">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25">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25">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25">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25">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25">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25">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25">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25">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25">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25">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25">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25">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25">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25">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25">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25">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25">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25">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25">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25">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25">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25">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25">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25">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25">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25">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25">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25">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25">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25">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25">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25">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25">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25">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25">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25">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25">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25">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25">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25">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25">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25">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25">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25">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25">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25">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25">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25">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25">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25">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25">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25">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25">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25">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25">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25">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25">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25">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25">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25">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25">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25">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25">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25">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25">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25">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25">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25">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25">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25">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25">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25">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25">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25">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25">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25">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25">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25">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25">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25">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25">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25">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25">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25">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25">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25">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25">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25">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25">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25">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25">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25">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25">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25">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25">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25">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25">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25">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25">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25">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25">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25">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25">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25">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25">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25">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25">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25">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25">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25">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25">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25">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25">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25">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25">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25">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25">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25">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25">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25">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25">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25">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25">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25">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25">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25">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25">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25">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25">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25">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25">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25">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25">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25">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25">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25">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25">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25">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25">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25">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25">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25">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25">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25">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25">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25">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25">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25">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25">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25">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25">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25">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25">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25">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25">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25">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25">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25">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25">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25">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25">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25">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25">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25">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25">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25">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25">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25">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25">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25">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25">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25">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25">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25">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25">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25">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25">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25">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25">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25">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25">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25">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25">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25">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25">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25">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25">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25">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25">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25">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25">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25">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25">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25">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25">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25">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25">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25">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25">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25">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25">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25">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25">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25">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25">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25">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25">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25">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25">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25">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25">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25">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25">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25">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25">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25">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25">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25">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25">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25">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25">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25">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25">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25">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25">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25">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25">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25">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25">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25">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25">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25">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25">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25">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25">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25">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25">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25">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25">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25">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25">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25">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25">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25">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25">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25">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25">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25">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25">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25">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25">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25">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25">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25">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25">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25">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25">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25">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25">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25">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25">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25">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25">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25">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25">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25">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25">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25">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25">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25">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25">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25">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25">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25">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25">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25">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25">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25">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25">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25">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25">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25">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25">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25">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25">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25">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25">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25">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25">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25">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25">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25">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25">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25">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25">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25">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25">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25">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25">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25">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25">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25">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25">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25">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25">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25">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25">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25">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25">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25">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25">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25">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25">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25">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25">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25">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25">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25">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25">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25">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25">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25">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25">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25">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25">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25">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25">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25">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25">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25">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25">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25">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25">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25">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25">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25">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25">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25">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25">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25">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25">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25">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25">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25">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25">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25">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25">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25">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25">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25">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25">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25">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25">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25">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25">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25">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25">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25">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25">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25">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25">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25">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25">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25">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25">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25">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25">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25">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25">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25">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25">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25">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25">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25">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25">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25">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25">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25">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25">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25">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25">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25">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25">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25">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25">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25">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25">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25">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25">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25">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25">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25">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25">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25">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25">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25">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25">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25">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25">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25">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25">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25">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25">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25">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25">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25">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25">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25">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25">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25">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25">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25">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25">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25">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25">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25">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25">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25">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25">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25">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25">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25">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25">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25">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25">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25">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25">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25">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25">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25">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25">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25">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25">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25">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25">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25">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25">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25">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25">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25">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25">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25">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25">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25">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25">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25">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25">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25">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25">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25">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25">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25">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25">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25">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25">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25">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25">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25">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25">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25">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25">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25">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25">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25">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25">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25">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25">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25">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25">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25">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25">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25">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25">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25">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25">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25">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25">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25">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25">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25">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25">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25">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25">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25">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25">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25">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25">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25">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25">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25">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25">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25">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25">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25">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25">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25">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25">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25">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25">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25">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25">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25">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25">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25">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25">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25">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25">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25">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25">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25">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25">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25">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25">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25">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25">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25">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25">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25">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25">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25">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25">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25">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25">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25">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25">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25">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25">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25">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25">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25">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25">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25">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25">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25">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25">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25">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25">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25">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25">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25">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25">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25">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25">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25">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25">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25">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25">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25">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25">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25">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25">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25">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25">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25">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25">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25">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25">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25">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25">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25">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25">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25">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25">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25">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25">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25">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25">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25">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25">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25">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25">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25">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25">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25">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25">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25">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25">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25">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25">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25">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25">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25">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25">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25">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25">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25">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25">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25">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25">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25">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25">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25">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25">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25">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25">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25">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25">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25">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25">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25">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25">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25">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25">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25">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25">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25">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25">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25">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25">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25">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25">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25">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25">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25">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25">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25">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25">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25">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25">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25">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25">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25">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25">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25">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25">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25">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25">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25">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25">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25">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25">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25">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25">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25">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25">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25">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25">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25">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25">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25">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25">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25">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25">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25">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25">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25">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25">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25">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25">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25">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25">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25">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25">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25">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25">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25">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25">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25">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25">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25">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25">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25">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25">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25">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25">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25">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25">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25">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25">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25">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25">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25">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25">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25">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25">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25">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25">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25">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25">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25">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25">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25">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25">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25">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25">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25">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25">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25">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25">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25">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25">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25">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25">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25">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25">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25">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25">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25">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25">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25">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25">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25">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25">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25">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25">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25">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25">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25">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25">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25">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25">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25">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25">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25">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25">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25">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25">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25">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25">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25">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25">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25">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25">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25">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25">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25">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25">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25">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25">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25">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25">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25">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25">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25">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25">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25">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25">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25">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25">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25">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25">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25">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25">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25">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25">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25">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25">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25">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25">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25">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25">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25">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25">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25">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25">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25">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25">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25">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25">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25">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25">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25">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25">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25">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25">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25">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25">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25">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25">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25">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25">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25">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25">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25">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25">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25">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25">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25">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25">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25">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25">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25">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25">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25">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25">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25">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25">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25">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25">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25">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25">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25">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25">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25">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25">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25">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25">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25">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25">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25">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25">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25">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25">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25">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25">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25">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25">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25">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25">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25">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25">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25">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25">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25">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25">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25">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25">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25">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25">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25">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25">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25">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25">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25">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25">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25">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25">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25">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25">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25">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25">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25">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25">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25">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25">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25">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25">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25">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25">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25">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25">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25">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25">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25">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25">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25">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25">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25">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25">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25">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25">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25">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25">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25">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25">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25">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25">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25">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25">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25">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25">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25">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25">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25">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25">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25">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25">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25">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25">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25">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25">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25">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25">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25">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25">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25">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25">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25">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25">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25">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25">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25">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25">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25">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25">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25">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25">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25">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25">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25">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25">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25">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25">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25">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25">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25">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25">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25">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25">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25">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25">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25">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25">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25">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25">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25">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25">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25">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25">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25">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25">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25">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25">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25">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25">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25">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25">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25">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25">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25">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25">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25">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25">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25">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25">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25">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25">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25">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25">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25">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25">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25">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25">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25">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25">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25">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25">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25">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25">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25">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25">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25">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25">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25">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25">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25">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25">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25">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25">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25">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25">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25">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25">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25">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25">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25">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25">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25">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25">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25">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25">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25">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25">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25">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25">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25">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25">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25">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25">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25">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25">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25">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25">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25">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25">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25">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25">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25">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25">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25">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25">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25">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25">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25">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25">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25">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25">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25">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25">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25">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25">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25">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25">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25">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25">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25">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25">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25">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25">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25">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25">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25">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25">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25">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25">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25">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25">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25">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25">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25">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25">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25">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25">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25">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25">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25">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25">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25">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25">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25">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25">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25">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25">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25">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25">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25">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25">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25">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25">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25">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25">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25">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25">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25">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25">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25">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25">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25">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25">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25">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25">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25">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25">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25">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25">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25">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25">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25">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25">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25">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25">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25">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25">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25">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25">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25">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25">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25">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25">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25">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25">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25">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25">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25">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25">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25">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25">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25">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25">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25">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25">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25">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25">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25">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25">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25">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25">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25">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25">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25">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25">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25">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25">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25">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25">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25">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25">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25">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25">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25">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25">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25">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25">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25">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25">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25">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25">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25">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25">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25">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25">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25">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25">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25">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25">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25">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25">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25">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25">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25">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25">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25">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25">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25">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25">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25">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25">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25">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25">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25">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25">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25">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25">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25">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25">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25">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25">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25">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25">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25">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25">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25">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25">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25">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25">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25">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25">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25">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25">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25">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25">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25">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25">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25">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25">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25">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25">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25">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25">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25">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25">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25">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25">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25">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25">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25">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25">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25">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25">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25">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25">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25">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25">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25">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25">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25">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25">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25">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25">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25">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25">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25">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25">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25">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25">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25">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25">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25">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25">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25">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25">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25">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25">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25">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25">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25">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25">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25">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25">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25">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25">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25">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25">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25">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25">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25">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25">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25">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25">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25">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25">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25">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25">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25">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25">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25">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25">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25">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25">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25">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25">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25">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25">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25">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25">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25">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25">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25">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25">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25">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25">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25">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25">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25">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25">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25">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25">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25">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25">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25">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25">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25">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25">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25">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25">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25">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25">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25">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25">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25">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25">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25">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25">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25">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25">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25">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25">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25">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25">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25">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25">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25">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25">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25">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25">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25">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25">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25">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25">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25">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25">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25">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25">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25">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25">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25">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25">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25">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25">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25">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25">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25">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25">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25">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25">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25">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25">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25">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25">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25">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25">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25">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25">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25">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25">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25">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25">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25">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25">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25">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25">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25">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25">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25">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25">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25">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25">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25">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25">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25">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25">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25">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25">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25">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25">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25">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25">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25">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25">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25">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25">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25">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25">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25">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25">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25">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25">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25">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25">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25">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25">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25">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25">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25">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25">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25">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25">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25">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25">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25">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25">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25">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25">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25">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25">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25">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25">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25">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25">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25">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25">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25">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25">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25">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25">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25">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25">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25">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25">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25">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25">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25">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25">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25">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25">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25">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25">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25">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25">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25">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25">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25">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25">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25">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25">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25">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25">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25">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25">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25">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25">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25">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25">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25">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25">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25">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25">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25">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25">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25">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25">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25">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25">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25">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25">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25">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25">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25">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25">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25">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25">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25">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25">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25">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25">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25">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25">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25">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25">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25">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25">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25">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25">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25">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25">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25">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25">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25">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25">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25">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25">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25">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25">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25">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25">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25">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25">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25">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25">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25">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25">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25">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25">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25">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25">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25">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25">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25">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25">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25">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25">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25">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25">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25">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25">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25">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25">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25">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25">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25">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25">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25">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25">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25">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25">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25">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25">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25">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25">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25">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25">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25">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25">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25">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25">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25">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25">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25">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25">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25">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25">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25">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25">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25">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25">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25">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25">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25">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25">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25">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25">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25">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25">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25">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25">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25">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25">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25">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25">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25">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25">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25">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25">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25">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25">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25">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25">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25">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25">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25">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25">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25">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25">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25">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25">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25">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25">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25">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25">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25">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25">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25">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25">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25">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25">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25">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25">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25">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25">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25">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25">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25">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25">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25">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25">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25">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25">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25">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25">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25">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25">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25">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25">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25">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25">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25">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25">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25">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25">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25">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25">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25">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25">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25">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25">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25">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25">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25">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25">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25">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25">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25">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25">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25">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25">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25">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25">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25">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25">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25">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25">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25">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25">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25">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25">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25">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25">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25">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25">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25">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25">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25">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25">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25">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25">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25">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25">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25">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25">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25">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25">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25">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25">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25">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25">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25">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25">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25">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25">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25">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25">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25">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25">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25">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25">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25">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25">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25">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25">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25">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25">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25">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25">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25">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25">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25">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25">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25">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25">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25">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25">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25">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25">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25">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25">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25">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25">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25">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25">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25">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25">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25">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25">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25">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25">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25">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25">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25">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25">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25">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25">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25">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25">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25">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25">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25">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25">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25">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25">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25">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25">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25">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25">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25">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25">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25">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25">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25">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25">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25">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25">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25">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25">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25">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25">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25">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25">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25">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25">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25">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25">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25">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25">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25">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25">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25">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25">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25">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25">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25">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25">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25">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25">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25">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25">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25">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25">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25">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25">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25">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25">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25">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25">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25">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25">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25">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25">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25">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25">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25">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25">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25">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25">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25">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25">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25">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25">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25">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25">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25">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25">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25">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25">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25">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25">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25">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25">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25">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25">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25">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25">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25">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25">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25">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25">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25">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25">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25">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25">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25">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25">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25">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25">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25">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25">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25">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25">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25">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25">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25">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25">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25">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25">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25">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25">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25">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25">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25">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25">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25">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25">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25">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25">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25">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25">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25">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25">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25">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25">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25">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25">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25">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25">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25">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25">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25">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25">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25">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25">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25">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25">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25">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25">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25">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25">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25">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25">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25">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25">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25">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25">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25">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25">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25">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25">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25">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25">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25">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25">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25">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25">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25">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25">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25">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25">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25">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25">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25">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25">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25">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25">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25">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25">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25">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25">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25">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25">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25">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25">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25">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25">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25">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25">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25">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25">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25">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25">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25">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25">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25">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25">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25">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25">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25">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25">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25">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25">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25">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25">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25">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25">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25">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25">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25">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25">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25">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25">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25">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25">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25">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25">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25">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25">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25">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25">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25">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25">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25">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25">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25">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25">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25">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25">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25">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25">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25">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25">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25">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25">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25">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25">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25">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25">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25">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25">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25">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25">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25">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25">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25">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25">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25">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25">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25">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25">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25">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25">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25">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25">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25">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25">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25">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25">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25">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25">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25">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25">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25">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25">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25">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25">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25">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25">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25">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25">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25">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25">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25">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25">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25">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25">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25">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25">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25">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25">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25">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25">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25">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25">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25">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25">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25">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25">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25">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25">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25">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25">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25">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25">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25">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25">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25">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25">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25">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25">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25">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25">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25">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25">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25">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25">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25">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25">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25">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25">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25">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25">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25">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25">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25">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25">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25">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25">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25">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25">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25">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25">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25">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25">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25">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25">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25">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25">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25">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25">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25">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25">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25">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25">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25">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25">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25">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25">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25">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25">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25">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25">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25">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25">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25">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25">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25">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25">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25">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25">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25">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25">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25">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25">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25">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25">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25">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25">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25">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25">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25">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25">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25">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25">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25">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25">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25">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25">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25">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25">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25">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25">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25">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25">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25">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25">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25">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25">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25">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25">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25">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25">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25">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25">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25">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25">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25">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25">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25">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25">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25">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25">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25">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25">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25">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25">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25">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25">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25">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25">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25">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25">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25">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25">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25">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25">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25">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25">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25">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25">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25">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25">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25">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25">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25">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25">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25">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25">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25">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25">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25">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25">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25">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25">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25">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25">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25">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25">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25">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25">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25">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25">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25">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25">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25">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25">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25">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25">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25">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25">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25">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25">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25">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25">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25">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25">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25">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25">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25">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25">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25">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25">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25">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25">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25">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25">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25">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25">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25">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25">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25">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25">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25">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25">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25">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25">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25">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25">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25">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25">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25">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25">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25">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25">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25">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25">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25">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25">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25">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25">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25">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25">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25">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25">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25">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25">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25">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25">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25">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25">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25">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25">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25">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25">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25">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25">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25">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25">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25">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25">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25">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25">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25">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25">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25">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25">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25">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25">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25">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25">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25">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25">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25">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25">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25">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25">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25">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25">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25">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25">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25">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25">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25">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25">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25">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25">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25">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25">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25">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25">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25">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25">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25">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25">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25">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25">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25">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25">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25">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25">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25">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25">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25">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25">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25">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25">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25">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25">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25">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25">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25">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25">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25">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25">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25">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25">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25">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25">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25">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25">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25">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25">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25">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25">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25">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25">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25">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25">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25">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25">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25">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25">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25">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25">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25">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25">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25">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25">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25">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25">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25">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25">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25">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25">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25">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25">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25">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25">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25">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25">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25">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25">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25">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25">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25">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25">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25">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25">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25">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25">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25">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25">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25">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25">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25">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25">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25">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25">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25">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25">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25">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25">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25">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25">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25">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25">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25">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25">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25">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25">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25">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25">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25">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25">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25">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25">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25">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25">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25">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25">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25">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25">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25">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25">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25">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25">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25">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25">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25">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25">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25">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25">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25">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25">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25">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25">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25">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25">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25">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25">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25">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25">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25">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25">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25">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25">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25">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25">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25">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25">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25">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25">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25">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25">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25">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25">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25">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25">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25">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25">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25">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25">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25">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25">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25">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25">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25">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25">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25">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25">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25">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25">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25">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25">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25">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25">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25">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25">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25">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25">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25">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25">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25">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25">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25">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25">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25">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25">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25">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25">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25">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25">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25">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25">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25">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25">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25">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25">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25">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25">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25">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25">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25">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25">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25">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25">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25">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25">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25">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25">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25">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25">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25">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25">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25">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25">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25">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25">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25">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25">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25">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25">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25">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25">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25">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25">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25">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25">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25">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25">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25">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25">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25">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25">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25">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25">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25">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25">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25">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25">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25">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25">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25">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25">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25">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25">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25">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25">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25">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25">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25">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25">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25">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25">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25">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25">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25">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25">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25">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25">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25">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25">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25">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25">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25">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25">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25">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25">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25">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25">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25">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25">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25">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25">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25">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25">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25">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25">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25">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25">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25">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25">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25">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25">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25">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25">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25">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25">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25">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25">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25">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25">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25">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25">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25">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25">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25">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25">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25">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25">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25">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25">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25">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25">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25">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25">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25">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25">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25">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25">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25">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25">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25">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25">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25">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25">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25">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25">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25">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25">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25">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25">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25">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25">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25">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25">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25">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25">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25">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25">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25">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25">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25">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25">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25">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25">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25">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25">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25">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25">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25">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25">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25">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25">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25">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25">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25">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25">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25">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25">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25">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25">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25">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25">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25">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25">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25">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25">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25">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25">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25">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25">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25">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25">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25">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25">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25">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25">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25">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25">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25">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25">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25">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25">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25">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25">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25">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25">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25">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25">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25">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25">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25">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25">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25">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25">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25">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25">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25">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25">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25">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25">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25">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25">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25">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25">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25">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25">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25">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25">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25">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25">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25">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25">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25">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25">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25">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25">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25">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25">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25">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25">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25">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25">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25">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25">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25">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25">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25">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25">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25">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25">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25">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25">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25">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25">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25">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25">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25">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25">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25">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25">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25">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25">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25">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25">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25">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25">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25">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25">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25">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25">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25">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25">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25">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25">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25">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25">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25">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25">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25">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25">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25">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25">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25">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25">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25">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25">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25">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25">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25">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25">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25">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25">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25">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25">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25">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25">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25">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25">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25">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25">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25">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25">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25">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25">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25">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25">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25">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25">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25">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25">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25">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25">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25">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25">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25">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25">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25">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25">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25">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25">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25">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25">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25">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25">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25">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25">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25">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25">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25">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25">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25">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25">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25">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25">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25">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25">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25">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25">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25">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25">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25">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25">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25">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25">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25">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25">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25">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25">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25">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25">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25">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25">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25">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25">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25">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25">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25">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25">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25">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25">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25">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25">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25">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25">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25">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25">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25">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25">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25">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25">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25">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25">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25">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25">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25">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25">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25">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25">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25">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25">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25">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25">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25">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25">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25">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25">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25">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25">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25">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25">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25">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25">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25">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25">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25">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25">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25">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25">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25">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25">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25">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25">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25">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25">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25">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25">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25">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25">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25">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25">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25">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25">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25">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25">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25">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25">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25">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25">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25">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25">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25">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25">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25">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25">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25">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25">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25">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25">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25">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25">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25">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25">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25">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25">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25">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25">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25">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25">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25">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25">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25">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25">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25">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25">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25">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25">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25">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25">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25">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25">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25">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25">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25">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25">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25">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25">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25">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25">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25">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25">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25">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25">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25">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25">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25">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25">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25">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25">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25">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25">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25">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25">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25">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25">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25">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25">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25">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25">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25">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25">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25">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25">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25">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25">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25">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25">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25">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25">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25">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25">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25">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25">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25">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25">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25">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25">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25">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25">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25">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25">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25">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25">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25">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25">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25">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25">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25">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25">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25">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25">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25">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25">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25">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25">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25">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25">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25">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25">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25">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25">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25">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25">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25">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25">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25">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25">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25">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25">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25">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25">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25">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25">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25">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25">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25">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25">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25">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25">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25">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25">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25">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25">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25">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25">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25">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25">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25">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25">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25">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25">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25">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25">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25">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25">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25">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25">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25">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25">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25">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25">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25">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25">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25">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25">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25">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25">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25">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25">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25">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25">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25">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25">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25">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25">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25">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25">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25">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25">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25">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25">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25">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25">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25">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25">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25">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25">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25">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25">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25">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25">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25">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25">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25">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25">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25">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25">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25">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25">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25">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25">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25">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25">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25">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25">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25">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25">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25">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25">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25">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25">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25">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25">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25">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25">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25">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25">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25">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25">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25">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25">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25">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25">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25">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25">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25">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25">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25">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25">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25">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25">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25">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25">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25">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25">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25">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25">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25">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25">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25">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25">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25">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25">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25">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25">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25">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25">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25">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25">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25">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25">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25">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25">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25">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25">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25">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25">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25">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25">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25">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25">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25">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25">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25">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25">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25">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25">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25">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25">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25">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25">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25">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25">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25">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25">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25">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25">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25">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25">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25">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25">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25">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25">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25">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25">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25">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25">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25">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25">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25">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25">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25">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25">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25">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25">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25">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25">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25">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25">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25">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25">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25">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25">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25">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25">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25">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25">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25">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25">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25">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25">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25">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25">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25">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25">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25">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25">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25">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25">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25">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25">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25">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25">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25">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25">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25">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25">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25">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25">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25">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25">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25">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25">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25">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25">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25">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25">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25">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25">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25">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25">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25">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25">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25">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25">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25">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25">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25">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25">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25">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25">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25">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25">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25">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25">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25">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25">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25">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25">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25">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25">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25">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25">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25">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25">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25">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25">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25">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25">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25">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25">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25">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25">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25">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25">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25">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25">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25">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25">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25">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25">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25">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25">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25">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25">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25">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25">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25">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25">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25">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25">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25">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25">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25">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25">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25">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25">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25">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25">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25">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25">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25">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25">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25">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25">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25">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25">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25">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25">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25">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25">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25">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25">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25">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25">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25">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25">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25">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25">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25">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25">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25">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25">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25">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25">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25">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25">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25">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25">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25">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25">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25">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25">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25">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25">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25">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25">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25">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25">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25">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25">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25">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25">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25">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25">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25">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25">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25">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25">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25">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25">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25">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25">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25">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25">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25">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25">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25">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25">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25">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25">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25">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25">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25">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25">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25">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25">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25">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25">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25">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25">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25">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25">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25">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25">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25">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25">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25">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25">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25">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25">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25">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25">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25">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25">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25">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25">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25">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25">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25">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25">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25">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25">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25">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25">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25">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25">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25">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25">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25">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25">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25">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25">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25">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25">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25">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25">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25">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25">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25">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25">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25">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25">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25">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25">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25">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25">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25">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25">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25">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25">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25">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25">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25">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25">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25">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25">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25">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25">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25">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25">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25">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25">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25">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25">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25">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25">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25">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25">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25">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25">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25">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25">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25">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25">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25">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25">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25">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25">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25">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25">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25">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25">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25">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25">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25">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25">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25">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25">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25">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25">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25">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25">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25">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25">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25">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25">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25">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25">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25">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25">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25">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25">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25">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25">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25">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25">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25">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25">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25">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25">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25">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25">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25">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25">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25">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25">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25">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25">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25">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25">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25">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25">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25">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25">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25">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25">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25">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25">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25">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25">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25">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25">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25">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25">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25">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25">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25">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25">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25">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25">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25">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25">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25">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25">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25">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25">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25">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25">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25">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25">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25">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25">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25">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25">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25">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25">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25">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25">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25">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25">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25">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25">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25">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25">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25">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25">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25">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25">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25">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25">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25">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25">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25">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25">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25">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25">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25">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25">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25">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25">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25">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25">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25">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25">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25">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25">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25">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25">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25">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25">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25">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25">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25">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25">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25">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25">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25">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25">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25">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25">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25">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25">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25">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25">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25">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25">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25">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25">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25">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25">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25">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25">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25">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25">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25">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25">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25">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25">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25">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25">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25">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25">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25">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25">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25">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25">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25">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25">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25">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25">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25">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25">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25">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25">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25">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25">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25">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25">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25">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25">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25">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25">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25">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25">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25">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25">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25">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25">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25">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25">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25">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25">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25">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25">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25">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25">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25">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25">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25">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25">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25">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25">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25">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25">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25">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25">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25">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25">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25">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25">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25">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25">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25">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25">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25">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25">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25">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25">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25">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25">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25">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25">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25">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25">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25">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25">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25">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25">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25">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25">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25">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25">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25">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25">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25">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25">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25">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25">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25">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25">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25">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25">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25">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25">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25">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25">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25">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25">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25">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25">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25">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25">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25">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25">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25">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25">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25">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25">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25">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25">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25">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25">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25">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25">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25">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25">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25">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25">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25">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25">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25">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25">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25">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25">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25">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25">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25">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25">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25">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25">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25">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25">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25">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25">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25">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25">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25">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25">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25">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25">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25">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25">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25">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25">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25">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25">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25">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25">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25">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25">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25">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25">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25">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25">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25">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25">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25">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25">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25">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25">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25">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25">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25">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25">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25">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25">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25">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25">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25">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25">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25">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25">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25">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25">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25">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25">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25">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25">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25">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25">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25">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25">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25">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25">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25">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25">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25">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25">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25">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25">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25">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25">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25">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25">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25">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25">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25">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25">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25">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25">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25">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25">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25">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25">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25">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25">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25">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25">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25">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25">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25">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25">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25">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25">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25">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25">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25">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25">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25">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25">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25">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25">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25">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25">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25">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25">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25">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25">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25">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25">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25">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25">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25">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25">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25">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25">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25">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25">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25">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25">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25">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25">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25">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25">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25">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25">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25">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25">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25">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25">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25">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25">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25">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25">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25">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25">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25">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25">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25">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25">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25">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25">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25">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25">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25">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25">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25">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25">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25">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25">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25">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25">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25">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25">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25">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25">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25">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25">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25">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25">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25">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25">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25">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25">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25">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25">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25">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25">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25">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25">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25">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25">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25">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25">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25">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25">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25">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25">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25">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25">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25">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25">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25">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25">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25">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25">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25">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25">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25">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25">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25">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25">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25">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25">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25">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25">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25">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25">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25">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25">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25">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25">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25">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25">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25">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25">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25">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25">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25">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25">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25">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25">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25">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25">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25">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25">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25">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25">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25">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25">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25">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25">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25">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25">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25">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25">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25">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25">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25">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25">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25">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25">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25">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25">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25">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25">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25">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25">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25">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25">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25">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25">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25">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25">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25">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25">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25">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25">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25">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25">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25">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25">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25">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25">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25">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25">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25">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25">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25">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25">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25">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25">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25">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25">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25">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25">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25">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25">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25">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25">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25">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25">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25">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25">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25">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25">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25">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25">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25">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25">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25">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25">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25">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25">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25">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25">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25">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25">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25">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25">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25">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25">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25">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25">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25">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25">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25">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25">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25">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25">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25">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25">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25">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25">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25">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25">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25">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25">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25">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25">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25">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25">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25">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25">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25">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25">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25">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25">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25">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25">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25">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25">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25">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25">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25">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25">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25">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25">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25">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25">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25">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25">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25">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25">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25">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25">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25">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25">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25">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25">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25">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25">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25">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25">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25">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25">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25">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25">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25">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25">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25">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25">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25">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25">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25">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25">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25">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25">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25">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25">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25">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25">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25">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25">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25">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25">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25">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25">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25">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25">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25">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25">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25">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25">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25">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25">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25">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25">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25">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25">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25">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25">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25">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25">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25">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25">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25">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25">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25">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25">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25">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25">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25">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25">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25">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25">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25">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25">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25">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25">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25">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25">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25">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25">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25">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25">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25">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25">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25">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25">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25">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25">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25">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25">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25">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25">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25">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25">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25">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25">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25">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25">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25">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25">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25">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25">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25">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25">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25">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25">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25">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25">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25">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25">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25">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25">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25">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25">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25">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25">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25">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25">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25">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25">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25">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25">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25">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25">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25">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25">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25">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25">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25">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25">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25">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25">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25">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25">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25">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25">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25">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25">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25">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25">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25">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25">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25">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25">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25">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25">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25">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25">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25">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25">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25">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25">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25">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25">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25">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25">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25">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25">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25">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25">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25">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25">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25">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25">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25">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25">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25">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25">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25">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25">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25">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25">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25">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25">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25">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25">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25">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25">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25">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25">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25">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25">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25">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25">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25">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25">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25">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25">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25">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25">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25">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25">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25">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25">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25">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25">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25">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25">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25">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25">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25">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25">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25">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25">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25">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25">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25">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25">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25">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25">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25">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25">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25">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25">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25">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25">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25">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25">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25">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25">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25">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25">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25">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25">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25">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25">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25">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25">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25">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25">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25">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25">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25">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25">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25">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25">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25">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25">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25">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25">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25">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25">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25">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25">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25">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25">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25">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25">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25">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25">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25">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25">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25">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25">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25">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25">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25">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25">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25">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25">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25">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25">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25">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25">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25">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25">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25">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25">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25">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25">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25">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25">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25">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25">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25">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25">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25">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25">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25">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25">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25">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25">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25">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25">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25">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25">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25">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25">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25">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25">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25">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25">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25">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25">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25">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25">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25">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25">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25">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25">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25">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25">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25">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25">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25">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25">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25">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25">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25">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25">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25">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25">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25">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25">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25">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25">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25">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25">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25">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25">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25">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25">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25">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25">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25">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25">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25">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25">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25">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25">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25">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25">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25">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25">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25">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25">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25">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25">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25">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25">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25">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25">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25">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25">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25">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25">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25">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25">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25">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25">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25">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25">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25">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25">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25">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25">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25">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25">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25">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25">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25">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25">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25">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25">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25">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25">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25">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25">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25">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25">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25">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25">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25">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25">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25">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25">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25">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25">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25">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25">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25">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25">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25">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25">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25">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25">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25">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25">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25">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25">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25">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25">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25">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25">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25">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25">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25">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25">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25">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25">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25">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25">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25">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25">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25">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25">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25">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25">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25">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25">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25">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25">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25">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25">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25">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25">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25">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25">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25">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25">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25">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25">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25">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25">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25">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25">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25">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25">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25">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25">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25">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25">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25">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25">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25">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25">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25">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25">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25">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25">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25">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25">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25">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25">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25">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25">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25">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25">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25">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25">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25">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25">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25">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25">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25">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25">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25">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25">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25">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25">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25">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25">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25">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25">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25">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25">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25">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25">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25">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25">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25">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25">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25">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25">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25">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25">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25">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25">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25">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25">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25">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25">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25">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25">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25">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25">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25">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25">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25">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25">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25">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25">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25">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25">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25">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25">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25">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25">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25">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25">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25">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25">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25">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25">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25">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25">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25">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25">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25">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25">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25">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25">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25">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25">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25">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25">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25">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25">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25">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25">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25">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25">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25">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25">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25">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25">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25">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25">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25">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25">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25">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25">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25">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25">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25">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25">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25">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25">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25">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25">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25">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25">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25">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25">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25">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25">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25">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25">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25">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25">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25">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25">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25">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25">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25">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25">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25">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25">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25">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25">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25">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25">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25">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25">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25">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25">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25">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25">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25">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25">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25">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25">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25">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25">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25">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25">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25">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25">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25">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25">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25">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25">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25">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25">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25">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25">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25">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25">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25">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25">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25">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25">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25">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25">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25">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25">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25">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25">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25">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25">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25">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25">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25">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25">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25">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25">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25">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25">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25">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25">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25">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25">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25">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25">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25">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25">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25">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25">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25">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25">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25">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25">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25">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25">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25">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25">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25">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25">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25">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25">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25">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25">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25">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25">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25">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25">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25">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25">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25">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25">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25">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25">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25">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25">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25">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25">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25">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25">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25">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25">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25">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25">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25">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25">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25">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25">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25">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25">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25">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25">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25">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25">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25">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25">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25">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25">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25">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25">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25">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25">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25">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25">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25">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25">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25">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25">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25">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25">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25">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25">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25">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25">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25">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25">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25">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25">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25">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25">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25">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25">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25">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25">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25">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25">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25">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25">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25">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25">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25">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25">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25">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25">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25">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25">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25">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25">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25">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25">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25">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25">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25">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25">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25">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25">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25">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25">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25">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25">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25">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25">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25">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25">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25">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25">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25">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25">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25">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25">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25">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25">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25">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25">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25">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25">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25">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25">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25">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25">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25">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25">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25">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25">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25">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25">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25">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25">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25">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25">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25">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25">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25">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25">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25">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25">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25">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25">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25">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25">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25">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25">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25">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25">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25">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25">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25">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25">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25">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25">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25">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25">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25">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25">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25">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25">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25">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25">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25">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25">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25">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25">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25">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25">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25">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25">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25">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25">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25">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25">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25">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25">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25">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25">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25">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25">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25">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25">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25">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25">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25">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25">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25">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25">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25">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25">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25">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25">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25">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25">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25">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25">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25">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25">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25">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25">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25">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25">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25">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25">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25">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25">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25">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25">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25">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25">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25">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25">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25">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25">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25">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25">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25">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25">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25">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25">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25">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25">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25">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25">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25">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25">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25">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25">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25">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25">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25">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25">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25">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25">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25">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25">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25">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25">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25">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25">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25">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25">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25">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25">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25">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25">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25">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25">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25">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25">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25">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25">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25">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25">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25">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25">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25">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25">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25">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25">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25">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25">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25">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25">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25">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25">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25">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25">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25">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25">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25">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25">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25">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25">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25">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25">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25">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25">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25">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25">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25">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25">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25">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25">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25">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25">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25">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25">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25">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25">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25">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25">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25">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25">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25">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25">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25">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25">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25">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25">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25">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25">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25">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25">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25">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25">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25">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25">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25">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25">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25">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25">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25">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25">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25">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25">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25">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25">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25">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25">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25">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25">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25">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25">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25">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25">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25">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25">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25">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25">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25">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25">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25">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25">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25">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25">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25">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25">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25">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25">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25">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25">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25">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25">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25">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25">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25">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25">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25">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25">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25">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25">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25">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25">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25">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25">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25">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25">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25">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25">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25">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25">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25">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25">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25">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25">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25">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25">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25">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25">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25">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25">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25">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25">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25">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25">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25">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25">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25">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25">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25">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25">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25">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25">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25">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25">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25">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25">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25">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25">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25">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25">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25">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25">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25">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25">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25">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25">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25">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25">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25">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25">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25">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25">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25">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25">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25">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25">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25">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25">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25">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25">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25">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25">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25">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25">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25">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25">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25">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25">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25">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25">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25">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25">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25">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25">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25">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25">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25">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25">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25">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25">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25">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25">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25">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25">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25">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25">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25">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25">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25">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25">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25">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25">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25">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25">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25">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25">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25">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25">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25">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25">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25">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25">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25">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25">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25">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25">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25">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25">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25">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25">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25">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25">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25">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25">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25">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25">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25">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25">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25">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25">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25">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25">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25">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25">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25">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25">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25">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25">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25">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25">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25">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25">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25">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25">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25">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25">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25">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25">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25">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25">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25">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25">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25">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25">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25">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25">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25">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25">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25">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25">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25">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25">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25">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25">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25">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25">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25">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25">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25">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25">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25">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25">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25">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25">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25">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25">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25">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25">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25">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25">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25">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25">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25">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25">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25">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25">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25">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25">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25">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25">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25">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25">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25">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25">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25">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25">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25">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25">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25">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25">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25">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25">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25">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25">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25">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25">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25">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25">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25">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25">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25">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25">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25">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25">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25">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25">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25">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25">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25">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25">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25">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25">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25">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25">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25">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25">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25">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25">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25">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25">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25">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25">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25">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25">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25">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25">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25">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25">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25">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25">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25">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25">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25">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25">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25">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25">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25">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25">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25">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25">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25">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25">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25">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25">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25">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25">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25">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25">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25">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25">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25">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25">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25">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25">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25">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25">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25">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25">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25">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25">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25">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25">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25">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25">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25">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25">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25">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25">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25">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25">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25">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25">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25">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25">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25">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25">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25">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25">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25">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25">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25">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25">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25">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25">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25">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25">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25">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25">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25">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25">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25">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25">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25">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25">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25">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25">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25">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25">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25">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25">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25">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25">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25">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25">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25">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25">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25">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25">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25">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25">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25">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25">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25">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25">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25">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25">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25">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25">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25">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25">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25">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25">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25">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25">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25">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25">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25">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25">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25">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25">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25">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25">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25">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25">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25">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25">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25">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25">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25">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25">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25">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25">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25">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25">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25">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25">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25">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25">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25">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25">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25">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25">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25">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25">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25">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25">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25">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25">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25">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25">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25">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25">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25">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25">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25">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25">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25">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25">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25">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25">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25">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25">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25">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25">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25">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25">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25">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25">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25">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25">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25">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25">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25">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25">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25">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25">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25">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25">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25">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25">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25">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25">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25">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25">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25">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25">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25">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25">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25">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25">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25">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25">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25">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25">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25">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25">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25">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25">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25">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25">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25">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25">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25">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25">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25">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25">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25">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25">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25">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25">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25">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25">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25">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25">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25">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25">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25">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25">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25">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25">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25">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25">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25">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25">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25">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25">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25">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25">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25">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25">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25">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25">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25">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25">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25">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25">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25">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25">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25">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25">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25">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25">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25">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25">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25">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25">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25">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25">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25">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25">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25">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25">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25">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25">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25">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25">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25">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25">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25">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25">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25">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25">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25">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25">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25">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25">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25">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25">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25">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25">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25">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25">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25">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25">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25">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25">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25">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25">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25">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25">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25">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25">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25">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25">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25">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25">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25">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25">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25">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25">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25">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25">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25">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25">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25">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25">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25">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25">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25">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25">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25">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25">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25">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25">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25">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25">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25">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25">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25">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25">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25">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25">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25">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25">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25">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25">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25">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25">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25">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25">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25">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25">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25">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25">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25">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25">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25">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25">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25">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25">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25">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25">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25">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25">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25">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25">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25">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25">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25">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25">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25">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25">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25">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25">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25">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25">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25">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25">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25">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25">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25">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25">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25">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25">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25">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25">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25">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25">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25">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25">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25">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25">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25">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25">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25">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25">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25">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25">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25">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25">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25">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25">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25">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25">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25">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25">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25">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25">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25">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25">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25">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25">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25">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25">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25">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25">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25">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25">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25">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25">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25">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25">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25">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25">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25">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25">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25">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25">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25">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25">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25">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25">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25">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25">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25">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25">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25">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25">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25">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25">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25">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25">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25">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25">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25">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25">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25">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25">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25">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25">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25">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25">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25">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25">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25">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25">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25">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25">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25">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25">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25">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25">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25">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25">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25">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25">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25">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25">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25">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25">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25">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25">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25">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25">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25">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25">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25">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25">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25">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25">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25">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25">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25">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25">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25">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25">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25">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25">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25">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25">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25">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25">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25">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25">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25">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25">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25">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25">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25">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25">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25">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25">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25">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25">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25">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25">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25">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25">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25">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25">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25">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25">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25">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25">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25">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25">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25">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25">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25">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25">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25">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25">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25">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25">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25">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25">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25">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25">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25">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25">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25">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25">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25">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25">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25">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25">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25">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25">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25">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25">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25">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25">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25">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25">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25">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25">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25">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25">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25">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25">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25">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25">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25">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25">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25">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25">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25">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25">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25">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25">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25">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25">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25">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25">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25">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25">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25">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25">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25">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25">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25">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25">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25">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25">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25">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25">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25">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25">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25">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25">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25">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25">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25">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25">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25">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25">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25">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25">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25">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25">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25">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25">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25">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25">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25">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25">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25">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25">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25">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25">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25">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25">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25">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25">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25">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25">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25">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25">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25">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25">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25">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25">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25">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25">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25">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25">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25">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25">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25">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25">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25">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25">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25">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25">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25">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25">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25">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25">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25">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25">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25">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25">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25">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25">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25">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25">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25">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25">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25">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25">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25">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25">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25">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25">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25">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25">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25">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25">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25">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25">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25">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25">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25">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25">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25">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25">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25">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25">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25">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25">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25">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25">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25">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25">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25">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25">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25">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25">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25">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25">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25">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25">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25">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25">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25">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25">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25">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25">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25">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25">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25">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25">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25">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25">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25">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25">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25">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25">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25">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25">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25">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25">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25">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25">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25">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25">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25">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25">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25">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25">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25">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25">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25">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25">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25">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25">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25">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25">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25">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25">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25">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25">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25">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25">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25">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25">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25">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25">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25">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25">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25">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25">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25">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25">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25">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25">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25">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25">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25">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25">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25">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25">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25">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25">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25">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25">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25">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25">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25">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25">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25">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25">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25">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25">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25">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25">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25">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25">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25">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25">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25">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25">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25">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25">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25">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25">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25">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25">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25">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25">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25">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25">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25">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25">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25">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25">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25">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25">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25">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25">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25">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25">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25">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25">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25">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25">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25">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25">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25">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25">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25">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25">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25">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25">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25">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25">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25">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25">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25">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25">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25">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25">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25">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25">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25">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25">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25">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25">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25">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25">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25">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25">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25">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25">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25">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25">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25">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25">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25">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25">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25">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25">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25">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25">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25">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25">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25">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25">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25">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25">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25">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25">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25">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25">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25">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25">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25">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25">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25">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25">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25">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25">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25">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25">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25">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25">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25">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25">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25">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25">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25">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25">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25">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25">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25">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25">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25">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25">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25">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25">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25">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25">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25">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25">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25">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25">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25">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25">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25">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25">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25">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25">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25">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25">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25">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25">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25">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25">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25">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25">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25">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25">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25">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25">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25">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25">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25">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25">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25">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25">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25">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25">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25">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25">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25">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25">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25">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25">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25">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25">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25">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25">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25">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25">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25">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25">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25">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25">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25">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25">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25">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25">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25">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25">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25">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25">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25">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25">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25">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25">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25">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25">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25">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25">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25">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25">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25">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25">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25">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25">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25">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25">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25">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25">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25">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25">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25">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25">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25">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25">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25">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25">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25">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25">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25">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25">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25">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25">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25">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25">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25">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25">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25">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25">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25">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25">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25">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25">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25">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25">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25">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25">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25">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25">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25">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25">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25">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25">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25">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25">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25">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25">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25">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25">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25">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25">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25">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25">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25">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25">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25">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25">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25">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25">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25">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25">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25">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25">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25">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25">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25">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25">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25">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25">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25">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25">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25">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25">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25">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25">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25">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25">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25">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25">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25">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25">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25">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25">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25">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25">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25">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25">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25">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25">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25">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25">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25">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25">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25">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25">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25">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25">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25">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25">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25">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25">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25">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25">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25">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25">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25">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25">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25">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25">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25">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25">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25">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25">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25">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25">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25">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25">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25">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25">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25">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25">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25">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25">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25">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25">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25">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25">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25">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25">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25">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25">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25">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25">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25">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25">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25">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25">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25">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25">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25">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25">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25">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25">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25">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25">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25">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25">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25">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25">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25">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25">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25">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25">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25">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25">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25">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25">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25">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25">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25">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25">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25">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25">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25">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25">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25">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25">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25">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25">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25">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25">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25">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25">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25">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25">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25">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25">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25">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25">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25">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25">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25">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25">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25">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25">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25">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25">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25">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25">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25">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25">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25">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25">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25">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25">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25">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25">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25">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25">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25">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25">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25">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25">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25">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25">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25">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25">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25">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25">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25">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25">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25">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25">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25">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25">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25">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25">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25">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25">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25">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25">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25">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25">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25">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25">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25">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25">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25">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25">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25">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25">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25">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25">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25">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25">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25">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25">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25">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25">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25">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25">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25">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25">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25">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25">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25">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25">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25">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25">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25">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25">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25">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25">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25">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25">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25">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25">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25">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25">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25">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25">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25">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25">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25">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25">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25">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25">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25">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25">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25">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25">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25">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25">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25">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25">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25">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25">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25">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25">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25">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25">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25">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25">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25">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25">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25">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25">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25">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25">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25">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25">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25">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25">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25">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25">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25">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25">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25">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25">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25">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25">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25">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25">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25">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25">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25">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25">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25">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25">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25">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25">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25">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25">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25">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25">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25">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25">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25">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25">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25">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25">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25">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25">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25">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25">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25">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25">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25">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25">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25">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25">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25">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25">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25">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25">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25">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25">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25">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25">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25">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25">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25">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25">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25">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25">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25">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25">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25">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25">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25">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25">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25">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25">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25">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25">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25">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25">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25">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25">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25">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25">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25">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25">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25">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25">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25">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25">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25">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25">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25">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25">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25">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25">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25">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25">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25">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25">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25">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25">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25">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25">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25">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25">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25">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25">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25">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25">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25">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25">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25">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25">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25">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25">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25">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25">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25">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25">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25">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25">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25">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25">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25">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25">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25">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25">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25">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25">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25">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25">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25">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25">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25">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25">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25">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25">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25">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25">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25">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25">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25">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25">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25">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25">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25">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25">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25">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25">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25">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25">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25">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25">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25">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25">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25">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25">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25">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25">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25">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25">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25">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25">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25">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25">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25">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25">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25">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25">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25">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25">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25">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25">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25">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25">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25">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25">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25">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25">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25">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25">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25">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25">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25">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25">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25">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25">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25">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25">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25">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25">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25">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25">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25">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25">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25">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25">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25">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25">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25">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25">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25">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25">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25">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25">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25">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25">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25">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25">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25">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25">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25">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25">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25">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25">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25">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25">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25">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25">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25">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25">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25">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25">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25">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25">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25">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25">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25">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25">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25">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25">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25">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25">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25">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25">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25">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25">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25">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25">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25">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25">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25">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25">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25">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25">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25">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25">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25">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25">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25">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25">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25">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25">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25">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25">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25">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25">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25">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25">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25">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25">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25">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25">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25">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25">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25">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25">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25">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25">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25">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25">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25">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25">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25">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25">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25">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25">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25">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25">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25">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25">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25">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25">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25">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25">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25">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25">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25">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25">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25">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25">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25">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25">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25">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25">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25">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25">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25">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25">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25">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25">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25">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25">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25">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25">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25">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25">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25">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25">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25">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25">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25">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25">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25">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25">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25">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25">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25">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25">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25">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25">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25">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25">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25">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25">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25">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25">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25">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25">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25">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25">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25">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25">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25">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25">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25">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25">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25">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25">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25">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25">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25">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25">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25">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25">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25">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25">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25">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25">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25">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25">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25">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25">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25">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25">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25">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25">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25">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25">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25">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25">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25">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25">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25">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25">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25">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25">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25">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25">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25">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25">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25">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25">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25">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25">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25">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25">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25">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25">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25">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25">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25">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25">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25">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25">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25">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25">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25">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25">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25">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25">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25">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25">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25">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25">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25">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25">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25">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25">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25">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25">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25">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25">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25">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25">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25">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25">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25">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25">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25">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25">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25">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25">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25">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25">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25">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25">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25">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25">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25">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25">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25">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25">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25">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25">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25">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25">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25">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25">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25">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25">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25">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25">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25">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25">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25">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25">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25">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25">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25">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25">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25">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25">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25">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25">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25">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25">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25">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25">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25">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25">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25">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25">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25">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25">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25">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25">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25">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25">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25">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25">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25">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25">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25">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25">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25">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25">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25">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25">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25">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25">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25">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25">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25">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25">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25">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25">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25">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25">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25">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25">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25">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25">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25">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25">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25">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25">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25">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25">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25">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25">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25">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25">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25">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25">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25">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25">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25">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25">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25">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25">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25">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25">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25">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25">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25">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25">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25">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25">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25">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25">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25">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25">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25">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25">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25">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25">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25">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25">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25">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25">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25">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25">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25">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25">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25">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25">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25">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25">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25">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25">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25">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25">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25">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25">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25">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25">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25">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25">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25">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25">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25">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25">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25">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25">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25">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25">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25">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25">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25">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25">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25">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25">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25">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25">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25">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25">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25">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25">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25">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25">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25">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25">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25">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25">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25">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25">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25">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25">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25">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25">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25">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25">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25">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25">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25">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25">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25">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25">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25">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25">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25">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25">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25">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25">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25">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25">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25">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25">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25">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25">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25">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25">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25">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25">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25">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25">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25">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25">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25">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25">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25">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25">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25">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25">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25">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25">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25">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25">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25">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25">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25">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25">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25">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25">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25">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25">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25">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25">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25">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25">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25">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25">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25">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25">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25">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25">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25">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25">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25">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25">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25">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25">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25">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25">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25">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25">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25">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25">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25">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25">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25">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25">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25">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25">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25">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25">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25">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25">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25">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25">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25">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25">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25">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25">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25">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25">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25">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25">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25">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25">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25">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25">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25">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25">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25">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25">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25">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25">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25">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25">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25">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25">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25">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25">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25">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25">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25">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25">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25">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25">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25">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25">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25">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25">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25">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25">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25">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25">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25">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25">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25">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25">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25">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25">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25">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25">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25">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25">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25">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25">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25">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25">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25">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25">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25">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25">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25">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25">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25">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25">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25">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25">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25">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25">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25">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25">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25">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25">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25">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25">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25">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25">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25">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25">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25">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25">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25">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25">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25">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25">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25">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25">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25">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25">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25">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25">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25">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25">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25">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25">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25">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25">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25">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25">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25">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25">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25">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25">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25">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25">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25">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25">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25">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25">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25">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25">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25">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25">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25">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25">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25">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25">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25">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25">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25">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25">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25">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25">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25">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25">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25">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25">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25">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25">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25">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25">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25">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25">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25">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25">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25">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25">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25">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25">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25">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25">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25">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25">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25">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25">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25">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25">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25">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25">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25">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25">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25">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25">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25">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25">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25">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25">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25">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25">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25">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25">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25">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25">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25">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25">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25">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25">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25">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25">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25">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25">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25">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25">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25">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25">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25">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25">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25">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25">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25">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25">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25">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25">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25">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25">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25">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25">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25">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25">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25">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25">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25">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25">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25">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25">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25">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25">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25">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25">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25">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25">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25">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25">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25">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25">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25">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25">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25">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25">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25">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25">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25">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25">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25">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25">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25">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25">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25">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25">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25">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25">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25">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25">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25">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25">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25">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25">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25">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25">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25">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25">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25">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25">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25">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25">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25">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25">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25">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25">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25">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25">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25">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25">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25">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25">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25">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25">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25">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25">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25">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25">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25">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25">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25">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25">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25">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25">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25">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25">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25">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25">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25">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25">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25">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25">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25">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25">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25">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25">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25">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25">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25">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25">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25">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25">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25">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25">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25">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25">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25">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25">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25">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25">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25">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25">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25">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25">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25">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25">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25">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25">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25">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25">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25">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25">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25">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25">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25">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25">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25">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25">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25">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25">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25">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25">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25">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25">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25">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25">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25">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25">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25">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25">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25">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25">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25">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25">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25">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25">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25">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25">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25">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25">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25">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25">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25">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25">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25">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25">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25">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25">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25">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25">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25">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25">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25">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25">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25">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25">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25">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25">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25">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25">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25">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25">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25">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25">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25">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25">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25">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25">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25">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25">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25">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25">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25">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25">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25">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25">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25">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25">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25">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25">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25">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25">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25">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25">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25">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25">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25">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25">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25">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25">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25">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25">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25">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25">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25">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25">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25">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25">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25">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25">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25">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25">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25">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25">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25">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25">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25">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25">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25">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25">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25">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25">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25">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25">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25">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25">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25">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25">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25">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25">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25">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25">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25">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25">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25">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25">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25">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25">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25">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25">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25">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25">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25">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25">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25">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25">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25">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25">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25">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25">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25">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25">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25">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25">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25">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25">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25">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25">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25">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25">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25">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25">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25">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25">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25">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25">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25">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25">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25">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25">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25">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25">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25">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25">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25">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25">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25">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25">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25">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25">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25">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25">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25">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25">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25">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25">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25">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25">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25">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25">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25">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25">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25">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25">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25">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25">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25">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25">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25">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25">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25">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25">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25">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25">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25">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25">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25">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25">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25">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25">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25">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25">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25">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25">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25">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25">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25">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25">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25">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25">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25">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25">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25">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25">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25">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25">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25">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25">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25">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25">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25">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25">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25">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25">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25">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25">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25">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25">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25">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25">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25">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25">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25">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25">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25">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25">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25">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25">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25">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25">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25">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25">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25">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25">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25">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25">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25">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25">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25">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25">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25">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25">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25">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25">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25">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25">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25">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25">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25">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25">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25">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25">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25">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25">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25">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25">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25">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25">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25">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25">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25">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25">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25">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25">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25">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25">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25">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25">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25">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25">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25">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25">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25">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25">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25">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25">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25">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25">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25">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25">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25">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25">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25">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25">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25">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25">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25">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25">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25">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25">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25">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25">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25">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25">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25">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25">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25">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25">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25">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25">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25">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25">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25">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25">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25">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25">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25">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25">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25">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25">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25">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25">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25">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25">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25">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25">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25">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25">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25">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25">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25">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25">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25">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25">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25">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25">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25">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25">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25">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25">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25">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25">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25">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25">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25">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25">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25">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25">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25">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25">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25">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25">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25">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25">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25">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25">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25">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25">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25">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25">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25">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25">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25">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25">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25">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25">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25">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25">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25">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25">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25">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25">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25">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25">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25">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25">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25">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25">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25">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25">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25">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25">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25">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25">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25">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25">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25">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25">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25">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25">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25">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25">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25">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25">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25">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25">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25">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25">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25">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25">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25">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25">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25">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25">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25">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25">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25">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25">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25">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25">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25">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25">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25">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25">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25">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25">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25">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25">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25">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25">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25">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25">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25">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25">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25">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25">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25">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25">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25">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25">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25">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25">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25">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25">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25">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25">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25">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25">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25">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25">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25">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25">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25">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25">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25">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25">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25">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25">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25">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25">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25">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25">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25">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25">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25">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25">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25">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25">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25">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25">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25">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25">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25">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25">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25">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25">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25">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25">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25">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25">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25">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25">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25">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25">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25">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25">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25">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25">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25">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25">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25">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25">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25">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25">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25">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25">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25">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25">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25">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25">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25">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25">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25">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25">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25">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25">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25">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25">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25">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25">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25">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25">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25">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25">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25">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25">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25">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25">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25">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25">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25">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25">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25">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25">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25">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25">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25">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25">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25">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25">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25">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25">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25">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25">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25">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25">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25">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25">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25">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25">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25">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25">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25">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25">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25">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25">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25">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25">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25">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25">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25">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25">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25">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25">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25">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25">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25">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25">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25">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25">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25">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25">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25">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25">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25">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25">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25">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25">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25">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25">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25">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25">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25">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25">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25">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25">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25">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25">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25">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25">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25">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25">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25">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25">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25">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25">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25">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25">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25">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25">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25">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25">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25">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25">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25">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25">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25">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25">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25">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25">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25">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25">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25">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25">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25">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25">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25">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25">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25">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25">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25">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25">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25">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25">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25">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25">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25">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25">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25">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25">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25">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25">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25">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25">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25">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25">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25">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25">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25">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25">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25">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25">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25">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25">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25">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25">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25">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25">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25">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25">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25">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25">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25">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25">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25">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25">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25">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25">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25">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25">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25">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25">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25">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25">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25">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25">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25">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25">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25">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25">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25">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25">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25">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25">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25">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25">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25">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25">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25">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25">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25">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25">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25">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25">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25">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25">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25">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25">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25">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25">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25">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25">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25">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25">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25">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25">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25">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25">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25">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25">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25">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25">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25">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25">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25">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25">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25">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25">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25">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25">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25">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25">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25">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25">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25">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25">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25">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25">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25">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25">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25">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25">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25">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25">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25">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25">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25">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25">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25">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25">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25">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25">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25">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25">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25">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25">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25">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25">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25">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25">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25">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25">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25">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25">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25">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25">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25">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25">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25">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25">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25">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25">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25">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25">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25">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25">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25">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25">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25">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25">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25">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25">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25">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25">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25">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25">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25">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25">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25">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25">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25">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25">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25">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25">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25">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25">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25">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25">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25">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25">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25">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25">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25">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25">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25">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25">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25">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25">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25">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25">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25">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25">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25">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25">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25">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25">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25">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25">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25">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25">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25">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25">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25">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25">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25">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25">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25">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25">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25">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25">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25">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25">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25">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25">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25">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25">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25">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25">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25">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25">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25">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25">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25">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25">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25">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25">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25">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25">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25">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25">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25">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25">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25">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25">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25">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25">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25">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25">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25">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25">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25">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25">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25">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25">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25">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25">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25">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25">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25">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25">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25">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25">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25">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25">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25">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25">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25">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25">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25">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25">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25">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25">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25">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25">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25">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25">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25">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25">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25">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25">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25">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25">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25">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25">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25">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25">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25">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25">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25">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25">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25">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25">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25">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25">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25">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25">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25">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25">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25">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25">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25">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25">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25">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25">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25">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25">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25">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25">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25">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25">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25">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25">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25">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25">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25">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25">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25">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25">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25">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25">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25">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25">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25">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25">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25">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25">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25">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25">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25">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25">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25">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25">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25">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25">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25">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25">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25">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25">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25">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25">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25">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25">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25">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25">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25">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25">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25">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25">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25">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25">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25">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25">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25">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25">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25">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25">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25">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25">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25">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25">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25">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25">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25">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25">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25">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25">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25">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25">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25">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25">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25">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25">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25">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25">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25">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25">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25">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25">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25">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25">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25">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25">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25">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25">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25">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25">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25">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25">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25">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25">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25">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25">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25">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25">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25">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25">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25">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25">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25">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25">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25">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25">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25">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25">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25">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25">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25">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25">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25">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25">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25">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25">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25">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25">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25">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25">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25">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25">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25">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25">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25">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25">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25">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25">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25">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25">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25">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25">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25">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25">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25">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25">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25">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25">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25">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25">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25">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25">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25">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25">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25">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25">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25">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25">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25">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25">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25">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25">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25">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25">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25">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25">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25">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25">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25">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25">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25">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25">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25">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25">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25">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25">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25">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25">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25">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25">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25">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25">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25">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25">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25">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25">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25">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25">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25">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25">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25">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25">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25">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25">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25">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25">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25">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25">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25">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25">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25">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25">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25">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25">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25">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25">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25">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25">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25">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25">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25">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25">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25">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25">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25">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25">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25">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25">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25">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25">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25">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25">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25">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25">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25">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25">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25">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25">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25">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25">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25">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25">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25">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25">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25">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25">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25">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25">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25">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25">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25">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25">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25">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25">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25">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25">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25">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25">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25">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25">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25">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25">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25">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25">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25">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25">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25">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25">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25">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25">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25">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25">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25">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25">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25">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25">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25">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25">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25">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25">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25">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25">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25">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25">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25">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25">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25">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25">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25">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25">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25">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25">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25">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25">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25">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25">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25">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25">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25">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25">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25">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25">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25">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25">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25">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25">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25">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25">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25">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25">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25">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25">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25">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25">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25">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25">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25">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25">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25">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25">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25">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25">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25">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25">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25">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25">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25">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25">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25">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25">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25">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25">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25">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25">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25">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25">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25">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25">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25">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25">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25">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25">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25">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25">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25">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25">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25">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25">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25">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25">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25">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25">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25">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25">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25">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25">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25">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25">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25">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25">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25">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25">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25">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25">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25">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25">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25">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25">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25">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25">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25">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25">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25">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25">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25">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25">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25">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25">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25">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25">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25">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25">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25">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25">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25">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25">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25">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25">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25">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25">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25">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25">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25">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25">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25">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25">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25">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25">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25">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25">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25">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25">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25">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25">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25">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25">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25">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25">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25">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25">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25">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25">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25">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25">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25">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25">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25">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25">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25">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25">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25">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25">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25">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25">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25">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25">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25">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25">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25">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25">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25">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25">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25">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25">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25">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25">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25">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25">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25">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25">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25">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25">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25">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25">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25">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25">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25">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25">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25">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25">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25">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25">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25">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25">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25">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25">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25">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25">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25">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25">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25">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25">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25">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25">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25">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25">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25">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25">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25">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25">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25">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25">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25">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25">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25">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25">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25">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25">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25">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25">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25">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25">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25">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25">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25">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25">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25">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25">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25">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25">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25">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25">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25">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25">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25">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25">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25">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25">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25">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25">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25">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25">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25">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25">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25">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25">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25">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25">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25">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25">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25">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25">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25">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25">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25">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25">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25">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25">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25">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25">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25">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25">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25">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25">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25">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25">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25">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25">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25">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25">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25">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25">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25">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25">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25">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25">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25">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25">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25">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25">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25">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25">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25">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25">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25">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25">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25">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25">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25">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25">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25">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25">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25">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25">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25">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25">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25">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25">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25">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25">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25">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25">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25">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25">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25">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25">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25">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25">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25">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25">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25">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25">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25">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25">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25">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25">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25">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25">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25">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25">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25">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25">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25">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25">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25">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25">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25">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25">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25">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25">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25">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25">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25">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25">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25">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25">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25">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25">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25">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25">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25">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25">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25">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25">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25">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25">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25">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25">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25">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25">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25">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25">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25">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25">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25">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25">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25">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25">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25">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25">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25">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25">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25">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25">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25">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25">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25">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25">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25">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25">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25">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25">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25">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25">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25">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25">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25">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25">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25">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25">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25">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25">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25">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25">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25">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25">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25">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25">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25">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25">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25">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25">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25">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25">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25">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25">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25">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25">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25">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25">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25">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25">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25">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25">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25">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25">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25">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25">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25">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25">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25">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25">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25">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25">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25">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25">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25">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25">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25">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25">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25">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25">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25">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25">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25">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25">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25">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25">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25">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25">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25">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25">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25">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25">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25">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25">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25">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25">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25">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25">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25">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25">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25">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25">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25">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25">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25">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25">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25">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25">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25">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25">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25">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25">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25">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25">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25">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25">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25">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25">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25">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25">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25">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25">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25">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25">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25">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25">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25">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25">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25">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25">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25">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25">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25">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25">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25">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25">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25">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25">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25">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25">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25">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25">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25">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25">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25">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25">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25">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25">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25">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25">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25">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25">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25">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25">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25">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25">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25">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25">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25">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25">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25">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25">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25">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25">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25">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25">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25">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25">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25">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25">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25">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25">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25">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25">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25">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25">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25">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25">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25">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25">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25">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25">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25">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25">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25">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25">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25">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25">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25">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25">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25">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25">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25">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25">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25">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25">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25">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25">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25">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25">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25">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25">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25">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25">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25">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25">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25">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25">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25">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25">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25">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25">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25">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25">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25">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25">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25">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25">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25">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25">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25">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25">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25">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25">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25">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25">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25">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25">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25">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25">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25">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25">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25">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25">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25">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25">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25">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25">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25">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25">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25">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25">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25">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25">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25">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25">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25">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25">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25">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25">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25">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25">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25">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25">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25">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25">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25">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25">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25">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25">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25">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25">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25">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25">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25">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25">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25">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25">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25">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25">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25">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25">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25">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25">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25">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25">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25">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25">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25">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25">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25">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25">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25">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25">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25">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25">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25">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25">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25">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25">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25">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25">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25">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25">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25">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25">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25">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25">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25">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25">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25">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25">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25">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25">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25">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25">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25">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25">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25">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25">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25">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25">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25">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25">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25">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25">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25">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25">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25">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25">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25">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25">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25">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25">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25">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25">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25">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25">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25">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25">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25">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25">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25">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25">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25">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25">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25">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25">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25">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25">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25">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25">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25">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25">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25">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25">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25">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25">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25">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25">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25">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25">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25">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25">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25">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25">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25">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25">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25">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25">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25">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25">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25">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25">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25">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25">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25">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25">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25">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25">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25">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25">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25">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25">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25">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25">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25">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25">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25">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25">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25">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25">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25">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25">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25">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25">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25">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25">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25">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25">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25">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25">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25">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25">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25">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25">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25">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25">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25">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25">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25">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25">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25">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25">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25">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25">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25">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25">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25">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25">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25">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25">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25">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25">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25">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25">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25">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25">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25">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25">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25">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25">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25">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25">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25">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25">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25">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25">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25">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25">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25">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25">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25">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25">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25">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25">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25">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25">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25">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25">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25">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25">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25">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25">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25">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25">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25">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25">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25">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25">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25">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25">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25">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25">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25">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25">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25">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25">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25">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25">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25">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25">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25">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25">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25">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25">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25">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25">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25">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25">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25">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25">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25">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25">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25">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25">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25">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25">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25">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25">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25">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25">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25">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25">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25">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25">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25">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25">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25">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25">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25">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25">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25">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25">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25">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25">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25">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25">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25">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25">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25">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25">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25">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25">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25">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25">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25">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25">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25">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25">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25">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25">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25">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25">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25">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25">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25">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25">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25">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25">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25">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25">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25">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25">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25">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25">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25">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25">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25">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25">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25">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25">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25">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25">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25">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25">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25">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25">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25">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25">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25">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25">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25">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25">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25">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25">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25">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25">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25">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25">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25">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25">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25">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25">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25">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25">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25">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25">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25">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25">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25">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25">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25">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25">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25">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25">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25">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25">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25">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25">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25">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25">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25">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25">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25">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25">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25">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25">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25">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25">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25">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25">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25">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25">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25">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25">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25">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25">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25">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25">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25">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25">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25">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25">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25">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25">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25">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25">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25">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25">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25">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25">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25">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25">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25">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25">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25">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25">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25">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25">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25">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25">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25">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25">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25">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25">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25">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25">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25">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25">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25">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25">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25">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25">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25">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25">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25">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25">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25">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25">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25">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25">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25">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25">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25">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25">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25">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25">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25">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25">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25">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25">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25">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25">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25">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25">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25">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25">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25">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25">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25">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25">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25">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25">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25">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25">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25">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25">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25">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25">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25">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25">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25">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25">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25">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25">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25">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25">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25">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25">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25">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22"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5"/>
  <sheetViews>
    <sheetView topLeftCell="B1" workbookViewId="0">
      <selection activeCell="K20" sqref="K20"/>
    </sheetView>
  </sheetViews>
  <sheetFormatPr baseColWidth="10" defaultColWidth="8.7109375" defaultRowHeight="19" x14ac:dyDescent="0.25"/>
  <cols>
    <col min="1" max="1" width="12.5703125" bestFit="1" customWidth="1"/>
    <col min="2" max="2" width="14" bestFit="1" customWidth="1"/>
  </cols>
  <sheetData>
    <row r="1" spans="1:2" x14ac:dyDescent="0.25">
      <c r="A1" s="2" t="s">
        <v>10838</v>
      </c>
      <c r="B1" t="s">
        <v>10853</v>
      </c>
    </row>
    <row r="2" spans="1:2" x14ac:dyDescent="0.25">
      <c r="A2" s="3" t="s">
        <v>10840</v>
      </c>
      <c r="B2" s="6">
        <v>479856.20809999981</v>
      </c>
    </row>
    <row r="3" spans="1:2" x14ac:dyDescent="0.25">
      <c r="A3" s="5" t="s">
        <v>10841</v>
      </c>
      <c r="B3" s="6">
        <v>14205.706999999999</v>
      </c>
    </row>
    <row r="4" spans="1:2" x14ac:dyDescent="0.25">
      <c r="A4" s="5" t="s">
        <v>10842</v>
      </c>
      <c r="B4" s="6">
        <v>4519.8919999999998</v>
      </c>
    </row>
    <row r="5" spans="1:2" x14ac:dyDescent="0.25">
      <c r="A5" s="5" t="s">
        <v>10843</v>
      </c>
      <c r="B5" s="6">
        <v>55205.796999999999</v>
      </c>
    </row>
    <row r="6" spans="1:2" x14ac:dyDescent="0.25">
      <c r="A6" s="5" t="s">
        <v>10844</v>
      </c>
      <c r="B6" s="6">
        <v>27906.854999999996</v>
      </c>
    </row>
    <row r="7" spans="1:2" x14ac:dyDescent="0.25">
      <c r="A7" s="5" t="s">
        <v>10845</v>
      </c>
      <c r="B7" s="6">
        <v>23644.302999999989</v>
      </c>
    </row>
    <row r="8" spans="1:2" x14ac:dyDescent="0.25">
      <c r="A8" s="5" t="s">
        <v>10846</v>
      </c>
      <c r="B8" s="6">
        <v>34322.935600000004</v>
      </c>
    </row>
    <row r="9" spans="1:2" x14ac:dyDescent="0.25">
      <c r="A9" s="5" t="s">
        <v>10847</v>
      </c>
      <c r="B9" s="6">
        <v>33781.542999999998</v>
      </c>
    </row>
    <row r="10" spans="1:2" x14ac:dyDescent="0.25">
      <c r="A10" s="5" t="s">
        <v>10848</v>
      </c>
      <c r="B10" s="6">
        <v>27117.536499999991</v>
      </c>
    </row>
    <row r="11" spans="1:2" x14ac:dyDescent="0.25">
      <c r="A11" s="5" t="s">
        <v>10849</v>
      </c>
      <c r="B11" s="6">
        <v>81623.526800000021</v>
      </c>
    </row>
    <row r="12" spans="1:2" x14ac:dyDescent="0.25">
      <c r="A12" s="5" t="s">
        <v>10850</v>
      </c>
      <c r="B12" s="6">
        <v>31453.392999999993</v>
      </c>
    </row>
    <row r="13" spans="1:2" x14ac:dyDescent="0.25">
      <c r="A13" s="5" t="s">
        <v>10851</v>
      </c>
      <c r="B13" s="6">
        <v>77907.660699999935</v>
      </c>
    </row>
    <row r="14" spans="1:2" x14ac:dyDescent="0.25">
      <c r="A14" s="5" t="s">
        <v>10852</v>
      </c>
      <c r="B14" s="6">
        <v>68167.058499999956</v>
      </c>
    </row>
    <row r="15" spans="1:2" x14ac:dyDescent="0.25">
      <c r="A15" s="3" t="s">
        <v>10839</v>
      </c>
      <c r="B15" s="6">
        <v>479856.20809999981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workbookViewId="0">
      <selection activeCell="B3" sqref="B3"/>
    </sheetView>
  </sheetViews>
  <sheetFormatPr baseColWidth="10" defaultColWidth="8.7109375" defaultRowHeight="19" x14ac:dyDescent="0.25"/>
  <cols>
    <col min="1" max="1" width="12.5703125" bestFit="1" customWidth="1"/>
    <col min="2" max="2" width="14" bestFit="1" customWidth="1"/>
    <col min="4" max="4" width="9.140625" customWidth="1"/>
    <col min="5" max="5" width="14.85546875" customWidth="1"/>
  </cols>
  <sheetData>
    <row r="1" spans="1:5" x14ac:dyDescent="0.25">
      <c r="A1" s="2" t="s">
        <v>10838</v>
      </c>
      <c r="B1" t="s">
        <v>10853</v>
      </c>
    </row>
    <row r="2" spans="1:5" x14ac:dyDescent="0.25">
      <c r="A2" s="3" t="s">
        <v>96</v>
      </c>
      <c r="B2" s="6">
        <v>102920.52060000008</v>
      </c>
      <c r="D2" s="3" t="s">
        <v>10854</v>
      </c>
      <c r="E2" t="s">
        <v>10853</v>
      </c>
    </row>
    <row r="3" spans="1:5" x14ac:dyDescent="0.25">
      <c r="A3" s="3" t="s">
        <v>139</v>
      </c>
      <c r="B3" s="6">
        <v>127652.81899999996</v>
      </c>
      <c r="D3" s="3" t="s">
        <v>96</v>
      </c>
      <c r="E3" s="6">
        <f>GETPIVOTDATA("Sales",$A$1,"Region","Central")</f>
        <v>102920.52060000008</v>
      </c>
    </row>
    <row r="4" spans="1:5" x14ac:dyDescent="0.25">
      <c r="A4" s="3" t="s">
        <v>22</v>
      </c>
      <c r="B4" s="6">
        <v>103374.90549999996</v>
      </c>
      <c r="D4" s="3" t="s">
        <v>139</v>
      </c>
      <c r="E4" s="6">
        <f>GETPIVOTDATA("Sales",$A$1,"Region","East")</f>
        <v>127652.81899999996</v>
      </c>
    </row>
    <row r="5" spans="1:5" x14ac:dyDescent="0.25">
      <c r="A5" s="3" t="s">
        <v>36</v>
      </c>
      <c r="B5" s="6">
        <v>145907.96300000002</v>
      </c>
      <c r="D5" s="3" t="s">
        <v>22</v>
      </c>
      <c r="E5" s="6">
        <f>GETPIVOTDATA("Sales",$A$1,"Region","South")</f>
        <v>103374.90549999996</v>
      </c>
    </row>
    <row r="6" spans="1:5" x14ac:dyDescent="0.25">
      <c r="A6" s="3" t="s">
        <v>10839</v>
      </c>
      <c r="B6" s="6">
        <v>479856.20810000005</v>
      </c>
      <c r="D6" s="3" t="s">
        <v>36</v>
      </c>
      <c r="E6" s="6">
        <f>GETPIVOTDATA("Sales",$A$1,"Region","West")</f>
        <v>145907.96300000002</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workbookViewId="0">
      <selection activeCell="E28" sqref="E28"/>
    </sheetView>
  </sheetViews>
  <sheetFormatPr baseColWidth="10" defaultColWidth="8.7109375" defaultRowHeight="19" x14ac:dyDescent="0.25"/>
  <cols>
    <col min="1" max="1" width="15.140625" bestFit="1" customWidth="1"/>
    <col min="2" max="2" width="14" bestFit="1" customWidth="1"/>
    <col min="3" max="3" width="12.85546875" bestFit="1" customWidth="1"/>
    <col min="4" max="4" width="10.85546875" bestFit="1" customWidth="1"/>
    <col min="5" max="6" width="11.85546875" bestFit="1" customWidth="1"/>
    <col min="7" max="8" width="10.85546875" bestFit="1" customWidth="1"/>
    <col min="9" max="9" width="9.85546875" bestFit="1" customWidth="1"/>
    <col min="10" max="10" width="8.7109375" bestFit="1" customWidth="1"/>
    <col min="11" max="11" width="10" bestFit="1" customWidth="1"/>
    <col min="12" max="12" width="9.85546875" bestFit="1" customWidth="1"/>
    <col min="13" max="13" width="10.85546875" bestFit="1" customWidth="1"/>
    <col min="14" max="14" width="9.85546875" bestFit="1" customWidth="1"/>
    <col min="15" max="16" width="10.85546875" bestFit="1" customWidth="1"/>
    <col min="17" max="17" width="9.85546875" bestFit="1" customWidth="1"/>
    <col min="18" max="18" width="10.85546875" bestFit="1" customWidth="1"/>
    <col min="19" max="19" width="11.85546875" bestFit="1" customWidth="1"/>
  </cols>
  <sheetData>
    <row r="1" spans="1:2" x14ac:dyDescent="0.25">
      <c r="A1" s="2" t="s">
        <v>10838</v>
      </c>
      <c r="B1" t="s">
        <v>10853</v>
      </c>
    </row>
    <row r="2" spans="1:2" x14ac:dyDescent="0.25">
      <c r="A2" s="3" t="s">
        <v>38</v>
      </c>
      <c r="B2" s="6">
        <v>149512.82</v>
      </c>
    </row>
    <row r="3" spans="1:2" x14ac:dyDescent="0.25">
      <c r="A3" s="4" t="s">
        <v>259</v>
      </c>
      <c r="B3" s="6">
        <v>655.38799999999992</v>
      </c>
    </row>
    <row r="4" spans="1:2" x14ac:dyDescent="0.25">
      <c r="A4" s="4" t="s">
        <v>39</v>
      </c>
      <c r="B4" s="6">
        <v>2825.4579999999996</v>
      </c>
    </row>
    <row r="5" spans="1:2" x14ac:dyDescent="0.25">
      <c r="A5" s="4" t="s">
        <v>164</v>
      </c>
      <c r="B5" s="6">
        <v>3844.5900000000011</v>
      </c>
    </row>
    <row r="6" spans="1:2" x14ac:dyDescent="0.25">
      <c r="A6" s="4" t="s">
        <v>59</v>
      </c>
      <c r="B6" s="6">
        <v>5897.5340000000015</v>
      </c>
    </row>
    <row r="7" spans="1:2" x14ac:dyDescent="0.25">
      <c r="A7" s="4" t="s">
        <v>81</v>
      </c>
      <c r="B7" s="6">
        <v>14332.722</v>
      </c>
    </row>
    <row r="8" spans="1:2" x14ac:dyDescent="0.25">
      <c r="A8" s="4" t="s">
        <v>569</v>
      </c>
      <c r="B8" s="6">
        <v>14335.619999999997</v>
      </c>
    </row>
    <row r="9" spans="1:2" x14ac:dyDescent="0.25">
      <c r="A9" s="4" t="s">
        <v>69</v>
      </c>
      <c r="B9" s="6">
        <v>15160.714999999998</v>
      </c>
    </row>
    <row r="10" spans="1:2" x14ac:dyDescent="0.25">
      <c r="A10" s="4" t="s">
        <v>66</v>
      </c>
      <c r="B10" s="6">
        <v>43263.266999999985</v>
      </c>
    </row>
    <row r="11" spans="1:2" x14ac:dyDescent="0.25">
      <c r="A11" s="4" t="s">
        <v>50</v>
      </c>
      <c r="B11" s="6">
        <v>49197.526000000013</v>
      </c>
    </row>
    <row r="12" spans="1:2" x14ac:dyDescent="0.25">
      <c r="A12" s="3" t="s">
        <v>24</v>
      </c>
      <c r="B12" s="6">
        <v>156477.8811</v>
      </c>
    </row>
    <row r="13" spans="1:2" x14ac:dyDescent="0.25">
      <c r="A13" s="4" t="s">
        <v>56</v>
      </c>
      <c r="B13" s="6">
        <v>13636.985999999995</v>
      </c>
    </row>
    <row r="14" spans="1:2" x14ac:dyDescent="0.25">
      <c r="A14" s="4" t="s">
        <v>25</v>
      </c>
      <c r="B14" s="6">
        <v>20036.677600000006</v>
      </c>
    </row>
    <row r="15" spans="1:2" x14ac:dyDescent="0.25">
      <c r="A15" s="4" t="s">
        <v>47</v>
      </c>
      <c r="B15" s="6">
        <v>45757.777499999997</v>
      </c>
    </row>
    <row r="16" spans="1:2" x14ac:dyDescent="0.25">
      <c r="A16" s="4" t="s">
        <v>28</v>
      </c>
      <c r="B16" s="6">
        <v>77046.440000000017</v>
      </c>
    </row>
    <row r="17" spans="1:2" x14ac:dyDescent="0.25">
      <c r="A17" s="3" t="s">
        <v>62</v>
      </c>
      <c r="B17" s="6">
        <v>173865.50699999998</v>
      </c>
    </row>
    <row r="18" spans="1:2" x14ac:dyDescent="0.25">
      <c r="A18" s="4" t="s">
        <v>1209</v>
      </c>
      <c r="B18" s="6">
        <v>10849.782000000001</v>
      </c>
    </row>
    <row r="19" spans="1:2" x14ac:dyDescent="0.25">
      <c r="A19" s="4" t="s">
        <v>152</v>
      </c>
      <c r="B19" s="6">
        <v>23766.396000000004</v>
      </c>
    </row>
    <row r="20" spans="1:2" x14ac:dyDescent="0.25">
      <c r="A20" s="4" t="s">
        <v>674</v>
      </c>
      <c r="B20" s="6">
        <v>62023.373000000007</v>
      </c>
    </row>
    <row r="21" spans="1:2" x14ac:dyDescent="0.25">
      <c r="A21" s="4" t="s">
        <v>63</v>
      </c>
      <c r="B21" s="6">
        <v>77225.955999999962</v>
      </c>
    </row>
    <row r="22" spans="1:2" x14ac:dyDescent="0.25">
      <c r="A22" s="3" t="s">
        <v>10839</v>
      </c>
      <c r="B22" s="6">
        <v>479856.20810000005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workbookViewId="0">
      <selection activeCell="H14" sqref="H14"/>
    </sheetView>
  </sheetViews>
  <sheetFormatPr baseColWidth="10" defaultColWidth="8.7109375" defaultRowHeight="19" x14ac:dyDescent="0.25"/>
  <cols>
    <col min="1" max="1" width="12.5703125" bestFit="1" customWidth="1"/>
    <col min="2" max="2" width="14" bestFit="1" customWidth="1"/>
    <col min="4" max="4" width="11.28515625" customWidth="1"/>
    <col min="5" max="5" width="16.42578125" customWidth="1"/>
  </cols>
  <sheetData>
    <row r="1" spans="1:5" x14ac:dyDescent="0.25">
      <c r="A1" s="2" t="s">
        <v>10838</v>
      </c>
      <c r="B1" t="s">
        <v>10853</v>
      </c>
    </row>
    <row r="2" spans="1:5" x14ac:dyDescent="0.25">
      <c r="A2" s="3" t="s">
        <v>18</v>
      </c>
      <c r="B2" s="6">
        <v>262956.80059999996</v>
      </c>
      <c r="D2" s="3" t="s">
        <v>4</v>
      </c>
      <c r="E2" s="6" t="s">
        <v>10853</v>
      </c>
    </row>
    <row r="3" spans="1:5" x14ac:dyDescent="0.25">
      <c r="A3" s="3" t="s">
        <v>33</v>
      </c>
      <c r="B3" s="6">
        <v>127797.49570000001</v>
      </c>
      <c r="D3" s="3" t="s">
        <v>18</v>
      </c>
      <c r="E3" s="6">
        <f>GETPIVOTDATA("Sales",$A$1,"Segment","Consumer")</f>
        <v>262956.80059999996</v>
      </c>
    </row>
    <row r="4" spans="1:5" x14ac:dyDescent="0.25">
      <c r="A4" s="3" t="s">
        <v>93</v>
      </c>
      <c r="B4" s="6">
        <v>89101.911799999987</v>
      </c>
      <c r="D4" s="3" t="s">
        <v>33</v>
      </c>
      <c r="E4" s="6">
        <f>GETPIVOTDATA("Sales",$A$1,"Segment","Corporate")</f>
        <v>127797.49570000001</v>
      </c>
    </row>
    <row r="5" spans="1:5" x14ac:dyDescent="0.25">
      <c r="A5" s="3" t="s">
        <v>10839</v>
      </c>
      <c r="B5" s="6">
        <v>479856.20809999999</v>
      </c>
      <c r="D5" s="3" t="s">
        <v>93</v>
      </c>
      <c r="E5" s="6">
        <f>GETPIVOTDATA("Sales",$A$1,"Segment","Home Office")</f>
        <v>89101.911799999987</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6"/>
  <sheetViews>
    <sheetView zoomScale="87" zoomScaleNormal="75" workbookViewId="0">
      <selection activeCell="O11" sqref="O11"/>
    </sheetView>
  </sheetViews>
  <sheetFormatPr baseColWidth="10" defaultColWidth="8.7109375" defaultRowHeight="19" x14ac:dyDescent="0.25"/>
  <cols>
    <col min="1" max="2" width="14.140625" bestFit="1" customWidth="1"/>
  </cols>
  <sheetData>
    <row r="1" spans="1:2" x14ac:dyDescent="0.25">
      <c r="A1" s="2" t="s">
        <v>10838</v>
      </c>
      <c r="B1" t="s">
        <v>10853</v>
      </c>
    </row>
    <row r="2" spans="1:2" x14ac:dyDescent="0.25">
      <c r="A2" s="3" t="s">
        <v>5323</v>
      </c>
      <c r="B2" s="6">
        <v>162.15</v>
      </c>
    </row>
    <row r="3" spans="1:2" x14ac:dyDescent="0.25">
      <c r="A3" s="3" t="s">
        <v>129</v>
      </c>
      <c r="B3" s="6">
        <v>210.02</v>
      </c>
    </row>
    <row r="4" spans="1:2" x14ac:dyDescent="0.25">
      <c r="A4" s="3" t="s">
        <v>1756</v>
      </c>
      <c r="B4" s="6">
        <v>424.488</v>
      </c>
    </row>
    <row r="5" spans="1:2" x14ac:dyDescent="0.25">
      <c r="A5" s="3" t="s">
        <v>6257</v>
      </c>
      <c r="B5" s="6">
        <v>465.21599999999995</v>
      </c>
    </row>
    <row r="6" spans="1:2" x14ac:dyDescent="0.25">
      <c r="A6" s="3" t="s">
        <v>2690</v>
      </c>
      <c r="B6" s="6">
        <v>504.48</v>
      </c>
    </row>
    <row r="7" spans="1:2" x14ac:dyDescent="0.25">
      <c r="A7" s="3" t="s">
        <v>5232</v>
      </c>
      <c r="B7" s="6">
        <v>617.12</v>
      </c>
    </row>
    <row r="8" spans="1:2" x14ac:dyDescent="0.25">
      <c r="A8" s="3" t="s">
        <v>659</v>
      </c>
      <c r="B8" s="6">
        <v>708.01199999999994</v>
      </c>
    </row>
    <row r="9" spans="1:2" x14ac:dyDescent="0.25">
      <c r="A9" s="3" t="s">
        <v>479</v>
      </c>
      <c r="B9" s="6">
        <v>1190.8399999999999</v>
      </c>
    </row>
    <row r="10" spans="1:2" x14ac:dyDescent="0.25">
      <c r="A10" s="3" t="s">
        <v>4528</v>
      </c>
      <c r="B10" s="6">
        <v>1319.79</v>
      </c>
    </row>
    <row r="11" spans="1:2" x14ac:dyDescent="0.25">
      <c r="A11" s="3" t="s">
        <v>587</v>
      </c>
      <c r="B11" s="6">
        <v>1648.0300000000002</v>
      </c>
    </row>
    <row r="12" spans="1:2" x14ac:dyDescent="0.25">
      <c r="A12" s="3" t="s">
        <v>2731</v>
      </c>
      <c r="B12" s="6">
        <v>1701.25</v>
      </c>
    </row>
    <row r="13" spans="1:2" x14ac:dyDescent="0.25">
      <c r="A13" s="3" t="s">
        <v>1481</v>
      </c>
      <c r="B13" s="6">
        <v>2055.16</v>
      </c>
    </row>
    <row r="14" spans="1:2" x14ac:dyDescent="0.25">
      <c r="A14" s="3" t="s">
        <v>373</v>
      </c>
      <c r="B14" s="6">
        <v>2270.86</v>
      </c>
    </row>
    <row r="15" spans="1:2" x14ac:dyDescent="0.25">
      <c r="A15" s="3" t="s">
        <v>728</v>
      </c>
      <c r="B15" s="6">
        <v>2534.9200000000005</v>
      </c>
    </row>
    <row r="16" spans="1:2" x14ac:dyDescent="0.25">
      <c r="A16" s="3" t="s">
        <v>1385</v>
      </c>
      <c r="B16" s="6">
        <v>2561.21</v>
      </c>
    </row>
    <row r="17" spans="1:2" x14ac:dyDescent="0.25">
      <c r="A17" s="3" t="s">
        <v>640</v>
      </c>
      <c r="B17" s="6">
        <v>2639.35</v>
      </c>
    </row>
    <row r="18" spans="1:2" x14ac:dyDescent="0.25">
      <c r="A18" s="3" t="s">
        <v>739</v>
      </c>
      <c r="B18" s="6">
        <v>2794.02</v>
      </c>
    </row>
    <row r="19" spans="1:2" x14ac:dyDescent="0.25">
      <c r="A19" s="3" t="s">
        <v>244</v>
      </c>
      <c r="B19" s="6">
        <v>2930.87</v>
      </c>
    </row>
    <row r="20" spans="1:2" x14ac:dyDescent="0.25">
      <c r="A20" s="3" t="s">
        <v>112</v>
      </c>
      <c r="B20" s="6">
        <v>2943.6880000000006</v>
      </c>
    </row>
    <row r="21" spans="1:2" x14ac:dyDescent="0.25">
      <c r="A21" s="3" t="s">
        <v>325</v>
      </c>
      <c r="B21" s="6">
        <v>3051.5120000000006</v>
      </c>
    </row>
    <row r="22" spans="1:2" x14ac:dyDescent="0.25">
      <c r="A22" s="3" t="s">
        <v>780</v>
      </c>
      <c r="B22" s="6">
        <v>4192.28</v>
      </c>
    </row>
    <row r="23" spans="1:2" x14ac:dyDescent="0.25">
      <c r="A23" s="3" t="s">
        <v>1265</v>
      </c>
      <c r="B23" s="6">
        <v>4209.7700000000004</v>
      </c>
    </row>
    <row r="24" spans="1:2" x14ac:dyDescent="0.25">
      <c r="A24" s="3" t="s">
        <v>410</v>
      </c>
      <c r="B24" s="6">
        <v>4661.0950000000003</v>
      </c>
    </row>
    <row r="25" spans="1:2" x14ac:dyDescent="0.25">
      <c r="A25" s="3" t="s">
        <v>235</v>
      </c>
      <c r="B25" s="6">
        <v>4786.0300000000007</v>
      </c>
    </row>
    <row r="26" spans="1:2" x14ac:dyDescent="0.25">
      <c r="A26" s="3" t="s">
        <v>105</v>
      </c>
      <c r="B26" s="6">
        <v>4847.71</v>
      </c>
    </row>
    <row r="27" spans="1:2" x14ac:dyDescent="0.25">
      <c r="A27" s="3" t="s">
        <v>1392</v>
      </c>
      <c r="B27" s="6">
        <v>5015.6860000000006</v>
      </c>
    </row>
    <row r="28" spans="1:2" x14ac:dyDescent="0.25">
      <c r="A28" s="3" t="s">
        <v>348</v>
      </c>
      <c r="B28" s="6">
        <v>6139.09</v>
      </c>
    </row>
    <row r="29" spans="1:2" x14ac:dyDescent="0.25">
      <c r="A29" s="3" t="s">
        <v>228</v>
      </c>
      <c r="B29" s="6">
        <v>6172.2509999999993</v>
      </c>
    </row>
    <row r="30" spans="1:2" x14ac:dyDescent="0.25">
      <c r="A30" s="3" t="s">
        <v>1701</v>
      </c>
      <c r="B30" s="6">
        <v>6302.6900000000005</v>
      </c>
    </row>
    <row r="31" spans="1:2" x14ac:dyDescent="0.25">
      <c r="A31" s="3" t="s">
        <v>447</v>
      </c>
      <c r="B31" s="6">
        <v>6502.2939999999999</v>
      </c>
    </row>
    <row r="32" spans="1:2" x14ac:dyDescent="0.25">
      <c r="A32" s="3" t="s">
        <v>21</v>
      </c>
      <c r="B32" s="6">
        <v>8165.1000000000013</v>
      </c>
    </row>
    <row r="33" spans="1:2" x14ac:dyDescent="0.25">
      <c r="A33" s="3" t="s">
        <v>300</v>
      </c>
      <c r="B33" s="6">
        <v>8295.2349999999988</v>
      </c>
    </row>
    <row r="34" spans="1:2" x14ac:dyDescent="0.25">
      <c r="A34" s="3" t="s">
        <v>79</v>
      </c>
      <c r="B34" s="6">
        <v>8620.7410000000018</v>
      </c>
    </row>
    <row r="35" spans="1:2" x14ac:dyDescent="0.25">
      <c r="A35" s="3" t="s">
        <v>1238</v>
      </c>
      <c r="B35" s="6">
        <v>9900.1059999999998</v>
      </c>
    </row>
    <row r="36" spans="1:2" x14ac:dyDescent="0.25">
      <c r="A36" s="3" t="s">
        <v>488</v>
      </c>
      <c r="B36" s="6">
        <v>13704.255999999996</v>
      </c>
    </row>
    <row r="37" spans="1:2" x14ac:dyDescent="0.25">
      <c r="A37" s="3" t="s">
        <v>201</v>
      </c>
      <c r="B37" s="6">
        <v>15776.691000000004</v>
      </c>
    </row>
    <row r="38" spans="1:2" x14ac:dyDescent="0.25">
      <c r="A38" s="3" t="s">
        <v>219</v>
      </c>
      <c r="B38" s="6">
        <v>15883.33</v>
      </c>
    </row>
    <row r="39" spans="1:2" x14ac:dyDescent="0.25">
      <c r="A39" s="3" t="s">
        <v>138</v>
      </c>
      <c r="B39" s="6">
        <v>20091.524000000016</v>
      </c>
    </row>
    <row r="40" spans="1:2" x14ac:dyDescent="0.25">
      <c r="A40" s="3" t="s">
        <v>309</v>
      </c>
      <c r="B40" s="6">
        <v>25802.049999999988</v>
      </c>
    </row>
    <row r="41" spans="1:2" x14ac:dyDescent="0.25">
      <c r="A41" s="3" t="s">
        <v>87</v>
      </c>
      <c r="B41" s="6">
        <v>29871.575999999997</v>
      </c>
    </row>
    <row r="42" spans="1:2" x14ac:dyDescent="0.25">
      <c r="A42" s="3" t="s">
        <v>45</v>
      </c>
      <c r="B42" s="6">
        <v>34223.012500000004</v>
      </c>
    </row>
    <row r="43" spans="1:2" x14ac:dyDescent="0.25">
      <c r="A43" s="3" t="s">
        <v>95</v>
      </c>
      <c r="B43" s="6">
        <v>50139.488600000004</v>
      </c>
    </row>
    <row r="44" spans="1:2" x14ac:dyDescent="0.25">
      <c r="A44" s="3" t="s">
        <v>257</v>
      </c>
      <c r="B44" s="6">
        <v>64346.066999999995</v>
      </c>
    </row>
    <row r="45" spans="1:2" x14ac:dyDescent="0.25">
      <c r="A45" s="3" t="s">
        <v>35</v>
      </c>
      <c r="B45" s="6">
        <v>89475.148999999961</v>
      </c>
    </row>
    <row r="46" spans="1:2" x14ac:dyDescent="0.25">
      <c r="A46" s="3" t="s">
        <v>10839</v>
      </c>
      <c r="B46" s="6">
        <v>479856.20809999987</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Y3"/>
  <sheetViews>
    <sheetView showGridLines="0" showRowColHeaders="0" tabSelected="1" showRuler="0" showWhiteSpace="0" zoomScale="38" zoomScaleNormal="60" zoomScalePageLayoutView="61" workbookViewId="0">
      <selection activeCell="K54" sqref="K54"/>
    </sheetView>
  </sheetViews>
  <sheetFormatPr baseColWidth="10" defaultColWidth="8.7109375" defaultRowHeight="19" x14ac:dyDescent="0.25"/>
  <sheetData>
    <row r="1" spans="1:25" ht="18.75" customHeight="1" x14ac:dyDescent="0.25">
      <c r="A1" s="7"/>
      <c r="B1" s="8"/>
      <c r="C1" s="8"/>
      <c r="D1" s="8"/>
      <c r="E1" s="8"/>
      <c r="F1" s="8"/>
      <c r="G1" s="8"/>
      <c r="H1" s="8"/>
      <c r="I1" s="8"/>
      <c r="J1" s="8"/>
      <c r="K1" s="8"/>
      <c r="L1" s="8"/>
      <c r="M1" s="8"/>
      <c r="N1" s="8"/>
      <c r="O1" s="8"/>
      <c r="P1" s="8"/>
      <c r="Q1" s="8"/>
      <c r="R1" s="8"/>
      <c r="S1" s="8"/>
      <c r="T1" s="8"/>
      <c r="U1" s="8"/>
      <c r="V1" s="8"/>
      <c r="W1" s="8"/>
      <c r="X1" s="8"/>
      <c r="Y1" s="8"/>
    </row>
    <row r="2" spans="1:25" x14ac:dyDescent="0.25">
      <c r="A2" s="8"/>
      <c r="B2" s="8"/>
      <c r="C2" s="8"/>
      <c r="D2" s="8"/>
      <c r="E2" s="8"/>
      <c r="F2" s="8"/>
      <c r="G2" s="8"/>
      <c r="H2" s="8"/>
      <c r="I2" s="8"/>
      <c r="J2" s="8"/>
      <c r="K2" s="8"/>
      <c r="L2" s="8"/>
      <c r="M2" s="8"/>
      <c r="N2" s="8"/>
      <c r="O2" s="8"/>
      <c r="P2" s="8"/>
      <c r="Q2" s="8"/>
      <c r="R2" s="8"/>
      <c r="S2" s="8"/>
      <c r="T2" s="8"/>
      <c r="U2" s="8"/>
      <c r="V2" s="8"/>
      <c r="W2" s="8"/>
      <c r="X2" s="8"/>
      <c r="Y2" s="8"/>
    </row>
    <row r="3" spans="1:25" x14ac:dyDescent="0.25">
      <c r="A3" s="8"/>
      <c r="B3" s="8"/>
      <c r="C3" s="8"/>
      <c r="D3" s="8"/>
      <c r="E3" s="8"/>
      <c r="F3" s="8"/>
      <c r="G3" s="8"/>
      <c r="H3" s="8"/>
      <c r="I3" s="8"/>
      <c r="J3" s="8"/>
      <c r="K3" s="8"/>
      <c r="L3" s="8"/>
      <c r="M3" s="8"/>
      <c r="N3" s="8"/>
      <c r="O3" s="8"/>
      <c r="P3" s="8"/>
      <c r="Q3" s="8"/>
      <c r="R3" s="8"/>
      <c r="S3" s="8"/>
      <c r="T3" s="8"/>
      <c r="U3" s="8"/>
      <c r="V3" s="8"/>
      <c r="W3" s="8"/>
      <c r="X3" s="8"/>
      <c r="Y3" s="8"/>
    </row>
  </sheetData>
  <pageMargins left="0.23622047244094491" right="0.23622047244094491" top="0.74803149606299213" bottom="0.74803149606299213" header="0.31496062992125984" footer="0.31496062992125984"/>
  <pageSetup paperSize="12" scale="66" fitToHeight="0" orientation="landscape"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Priyanka Jha</dc:creator>
  <cp:lastModifiedBy>Шаршеналиева Эльвира Болотовна</cp:lastModifiedBy>
  <cp:lastPrinted>2021-08-01T15:48:55Z</cp:lastPrinted>
  <dcterms:created xsi:type="dcterms:W3CDTF">2021-07-31T04:31:27Z</dcterms:created>
  <dcterms:modified xsi:type="dcterms:W3CDTF">2024-06-23T04:20:14Z</dcterms:modified>
</cp:coreProperties>
</file>