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or\Desktop\"/>
    </mc:Choice>
  </mc:AlternateContent>
  <xr:revisionPtr revIDLastSave="0" documentId="13_ncr:1_{F298DA04-2089-4875-9721-9467FEDC0B60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TAGS XML NFE" sheetId="6" r:id="rId1"/>
    <sheet name="ESTRUTURAXML" sheetId="10" r:id="rId2"/>
    <sheet name="xml_SYSCONV" sheetId="8" r:id="rId3"/>
    <sheet name="variaveis" sheetId="11" r:id="rId4"/>
  </sheets>
  <definedNames>
    <definedName name="_xlnm._FilterDatabase" localSheetId="1" hidden="1">ESTRUTURAXML!$A$1:$H$224</definedName>
    <definedName name="_xlnm._FilterDatabase" localSheetId="0" hidden="1">'TAGS XML NFE'!$B$1:$G$333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5" i="11" l="1"/>
  <c r="H245" i="11"/>
  <c r="I244" i="11"/>
  <c r="H244" i="11"/>
  <c r="I243" i="11"/>
  <c r="H243" i="11"/>
  <c r="I242" i="11"/>
  <c r="H242" i="11"/>
  <c r="I241" i="11"/>
  <c r="H241" i="11"/>
  <c r="I240" i="11"/>
  <c r="H240" i="11"/>
  <c r="I239" i="11"/>
  <c r="H239" i="11"/>
  <c r="I238" i="11"/>
  <c r="H238" i="11"/>
  <c r="I237" i="11"/>
  <c r="H237" i="11"/>
  <c r="I236" i="11"/>
  <c r="H236" i="11"/>
  <c r="I235" i="11"/>
  <c r="H235" i="11"/>
  <c r="I234" i="11"/>
  <c r="H234" i="11"/>
  <c r="I233" i="11"/>
  <c r="H233" i="11"/>
  <c r="I232" i="11"/>
  <c r="H232" i="11"/>
  <c r="I231" i="11"/>
  <c r="H231" i="11"/>
  <c r="I230" i="11"/>
  <c r="H230" i="11"/>
  <c r="I229" i="11"/>
  <c r="H229" i="11"/>
  <c r="I228" i="11"/>
  <c r="H228" i="11"/>
  <c r="I227" i="11"/>
  <c r="H227" i="11"/>
  <c r="I226" i="11"/>
  <c r="H226" i="11"/>
  <c r="I225" i="11"/>
  <c r="H225" i="11"/>
  <c r="I224" i="11"/>
  <c r="H224" i="11"/>
  <c r="I223" i="11"/>
  <c r="H223" i="11"/>
  <c r="I222" i="11"/>
  <c r="H222" i="11"/>
  <c r="I221" i="11"/>
  <c r="H221" i="11"/>
  <c r="I220" i="11"/>
  <c r="H220" i="11"/>
  <c r="I219" i="11"/>
  <c r="H219" i="11"/>
  <c r="I218" i="11"/>
  <c r="H218" i="11"/>
  <c r="I217" i="11"/>
  <c r="H217" i="11"/>
  <c r="I216" i="11"/>
  <c r="H216" i="11"/>
  <c r="I215" i="11"/>
  <c r="H215" i="11"/>
  <c r="I214" i="11"/>
  <c r="H214" i="11"/>
  <c r="I213" i="11"/>
  <c r="H213" i="11"/>
  <c r="I212" i="11"/>
  <c r="H212" i="11"/>
  <c r="I211" i="11"/>
  <c r="H211" i="11"/>
  <c r="I210" i="11"/>
  <c r="H210" i="11"/>
  <c r="I209" i="11"/>
  <c r="H209" i="11"/>
  <c r="I208" i="11"/>
  <c r="H208" i="11"/>
  <c r="I207" i="11"/>
  <c r="H207" i="11"/>
  <c r="I206" i="11"/>
  <c r="H206" i="11"/>
  <c r="I205" i="11"/>
  <c r="H205" i="11"/>
  <c r="I204" i="11"/>
  <c r="H204" i="11"/>
  <c r="I203" i="11"/>
  <c r="H203" i="11"/>
  <c r="I202" i="11"/>
  <c r="H202" i="11"/>
  <c r="I201" i="11"/>
  <c r="H201" i="11"/>
  <c r="I200" i="11"/>
  <c r="H200" i="11"/>
  <c r="I199" i="11"/>
  <c r="H199" i="11"/>
  <c r="I198" i="11"/>
  <c r="H198" i="11"/>
  <c r="I197" i="11"/>
  <c r="H197" i="11"/>
  <c r="I196" i="11"/>
  <c r="H196" i="11"/>
  <c r="I195" i="11"/>
  <c r="H195" i="11"/>
  <c r="I194" i="11"/>
  <c r="H194" i="11"/>
  <c r="I193" i="11"/>
  <c r="H193" i="11"/>
  <c r="I192" i="11"/>
  <c r="H192" i="11"/>
  <c r="I191" i="11"/>
  <c r="H191" i="11"/>
  <c r="I190" i="11"/>
  <c r="H190" i="11"/>
  <c r="I189" i="11"/>
  <c r="H189" i="11"/>
  <c r="I188" i="11"/>
  <c r="H188" i="11"/>
  <c r="I187" i="11"/>
  <c r="H187" i="11"/>
  <c r="I186" i="11"/>
  <c r="H186" i="11"/>
  <c r="I185" i="11"/>
  <c r="H185" i="11"/>
  <c r="I184" i="11"/>
  <c r="H184" i="11"/>
  <c r="I183" i="11"/>
  <c r="H183" i="11"/>
  <c r="I182" i="11"/>
  <c r="H182" i="11"/>
  <c r="I181" i="11"/>
  <c r="H181" i="11"/>
  <c r="I180" i="11"/>
  <c r="H180" i="11"/>
  <c r="I179" i="11"/>
  <c r="H179" i="11"/>
  <c r="I178" i="11"/>
  <c r="H178" i="11"/>
  <c r="I177" i="11"/>
  <c r="H177" i="11"/>
  <c r="I176" i="11"/>
  <c r="H176" i="11"/>
  <c r="I175" i="11"/>
  <c r="H175" i="11"/>
  <c r="I174" i="11"/>
  <c r="H174" i="11"/>
  <c r="I173" i="11"/>
  <c r="H173" i="11"/>
  <c r="I172" i="11"/>
  <c r="H172" i="11"/>
  <c r="I171" i="11"/>
  <c r="H171" i="11"/>
  <c r="I170" i="11"/>
  <c r="H170" i="11"/>
  <c r="I169" i="11"/>
  <c r="H169" i="11"/>
  <c r="I168" i="11"/>
  <c r="H168" i="11"/>
  <c r="I167" i="11"/>
  <c r="H167" i="11"/>
  <c r="I166" i="11"/>
  <c r="H166" i="11"/>
  <c r="I165" i="11"/>
  <c r="H165" i="11"/>
  <c r="I164" i="11"/>
  <c r="H164" i="11"/>
  <c r="I163" i="11"/>
  <c r="H163" i="11"/>
  <c r="I162" i="11"/>
  <c r="H162" i="11"/>
  <c r="I161" i="11"/>
  <c r="H161" i="11"/>
  <c r="I160" i="11"/>
  <c r="H160" i="11"/>
  <c r="I159" i="11"/>
  <c r="H159" i="11"/>
  <c r="I158" i="11"/>
  <c r="H158" i="11"/>
  <c r="I157" i="11"/>
  <c r="H157" i="11"/>
  <c r="I156" i="11"/>
  <c r="H156" i="11"/>
  <c r="I155" i="11"/>
  <c r="H155" i="11"/>
  <c r="I154" i="11"/>
  <c r="H154" i="11"/>
  <c r="I153" i="11"/>
  <c r="H153" i="11"/>
  <c r="I152" i="11"/>
  <c r="H152" i="11"/>
  <c r="I151" i="11"/>
  <c r="H151" i="11"/>
  <c r="I150" i="11"/>
  <c r="H150" i="11"/>
  <c r="I149" i="11"/>
  <c r="H149" i="11"/>
  <c r="I148" i="11"/>
  <c r="H148" i="11"/>
  <c r="I147" i="11"/>
  <c r="H147" i="11"/>
  <c r="I146" i="11"/>
  <c r="H146" i="11"/>
  <c r="I145" i="11"/>
  <c r="H145" i="11"/>
  <c r="I144" i="11"/>
  <c r="H144" i="11"/>
  <c r="I143" i="11"/>
  <c r="H143" i="11"/>
  <c r="I142" i="11"/>
  <c r="H142" i="11"/>
  <c r="I141" i="11"/>
  <c r="H141" i="11"/>
  <c r="I140" i="11"/>
  <c r="H140" i="11"/>
  <c r="I139" i="11"/>
  <c r="H139" i="11"/>
  <c r="I138" i="11"/>
  <c r="H138" i="11"/>
  <c r="I137" i="11"/>
  <c r="H137" i="11"/>
  <c r="I136" i="11"/>
  <c r="H136" i="11"/>
  <c r="I135" i="11"/>
  <c r="H135" i="11"/>
  <c r="I134" i="11"/>
  <c r="H134" i="11"/>
  <c r="I133" i="11"/>
  <c r="H133" i="11"/>
  <c r="I132" i="11"/>
  <c r="H132" i="11"/>
  <c r="I131" i="11"/>
  <c r="H131" i="11"/>
  <c r="I130" i="11"/>
  <c r="H130" i="11"/>
  <c r="I129" i="11"/>
  <c r="H129" i="11"/>
  <c r="I128" i="11"/>
  <c r="H128" i="11"/>
  <c r="I127" i="11"/>
  <c r="H127" i="11"/>
  <c r="I126" i="11"/>
  <c r="H126" i="11"/>
  <c r="I125" i="11"/>
  <c r="H125" i="11"/>
  <c r="I124" i="11"/>
  <c r="H124" i="11"/>
  <c r="I123" i="11"/>
  <c r="H123" i="11"/>
  <c r="I122" i="11"/>
  <c r="H122" i="11"/>
  <c r="I121" i="11"/>
  <c r="H121" i="11"/>
  <c r="I120" i="11"/>
  <c r="H120" i="11"/>
  <c r="I119" i="11"/>
  <c r="H119" i="11"/>
  <c r="I118" i="11"/>
  <c r="H118" i="11"/>
  <c r="I117" i="11"/>
  <c r="H117" i="11"/>
  <c r="I116" i="11"/>
  <c r="H116" i="11"/>
  <c r="I115" i="11"/>
  <c r="H115" i="11"/>
  <c r="I114" i="11"/>
  <c r="H114" i="11"/>
  <c r="I113" i="11"/>
  <c r="H113" i="11"/>
  <c r="I112" i="11"/>
  <c r="H112" i="11"/>
  <c r="I111" i="11"/>
  <c r="H111" i="11"/>
  <c r="I110" i="11"/>
  <c r="H110" i="11"/>
  <c r="I109" i="11"/>
  <c r="H109" i="11"/>
  <c r="I108" i="11"/>
  <c r="H108" i="11"/>
  <c r="I107" i="11"/>
  <c r="H107" i="11"/>
  <c r="I106" i="11"/>
  <c r="H106" i="11"/>
  <c r="I105" i="11"/>
  <c r="H105" i="11"/>
  <c r="I104" i="11"/>
  <c r="H104" i="11"/>
  <c r="I103" i="11"/>
  <c r="H103" i="11"/>
  <c r="I102" i="11"/>
  <c r="H102" i="11"/>
  <c r="I101" i="11"/>
  <c r="H101" i="11"/>
  <c r="I100" i="11"/>
  <c r="H100" i="11"/>
  <c r="I99" i="11"/>
  <c r="H99" i="11"/>
  <c r="I98" i="11"/>
  <c r="H98" i="11"/>
  <c r="I97" i="11"/>
  <c r="H97" i="11"/>
  <c r="I96" i="11"/>
  <c r="H96" i="11"/>
  <c r="I95" i="11"/>
  <c r="H95" i="11"/>
  <c r="I94" i="11"/>
  <c r="H94" i="11"/>
  <c r="I93" i="11"/>
  <c r="H93" i="11"/>
  <c r="I92" i="11"/>
  <c r="H92" i="11"/>
  <c r="I91" i="11"/>
  <c r="H91" i="11"/>
  <c r="I90" i="11"/>
  <c r="H90" i="11"/>
  <c r="I89" i="11"/>
  <c r="H89" i="11"/>
  <c r="I88" i="11"/>
  <c r="H88" i="11"/>
  <c r="I87" i="11"/>
  <c r="H87" i="11"/>
  <c r="I86" i="11"/>
  <c r="H86" i="11"/>
  <c r="I85" i="11"/>
  <c r="H85" i="11"/>
  <c r="I84" i="11"/>
  <c r="H84" i="11"/>
  <c r="I83" i="11"/>
  <c r="H83" i="11"/>
  <c r="I82" i="11"/>
  <c r="H82" i="11"/>
  <c r="I81" i="11"/>
  <c r="H81" i="11"/>
  <c r="I80" i="11"/>
  <c r="H80" i="11"/>
  <c r="I79" i="11"/>
  <c r="H79" i="11"/>
  <c r="I78" i="11"/>
  <c r="H78" i="11"/>
  <c r="I77" i="11"/>
  <c r="H77" i="11"/>
  <c r="I76" i="11"/>
  <c r="H76" i="11"/>
  <c r="I75" i="11"/>
  <c r="H75" i="11"/>
  <c r="I74" i="11"/>
  <c r="H74" i="11"/>
  <c r="I73" i="11"/>
  <c r="H73" i="11"/>
  <c r="I72" i="11"/>
  <c r="H72" i="11"/>
  <c r="I71" i="11"/>
  <c r="H71" i="11"/>
  <c r="I70" i="11"/>
  <c r="H70" i="11"/>
  <c r="I69" i="11"/>
  <c r="H69" i="11"/>
  <c r="I68" i="11"/>
  <c r="H68" i="11"/>
  <c r="I67" i="11"/>
  <c r="H67" i="11"/>
  <c r="I66" i="11"/>
  <c r="H66" i="11"/>
  <c r="I65" i="11"/>
  <c r="H65" i="11"/>
  <c r="I64" i="11"/>
  <c r="H64" i="11"/>
  <c r="I63" i="11"/>
  <c r="H63" i="11"/>
  <c r="I62" i="11"/>
  <c r="H62" i="11"/>
  <c r="I61" i="11"/>
  <c r="H61" i="11"/>
  <c r="I60" i="11"/>
  <c r="H60" i="11"/>
  <c r="I59" i="11"/>
  <c r="H59" i="11"/>
  <c r="I58" i="11"/>
  <c r="H58" i="11"/>
  <c r="I57" i="11"/>
  <c r="H57" i="11"/>
  <c r="I56" i="11"/>
  <c r="H56" i="11"/>
  <c r="I55" i="11"/>
  <c r="H55" i="11"/>
  <c r="I54" i="11"/>
  <c r="H54" i="11"/>
  <c r="I53" i="11"/>
  <c r="H53" i="11"/>
  <c r="I52" i="11"/>
  <c r="H52" i="11"/>
  <c r="I51" i="11"/>
  <c r="H51" i="11"/>
  <c r="I50" i="11"/>
  <c r="H50" i="11"/>
  <c r="I49" i="11"/>
  <c r="H49" i="11"/>
  <c r="I48" i="11"/>
  <c r="H48" i="11"/>
  <c r="I47" i="11"/>
  <c r="H47" i="11"/>
  <c r="I46" i="11"/>
  <c r="H46" i="11"/>
  <c r="I45" i="11"/>
  <c r="H45" i="11"/>
  <c r="I44" i="11"/>
  <c r="H44" i="11"/>
  <c r="I43" i="11"/>
  <c r="H43" i="11"/>
  <c r="I42" i="11"/>
  <c r="H42" i="11"/>
  <c r="I41" i="11"/>
  <c r="H41" i="11"/>
  <c r="I40" i="11"/>
  <c r="H40" i="11"/>
  <c r="I39" i="11"/>
  <c r="H39" i="11"/>
  <c r="I38" i="11"/>
  <c r="H38" i="11"/>
  <c r="I37" i="11"/>
  <c r="H37" i="11"/>
  <c r="I36" i="11"/>
  <c r="H36" i="11"/>
  <c r="I35" i="11"/>
  <c r="H35" i="11"/>
  <c r="I34" i="11"/>
  <c r="H34" i="11"/>
  <c r="I33" i="11"/>
  <c r="H33" i="11"/>
  <c r="I32" i="11"/>
  <c r="H32" i="11"/>
  <c r="I31" i="11"/>
  <c r="H31" i="11"/>
  <c r="I30" i="11"/>
  <c r="H30" i="11"/>
  <c r="I29" i="11"/>
  <c r="H29" i="11"/>
  <c r="I28" i="11"/>
  <c r="H28" i="11"/>
  <c r="I27" i="11"/>
  <c r="H27" i="11"/>
  <c r="I26" i="11"/>
  <c r="H26" i="11"/>
  <c r="I25" i="11"/>
  <c r="H25" i="11"/>
  <c r="I24" i="11"/>
  <c r="H24" i="11"/>
  <c r="I23" i="11"/>
  <c r="H23" i="11"/>
  <c r="I22" i="11"/>
  <c r="H22" i="11"/>
  <c r="I21" i="11"/>
  <c r="H21" i="11"/>
  <c r="I20" i="11"/>
  <c r="H20" i="11"/>
  <c r="I19" i="11"/>
  <c r="H19" i="11"/>
  <c r="I18" i="11"/>
  <c r="H18" i="11"/>
  <c r="I17" i="11"/>
  <c r="H17" i="11"/>
  <c r="I16" i="11"/>
  <c r="H16" i="11"/>
  <c r="I15" i="11"/>
  <c r="H15" i="11"/>
  <c r="I14" i="11"/>
  <c r="H14" i="11"/>
  <c r="I13" i="11"/>
  <c r="H13" i="11"/>
  <c r="I12" i="11"/>
  <c r="H12" i="11"/>
  <c r="I11" i="11"/>
  <c r="H11" i="11"/>
  <c r="I10" i="11"/>
  <c r="H10" i="11"/>
  <c r="I9" i="11"/>
  <c r="H9" i="11"/>
  <c r="I8" i="11"/>
  <c r="H8" i="11"/>
  <c r="I7" i="11"/>
  <c r="H7" i="11"/>
  <c r="I6" i="11"/>
  <c r="H6" i="11"/>
  <c r="I5" i="11"/>
  <c r="H5" i="11"/>
  <c r="I4" i="11"/>
  <c r="H4" i="11"/>
  <c r="I3" i="11"/>
  <c r="H3" i="11"/>
  <c r="I2" i="11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4" i="6"/>
  <c r="A243" i="6"/>
  <c r="A242" i="6"/>
  <c r="A241" i="6"/>
  <c r="A240" i="6"/>
  <c r="A208" i="6"/>
  <c r="A190" i="6"/>
  <c r="A189" i="6"/>
  <c r="A184" i="6"/>
  <c r="A183" i="6"/>
  <c r="A181" i="6"/>
  <c r="A180" i="6"/>
  <c r="A179" i="6"/>
  <c r="A178" i="6"/>
  <c r="A157" i="6"/>
  <c r="A156" i="6"/>
  <c r="A155" i="6"/>
  <c r="A154" i="6"/>
  <c r="A153" i="6"/>
  <c r="A152" i="6"/>
  <c r="A143" i="6"/>
  <c r="A142" i="6"/>
  <c r="A141" i="6"/>
  <c r="A140" i="6"/>
  <c r="A139" i="6"/>
  <c r="A138" i="6"/>
  <c r="A137" i="6"/>
  <c r="A136" i="6"/>
  <c r="A135" i="6"/>
  <c r="A132" i="6"/>
  <c r="A131" i="6"/>
  <c r="A130" i="6"/>
  <c r="A129" i="6"/>
  <c r="A128" i="6"/>
</calcChain>
</file>

<file path=xl/sharedStrings.xml><?xml version="1.0" encoding="utf-8"?>
<sst xmlns="http://schemas.openxmlformats.org/spreadsheetml/2006/main" count="2966" uniqueCount="1359">
  <si>
    <t>natOp</t>
  </si>
  <si>
    <t>indPag</t>
  </si>
  <si>
    <t>mod</t>
  </si>
  <si>
    <t>serie</t>
  </si>
  <si>
    <t>nNF</t>
  </si>
  <si>
    <t>dhEmi</t>
  </si>
  <si>
    <t>dhSaiEnt</t>
  </si>
  <si>
    <t>cMunFG</t>
  </si>
  <si>
    <t>CNPJ</t>
  </si>
  <si>
    <t>CPF</t>
  </si>
  <si>
    <t>xNome</t>
  </si>
  <si>
    <t>xFant</t>
  </si>
  <si>
    <t>IE</t>
  </si>
  <si>
    <t>IEST</t>
  </si>
  <si>
    <t>NumItem</t>
  </si>
  <si>
    <t>cProd</t>
  </si>
  <si>
    <t>cEAN</t>
  </si>
  <si>
    <t>xProd</t>
  </si>
  <si>
    <t>NCM</t>
  </si>
  <si>
    <t>CEST</t>
  </si>
  <si>
    <t>CFOP</t>
  </si>
  <si>
    <t>uCom</t>
  </si>
  <si>
    <t>qCom</t>
  </si>
  <si>
    <t>vUnCom</t>
  </si>
  <si>
    <t>vProd</t>
  </si>
  <si>
    <t>cEANTrib</t>
  </si>
  <si>
    <t>uTrib</t>
  </si>
  <si>
    <t>qTrib</t>
  </si>
  <si>
    <t>vUnTrib</t>
  </si>
  <si>
    <t>vFrete</t>
  </si>
  <si>
    <t>vSeg</t>
  </si>
  <si>
    <t>vDesc</t>
  </si>
  <si>
    <t>vOutro</t>
  </si>
  <si>
    <t>DI_nDI</t>
  </si>
  <si>
    <t>DI_dDI</t>
  </si>
  <si>
    <t>IMPOSTO_vTotTrib</t>
  </si>
  <si>
    <t>Tipo_ICMS</t>
  </si>
  <si>
    <t>ICMS_orig</t>
  </si>
  <si>
    <t>ICMS_CSOSN</t>
  </si>
  <si>
    <t>ICMS_CST</t>
  </si>
  <si>
    <t>ICMS_vBCSTRet</t>
  </si>
  <si>
    <t>ICMS_vICMSSTRet</t>
  </si>
  <si>
    <t>ICMS_vBCSTDest</t>
  </si>
  <si>
    <t>ICMS_vICMSSTDest</t>
  </si>
  <si>
    <t>ICMS_modBC</t>
  </si>
  <si>
    <t>ICMS_modBCST</t>
  </si>
  <si>
    <t>ICMS_pMVAST</t>
  </si>
  <si>
    <t>ICMS_pRedBC</t>
  </si>
  <si>
    <t>ICMS_vBC</t>
  </si>
  <si>
    <t>ICMS_pICMS</t>
  </si>
  <si>
    <t>ICMS_vICMSOp</t>
  </si>
  <si>
    <t>ICMS_pDif</t>
  </si>
  <si>
    <t>ICMS_vICMSDif</t>
  </si>
  <si>
    <t>ICMS_vICMS</t>
  </si>
  <si>
    <t>ICMS_vICMSDeson</t>
  </si>
  <si>
    <t>ICMS_pRedBCST</t>
  </si>
  <si>
    <t>ICMS_vBCST</t>
  </si>
  <si>
    <t>ICMS_pICMSST</t>
  </si>
  <si>
    <t>ICMS_vICMSST</t>
  </si>
  <si>
    <t>ICMS_pBCOp</t>
  </si>
  <si>
    <t>IPI_clEnq</t>
  </si>
  <si>
    <t>IPI_CNPJProd</t>
  </si>
  <si>
    <t>IPI_cEnq</t>
  </si>
  <si>
    <t>IPITRIB_CST</t>
  </si>
  <si>
    <t>IPITRIB_vBC</t>
  </si>
  <si>
    <t>IPITRIB_pIPI</t>
  </si>
  <si>
    <t>IPITRIB_qUnid</t>
  </si>
  <si>
    <t>IPITRIB_vUnid</t>
  </si>
  <si>
    <t>IPITRIB_vIPI</t>
  </si>
  <si>
    <t>IPINT_CST</t>
  </si>
  <si>
    <t>II_vBC</t>
  </si>
  <si>
    <t>II_vII</t>
  </si>
  <si>
    <t>PIS_CST</t>
  </si>
  <si>
    <t>PIS_vBC</t>
  </si>
  <si>
    <t>PIS_pPIS</t>
  </si>
  <si>
    <t>PIS_vPIS</t>
  </si>
  <si>
    <t>COFINS_CST</t>
  </si>
  <si>
    <t>COFINS_vBC</t>
  </si>
  <si>
    <t>COFINS_pCOFINS</t>
  </si>
  <si>
    <t>COFINS_vCOFINS</t>
  </si>
  <si>
    <t>infAdProd</t>
  </si>
  <si>
    <t>infCpl</t>
  </si>
  <si>
    <t>cUF</t>
  </si>
  <si>
    <t>tpEmis</t>
  </si>
  <si>
    <t>indIEDest</t>
  </si>
  <si>
    <t>vBC</t>
  </si>
  <si>
    <t>vICMS</t>
  </si>
  <si>
    <t>vICMSDeson</t>
  </si>
  <si>
    <t>vFCPUFDest</t>
  </si>
  <si>
    <t>vICMSUFDest</t>
  </si>
  <si>
    <t>vICMSUFRemet</t>
  </si>
  <si>
    <t>vFCP</t>
  </si>
  <si>
    <t>vBCST</t>
  </si>
  <si>
    <t>vST</t>
  </si>
  <si>
    <t>vFCPST</t>
  </si>
  <si>
    <t>vFCPSTRet</t>
  </si>
  <si>
    <t>vII</t>
  </si>
  <si>
    <t>vIPI</t>
  </si>
  <si>
    <t>vIPIDevol</t>
  </si>
  <si>
    <t>vPIS</t>
  </si>
  <si>
    <t>vCOFINS</t>
  </si>
  <si>
    <t>vNF</t>
  </si>
  <si>
    <t>vTotTrib</t>
  </si>
  <si>
    <t>dhRecbto</t>
  </si>
  <si>
    <t>nProt</t>
  </si>
  <si>
    <t>dhCont</t>
  </si>
  <si>
    <t>xJust</t>
  </si>
  <si>
    <t>refCTe</t>
  </si>
  <si>
    <t>CRT</t>
  </si>
  <si>
    <t>email</t>
  </si>
  <si>
    <t>cBarra</t>
  </si>
  <si>
    <t>NVE</t>
  </si>
  <si>
    <t>indEscala</t>
  </si>
  <si>
    <t>CNPJFab</t>
  </si>
  <si>
    <t>cBenef</t>
  </si>
  <si>
    <t>EXTIPI</t>
  </si>
  <si>
    <t>cBarraTrib</t>
  </si>
  <si>
    <t>indTot</t>
  </si>
  <si>
    <t>DI_xLocDesemb</t>
  </si>
  <si>
    <t>DI_UFDesemb</t>
  </si>
  <si>
    <t>DI_dDesemb</t>
  </si>
  <si>
    <t>DI_tpViaTransp</t>
  </si>
  <si>
    <t>DI_vAFRMM</t>
  </si>
  <si>
    <t>DI_tpIntermedio</t>
  </si>
  <si>
    <t>DI_CNPJ</t>
  </si>
  <si>
    <t>DI_UFTerceiro</t>
  </si>
  <si>
    <t>DI_cExportador</t>
  </si>
  <si>
    <t>ADI_nAdicao</t>
  </si>
  <si>
    <t>ADI_nSeqAdic</t>
  </si>
  <si>
    <t>ADI_cFabricante</t>
  </si>
  <si>
    <t>ADI_vDescDI</t>
  </si>
  <si>
    <t>ADI_nDraw</t>
  </si>
  <si>
    <t>DETEXPORT_nDraw</t>
  </si>
  <si>
    <t>EXPORTIND_nRE</t>
  </si>
  <si>
    <t>EXPORTIND_chNFe</t>
  </si>
  <si>
    <t>EXPORTIND_qExport</t>
  </si>
  <si>
    <t>xPed</t>
  </si>
  <si>
    <t>nItemPed</t>
  </si>
  <si>
    <t>nFCI</t>
  </si>
  <si>
    <t>RASTRO_nLote</t>
  </si>
  <si>
    <t>RASTRO_qLote</t>
  </si>
  <si>
    <t>RASTRO_dFab</t>
  </si>
  <si>
    <t>RASTRO_dVal</t>
  </si>
  <si>
    <t>RASTRO_cAgreg</t>
  </si>
  <si>
    <t>INFPRODNFF_cProdFisco</t>
  </si>
  <si>
    <t>INFPRODNFF_cOperNFF</t>
  </si>
  <si>
    <t>INFPRODEMB_xEmb</t>
  </si>
  <si>
    <t>INFPRODEMB_qVolEmb</t>
  </si>
  <si>
    <t>INFPRODEMB_uEmb</t>
  </si>
  <si>
    <t>VEICPROD_tpOp</t>
  </si>
  <si>
    <t>VEICPROD_chassi</t>
  </si>
  <si>
    <t>VEICPROD_cCor</t>
  </si>
  <si>
    <t>VEICPROD_xCor</t>
  </si>
  <si>
    <t>VEICPROD_pot</t>
  </si>
  <si>
    <t>VEICPROD_cilin</t>
  </si>
  <si>
    <t>VEICPROD_pesoL</t>
  </si>
  <si>
    <t>VEICPROD_pesoB</t>
  </si>
  <si>
    <t>VEICPROD_nSerie</t>
  </si>
  <si>
    <t>VEICPROD_tpComb</t>
  </si>
  <si>
    <t>VEICPROD_nMotor</t>
  </si>
  <si>
    <t>VEICPROD_CMT</t>
  </si>
  <si>
    <t>VEICPROD_dist</t>
  </si>
  <si>
    <t>VEICPROD_anoMod</t>
  </si>
  <si>
    <t>VEICPROD_anoFab</t>
  </si>
  <si>
    <t>VEICPROD_tpPint</t>
  </si>
  <si>
    <t>VEICPROD_tpVeic</t>
  </si>
  <si>
    <t>VEICPROD_espVeic</t>
  </si>
  <si>
    <t>VEICPROD_VIN</t>
  </si>
  <si>
    <t>VEICPROD_condVeic</t>
  </si>
  <si>
    <t>VEICPROD_cMod</t>
  </si>
  <si>
    <t>VEICPROD_cCorDENATRAN</t>
  </si>
  <si>
    <t>VEICPROD_lota</t>
  </si>
  <si>
    <t>VEICPROD_tpRest</t>
  </si>
  <si>
    <t>MED_nLote</t>
  </si>
  <si>
    <t>MED_qLote</t>
  </si>
  <si>
    <t>MED_dFab</t>
  </si>
  <si>
    <t>MED_dVal</t>
  </si>
  <si>
    <t>MED_vPMC</t>
  </si>
  <si>
    <t>MED_cProdANVISA</t>
  </si>
  <si>
    <t>MED_xMotivoIsencao</t>
  </si>
  <si>
    <t>ARMA_tpArma</t>
  </si>
  <si>
    <t>ARMA_nSerie</t>
  </si>
  <si>
    <t>ARMA_nCano</t>
  </si>
  <si>
    <t>ARMA_descr</t>
  </si>
  <si>
    <t>COMB_cProdANP</t>
  </si>
  <si>
    <t>COMB_descANP</t>
  </si>
  <si>
    <t>COMB_pGLP</t>
  </si>
  <si>
    <t>COMB_pGNn</t>
  </si>
  <si>
    <t>COMB_pGNi</t>
  </si>
  <si>
    <t>COMB_vPart</t>
  </si>
  <si>
    <t>COMB_pMixGN</t>
  </si>
  <si>
    <t>COMB_CODIF</t>
  </si>
  <si>
    <t>COMB_qTemp</t>
  </si>
  <si>
    <t>COMB_UFCons</t>
  </si>
  <si>
    <t>CIDE_qBCProd</t>
  </si>
  <si>
    <t>CIDE_vAliqProd</t>
  </si>
  <si>
    <t>CIDE_vCIDE</t>
  </si>
  <si>
    <t>ENCERRANTE_nBico</t>
  </si>
  <si>
    <t>ENCERRANTE_nBomba</t>
  </si>
  <si>
    <t>ENCERRANTE_nTanque</t>
  </si>
  <si>
    <t>ENCERRANTE_vEncIni</t>
  </si>
  <si>
    <t>ENCERRANTE_vEncFin</t>
  </si>
  <si>
    <t>pBio</t>
  </si>
  <si>
    <t>ORIGCOMB_indImport</t>
  </si>
  <si>
    <t>ORIGCOMB_cUFOrig</t>
  </si>
  <si>
    <t>ORIGCOMB_pOrig</t>
  </si>
  <si>
    <t>nRECOPI</t>
  </si>
  <si>
    <t>ICMS_pCredSN</t>
  </si>
  <si>
    <t>ICMS_vCredICMSSN</t>
  </si>
  <si>
    <t>ICMS_motDesICMS</t>
  </si>
  <si>
    <t>ICMS_UFST</t>
  </si>
  <si>
    <t>ICMS_pFCP</t>
  </si>
  <si>
    <t>ICMS_vFCP</t>
  </si>
  <si>
    <t>ICMS_vBCFCP</t>
  </si>
  <si>
    <t>ICMS_pFCPST</t>
  </si>
  <si>
    <t>ICMS_vFCPST</t>
  </si>
  <si>
    <t>ICMS_vBCFCPST</t>
  </si>
  <si>
    <t>ICMS_pFCPSTRet</t>
  </si>
  <si>
    <t>ICMS_vFCPSTRet</t>
  </si>
  <si>
    <t>ICMS_vBCFCPSTRet</t>
  </si>
  <si>
    <t>ICMS_pRedBCEfet</t>
  </si>
  <si>
    <t>ICMS_vBCEfet</t>
  </si>
  <si>
    <t>ICMS_pICMSEfet</t>
  </si>
  <si>
    <t>ICMS_vICMSEfet</t>
  </si>
  <si>
    <t>ICMS_pST</t>
  </si>
  <si>
    <t>ICMS_qBCMono</t>
  </si>
  <si>
    <t>ICMS_adRemICMS</t>
  </si>
  <si>
    <t>ICMS_vICMSMono</t>
  </si>
  <si>
    <t>ICMS_qBCMonoReten</t>
  </si>
  <si>
    <t>ICMS_adRemICMSReten</t>
  </si>
  <si>
    <t>ICMS_vICMSMonoReten</t>
  </si>
  <si>
    <t>ICMS_pRedAdRem</t>
  </si>
  <si>
    <t>ICMS_motRedAdRem</t>
  </si>
  <si>
    <t>ICMS_motDesICMSST</t>
  </si>
  <si>
    <t>ICMS_pFCPDif</t>
  </si>
  <si>
    <t>ICMS_vFCPDif</t>
  </si>
  <si>
    <t>ICMS_vFCPEfet</t>
  </si>
  <si>
    <t>ICMS_vICMSMonoOp</t>
  </si>
  <si>
    <t>ICMS_vICMSMonoDif</t>
  </si>
  <si>
    <t>ICMS_qBCMonoDif</t>
  </si>
  <si>
    <t>ICMS_adRemICMSDif</t>
  </si>
  <si>
    <t>ICMS_vICMSSubstituto</t>
  </si>
  <si>
    <t>ICMS_qBCMonoRet</t>
  </si>
  <si>
    <t>ICMS_adRemICMSRet</t>
  </si>
  <si>
    <t>ICMS_vICMSMonoRet</t>
  </si>
  <si>
    <t>IPI_cSelo</t>
  </si>
  <si>
    <t>IPI_qSelo</t>
  </si>
  <si>
    <t>II_vDespAdu</t>
  </si>
  <si>
    <t>II_vIOF</t>
  </si>
  <si>
    <t>ISSQN_vBC</t>
  </si>
  <si>
    <t>ISSQN_vAliq</t>
  </si>
  <si>
    <t>ISSQN_vISSQN</t>
  </si>
  <si>
    <t>ISSQN_cMunFG</t>
  </si>
  <si>
    <t>ISSQN_cListServ</t>
  </si>
  <si>
    <t>ISSQN_vDeducao</t>
  </si>
  <si>
    <t>ISSQN_vOutro</t>
  </si>
  <si>
    <t>ISSQN_vDescIncond</t>
  </si>
  <si>
    <t>ISSQN_vDescCond</t>
  </si>
  <si>
    <t>ISSQN_vISSRet</t>
  </si>
  <si>
    <t>ISSQN_indISS</t>
  </si>
  <si>
    <t>ISSQN_cServico</t>
  </si>
  <si>
    <t>ISSQN_cMun</t>
  </si>
  <si>
    <t>ISSQN_cPais</t>
  </si>
  <si>
    <t>ISSQN_nProcesso</t>
  </si>
  <si>
    <t>ISSQN_indIncentivo</t>
  </si>
  <si>
    <t>Tipo_PIS</t>
  </si>
  <si>
    <t>PIS_qBCProd</t>
  </si>
  <si>
    <t>PIS_vAliqProd</t>
  </si>
  <si>
    <t>Tipo_COFINS</t>
  </si>
  <si>
    <t>COFINS_qBCProd</t>
  </si>
  <si>
    <t>COFINS_vAliqProd</t>
  </si>
  <si>
    <t>ICMSUFDEST_vBCUFDest</t>
  </si>
  <si>
    <t>ICMSUFDEST_vBCFCPUFDest</t>
  </si>
  <si>
    <t>ICMSUFDEST_pFCPUFDest</t>
  </si>
  <si>
    <t>ICMSUFDEST_pICMSUFDest</t>
  </si>
  <si>
    <t>ICMSUFDEST_pICMSInter</t>
  </si>
  <si>
    <t>ICMSUFDEST_pICMSInterPart</t>
  </si>
  <si>
    <t>ICMSUFDEST_vFCPUFDest</t>
  </si>
  <si>
    <t>ICMSUFDEST_vICMSUFDest</t>
  </si>
  <si>
    <t>ICMSUFDEST_vICMSUFRemet</t>
  </si>
  <si>
    <t>IMPOSTODEVOL_pDevol</t>
  </si>
  <si>
    <t>IMPOSTODEVOL_vIPIDevol</t>
  </si>
  <si>
    <t>OBSITEM_obsCont_xTexto</t>
  </si>
  <si>
    <t>OBSITEM_obsCont_xCampo</t>
  </si>
  <si>
    <t>OBSITEM_obsFisco_xTexto</t>
  </si>
  <si>
    <t>OBSITEM_obsFisco_xCampo</t>
  </si>
  <si>
    <t>Tag do XML da NF-e</t>
  </si>
  <si>
    <t>NatOper</t>
  </si>
  <si>
    <t>Serie</t>
  </si>
  <si>
    <t>DtEmissao</t>
  </si>
  <si>
    <t>DtSaida ou hSaida</t>
  </si>
  <si>
    <t>nTpNF</t>
  </si>
  <si>
    <t> tpNF</t>
  </si>
  <si>
    <t>dhContingencia</t>
  </si>
  <si>
    <t>JustContingencia</t>
  </si>
  <si>
    <t>EmitCNPJ</t>
  </si>
  <si>
    <t>EmitNome</t>
  </si>
  <si>
    <t>EmitIE</t>
  </si>
  <si>
    <t>EmitIEST</t>
  </si>
  <si>
    <t>EmitLogradouro</t>
  </si>
  <si>
    <t>EmitEnd </t>
  </si>
  <si>
    <t>EmitNumero</t>
  </si>
  <si>
    <t>EmitBairro</t>
  </si>
  <si>
    <t>EmitComplemento</t>
  </si>
  <si>
    <t>EmitMun</t>
  </si>
  <si>
    <t>EmitUF </t>
  </si>
  <si>
    <t>EmitCep </t>
  </si>
  <si>
    <t>EmitIM </t>
  </si>
  <si>
    <t>EmitFone </t>
  </si>
  <si>
    <t>EmitPais </t>
  </si>
  <si>
    <t>EmitFantasia</t>
  </si>
  <si>
    <t>EmitCRT</t>
  </si>
  <si>
    <t>LogotipoEmitente</t>
  </si>
  <si>
    <t>Caminho do logo tipo configurado na propriedade de impressão</t>
  </si>
  <si>
    <t>DestNome</t>
  </si>
  <si>
    <t>DestCNPJ</t>
  </si>
  <si>
    <t>DestIE</t>
  </si>
  <si>
    <t>DestIndIE</t>
  </si>
  <si>
    <t>DestLogradouro</t>
  </si>
  <si>
    <t>DestEnd</t>
  </si>
  <si>
    <t>DestNumero</t>
  </si>
  <si>
    <t>DestBairro</t>
  </si>
  <si>
    <t>DestMun</t>
  </si>
  <si>
    <t>DestUF</t>
  </si>
  <si>
    <t>DestCep</t>
  </si>
  <si>
    <t>DestFoneFax</t>
  </si>
  <si>
    <t>DestPais</t>
  </si>
  <si>
    <t>DestComplemento</t>
  </si>
  <si>
    <t>DestEmail</t>
  </si>
  <si>
    <t>BaseCalcIcms</t>
  </si>
  <si>
    <t>ValorIcms</t>
  </si>
  <si>
    <t>BaseCalcIcmsSubs</t>
  </si>
  <si>
    <t>ValorIcmsSubs</t>
  </si>
  <si>
    <t>ValorIcmsDeson</t>
  </si>
  <si>
    <t>ValorFCP</t>
  </si>
  <si>
    <t>ValorFCPST</t>
  </si>
  <si>
    <t>ValorFCPSTRet</t>
  </si>
  <si>
    <t>ValorTotProd</t>
  </si>
  <si>
    <t>ValorFrete</t>
  </si>
  <si>
    <t>ValorSeguro</t>
  </si>
  <si>
    <t>Desconto</t>
  </si>
  <si>
    <t>OutrasDesp</t>
  </si>
  <si>
    <t>ValorIPI</t>
  </si>
  <si>
    <t>ValorIPIDevol</t>
  </si>
  <si>
    <t>ValorII</t>
  </si>
  <si>
    <t>ValorTotNota</t>
  </si>
  <si>
    <t>ValorTotTrib</t>
  </si>
  <si>
    <t>ValorTotServ</t>
  </si>
  <si>
    <t>BaseCalcISSQN</t>
  </si>
  <si>
    <t>ValorTotISSQN</t>
  </si>
  <si>
    <t>ValorTotCOFINS</t>
  </si>
  <si>
    <t>ValorTotPIS</t>
  </si>
  <si>
    <t>vISSRet</t>
  </si>
  <si>
    <t>TraModFrete</t>
  </si>
  <si>
    <t>TraCNPJ</t>
  </si>
  <si>
    <t>TraNome</t>
  </si>
  <si>
    <t>TraIE</t>
  </si>
  <si>
    <t>TraEnd</t>
  </si>
  <si>
    <t>TraMun</t>
  </si>
  <si>
    <t>TraUF</t>
  </si>
  <si>
    <t>TraDescMod</t>
  </si>
  <si>
    <t>VeiCodigoANTT</t>
  </si>
  <si>
    <t>VeiPlaca</t>
  </si>
  <si>
    <t>VeiUF</t>
  </si>
  <si>
    <t>VolQuantidade</t>
  </si>
  <si>
    <t>VolEspecie</t>
  </si>
  <si>
    <t>VolMarca</t>
  </si>
  <si>
    <t>VolNumeracao</t>
  </si>
  <si>
    <t>VolPesoBruto</t>
  </si>
  <si>
    <t>VolPesoLiquido</t>
  </si>
  <si>
    <t>ObsContribuinte</t>
  </si>
  <si>
    <t>ContinuaObsContribuinte</t>
  </si>
  <si>
    <t>Continuação das observações do contribuinte </t>
  </si>
  <si>
    <t>nProtEpec</t>
  </si>
  <si>
    <t>FraseHomologacao</t>
  </si>
  <si>
    <t>Frase de homologação informada nas configurações de impressão do componente.</t>
  </si>
  <si>
    <t>FraseContingencia</t>
  </si>
  <si>
    <t>Frase de Contingência informada nas configurações de impressão do componente.</t>
  </si>
  <si>
    <t>IdentCampo</t>
  </si>
  <si>
    <t>ContCampo</t>
  </si>
  <si>
    <t>EntCNPJ</t>
  </si>
  <si>
    <t>EntEnd</t>
  </si>
  <si>
    <t>EntNumero</t>
  </si>
  <si>
    <t>EntComplemento</t>
  </si>
  <si>
    <t>EntBairro</t>
  </si>
  <si>
    <t>EntMun</t>
  </si>
  <si>
    <t>EntUF</t>
  </si>
  <si>
    <t>imprimirDuplicata</t>
  </si>
  <si>
    <t>Configuração de imprimir duplicata informado nas configurações de impressão.</t>
  </si>
  <si>
    <t>TarjaCancelada</t>
  </si>
  <si>
    <t>Configuração de imprimir tarja de NF-e cancelada informado nas configurações de impressão.</t>
  </si>
  <si>
    <t>vRetPIS</t>
  </si>
  <si>
    <t>vRetCOFINS</t>
  </si>
  <si>
    <t>vRetCSLL </t>
  </si>
  <si>
    <t>vBCIRRF</t>
  </si>
  <si>
    <t>vIRRF</t>
  </si>
  <si>
    <t>vBCRetPrev</t>
  </si>
  <si>
    <t>vRetPrev</t>
  </si>
  <si>
    <t>vTroco</t>
  </si>
  <si>
    <t>imprimirLocalRetiradaEntrega</t>
  </si>
  <si>
    <t>TotalItemBCalcIcms</t>
  </si>
  <si>
    <t>TotalItemBCalcPIS</t>
  </si>
  <si>
    <t>TotalItemBCalcCOFINS</t>
  </si>
  <si>
    <t>TotalItemBCalcIcmsST</t>
  </si>
  <si>
    <t>TotalItemBcalcFCP</t>
  </si>
  <si>
    <t>TotalItemBcalcFCPST</t>
  </si>
  <si>
    <t>TotalItemBcalcFCPSTRet</t>
  </si>
  <si>
    <t>TotalItemVBcEfet</t>
  </si>
  <si>
    <t>TotalItemVBCSTRet</t>
  </si>
  <si>
    <t>TotalItemIIvBC</t>
  </si>
  <si>
    <t>Campo DANFE</t>
  </si>
  <si>
    <t>Item</t>
  </si>
  <si>
    <t>ItemCodigo </t>
  </si>
  <si>
    <t>ItemEAN </t>
  </si>
  <si>
    <t>ItemNCM </t>
  </si>
  <si>
    <t>ItemCEST </t>
  </si>
  <si>
    <t>ItemDescricao </t>
  </si>
  <si>
    <t>ItemCST </t>
  </si>
  <si>
    <t>ItemORIG </t>
  </si>
  <si>
    <t>ItemCFOP</t>
  </si>
  <si>
    <t>ItemUnidade</t>
  </si>
  <si>
    <t>ItemQuantidade</t>
  </si>
  <si>
    <t>ItemVUnit</t>
  </si>
  <si>
    <t>ItemUnidadeTributada</t>
  </si>
  <si>
    <t>ItemQuantidadeTributada</t>
  </si>
  <si>
    <t>ItemVUnitTributado</t>
  </si>
  <si>
    <t>ItemVTotal</t>
  </si>
  <si>
    <t>ItemEANTributada</t>
  </si>
  <si>
    <t>ItemBCalcIcms</t>
  </si>
  <si>
    <t>ItemVIcms</t>
  </si>
  <si>
    <t>ItemVIPI</t>
  </si>
  <si>
    <t>ItemPDevol</t>
  </si>
  <si>
    <t>ItemVIPIDevol</t>
  </si>
  <si>
    <t>ItemAliqIcms</t>
  </si>
  <si>
    <t>ItemAliqIPI</t>
  </si>
  <si>
    <t>ItemObs</t>
  </si>
  <si>
    <t>ItemNLote</t>
  </si>
  <si>
    <t>ItemQLote</t>
  </si>
  <si>
    <t>ItemDFab</t>
  </si>
  <si>
    <t>ItemDVal</t>
  </si>
  <si>
    <t>ItemVPMC</t>
  </si>
  <si>
    <t>ItemCProdANVISA</t>
  </si>
  <si>
    <t>ItemClEnq</t>
  </si>
  <si>
    <t>ItemCNPJProd</t>
  </si>
  <si>
    <t>ItemCSelo</t>
  </si>
  <si>
    <t>ItemQSelo</t>
  </si>
  <si>
    <t>ItemCEnq</t>
  </si>
  <si>
    <t>ItemVPIS</t>
  </si>
  <si>
    <t>ItemBCalcPIS</t>
  </si>
  <si>
    <t>ItemAliqPIS</t>
  </si>
  <si>
    <t>ItemCSTPIS</t>
  </si>
  <si>
    <t>ItemQBCProdPIS</t>
  </si>
  <si>
    <t>ItemVAliqProdPIS</t>
  </si>
  <si>
    <t>ItemVCOFINS</t>
  </si>
  <si>
    <t>ItemBCalcCOFINS</t>
  </si>
  <si>
    <t>ItemAliqCOFINS</t>
  </si>
  <si>
    <t>ItemCSTCOFINS</t>
  </si>
  <si>
    <t>ItemQBCProdCOFINS</t>
  </si>
  <si>
    <t>ItemVAliqProdCOFINS</t>
  </si>
  <si>
    <t>ItemBCalcImcsST</t>
  </si>
  <si>
    <t>ItemAliqIcmsST</t>
  </si>
  <si>
    <t>ItemVIcmsST</t>
  </si>
  <si>
    <t>ItemVDesc</t>
  </si>
  <si>
    <t>ItemVSeg</t>
  </si>
  <si>
    <t>ItemVFrete</t>
  </si>
  <si>
    <t>ItemVOutro</t>
  </si>
  <si>
    <t>ItemVTotTrib</t>
  </si>
  <si>
    <t>ItemNFCI</t>
  </si>
  <si>
    <t>ItemPedido</t>
  </si>
  <si>
    <t>ItemIIvBC</t>
  </si>
  <si>
    <t>ItemIIvIOF</t>
  </si>
  <si>
    <t>ItemIIvDespAdu</t>
  </si>
  <si>
    <t>ItemIIvII</t>
  </si>
  <si>
    <t>ItemEX_TIPI</t>
  </si>
  <si>
    <t>ItemNumeroPed</t>
  </si>
  <si>
    <t>ItemPercMargemValorAdiICMSST</t>
  </si>
  <si>
    <t>ItemVIcmsDesonerado</t>
  </si>
  <si>
    <t>ItemMotivoDesoneracaoICMS</t>
  </si>
  <si>
    <t>ItemBcalcFCP</t>
  </si>
  <si>
    <t>ItemAliqFCP</t>
  </si>
  <si>
    <t>ItemVFCP</t>
  </si>
  <si>
    <t>ItemPRedBcEfet</t>
  </si>
  <si>
    <t>ItemVBcEfet</t>
  </si>
  <si>
    <t>ItemPIcmsEfet</t>
  </si>
  <si>
    <t>ItemVIcmsEfet</t>
  </si>
  <si>
    <t>ItemBcalcFCPST</t>
  </si>
  <si>
    <t>ItemAliqFCPST</t>
  </si>
  <si>
    <t>ItemVFCPST</t>
  </si>
  <si>
    <t>ItemBcalcFCPSTRet</t>
  </si>
  <si>
    <t>ItemAliqFCPSTRet</t>
  </si>
  <si>
    <t>ItemVFCPSTRet</t>
  </si>
  <si>
    <t>ItemAliqSuport</t>
  </si>
  <si>
    <t>ItemXMotivoIsencao</t>
  </si>
  <si>
    <t>VolPesoLiquido </t>
  </si>
  <si>
    <t>VolNumeracao </t>
  </si>
  <si>
    <t>VolMarca </t>
  </si>
  <si>
    <t>VolEspecie </t>
  </si>
  <si>
    <t>VolQuantidade </t>
  </si>
  <si>
    <t>ChaveNFeRef</t>
  </si>
  <si>
    <t>CNPJNF1ARef</t>
  </si>
  <si>
    <t>NumeroNF1ARef</t>
  </si>
  <si>
    <t>SerieNF1ARef</t>
  </si>
  <si>
    <t>ModeloNF1ARef</t>
  </si>
  <si>
    <t>AnoMesNF1ARef</t>
  </si>
  <si>
    <t>UFNF1ARef</t>
  </si>
  <si>
    <t>CNPJNFProdutorRef</t>
  </si>
  <si>
    <t>IENFProdutorRef</t>
  </si>
  <si>
    <t>NumeroNFProdutorRef</t>
  </si>
  <si>
    <t>SerieNFProdutorRef</t>
  </si>
  <si>
    <t>ModeloNFProdutorRef</t>
  </si>
  <si>
    <t>AnoMesNFProdutorRef</t>
  </si>
  <si>
    <t>UFNFProdutorRef</t>
  </si>
  <si>
    <t>ModeloCupomFiscalRef</t>
  </si>
  <si>
    <t>NumeroCOOCupomFiscalRef</t>
  </si>
  <si>
    <t>NumeroECFCupomFiscalRef</t>
  </si>
  <si>
    <t>ChaveCTeRef</t>
  </si>
  <si>
    <t>cAgreg</t>
  </si>
  <si>
    <t>dVal</t>
  </si>
  <si>
    <t>dFab</t>
  </si>
  <si>
    <t>qLote</t>
  </si>
  <si>
    <t>nLote</t>
  </si>
  <si>
    <t>cMod</t>
  </si>
  <si>
    <t>condVeic</t>
  </si>
  <si>
    <t>VIN</t>
  </si>
  <si>
    <t>espVeic</t>
  </si>
  <si>
    <t>tpVeic</t>
  </si>
  <si>
    <t>tpPint</t>
  </si>
  <si>
    <t>anoFab</t>
  </si>
  <si>
    <t>anoMod</t>
  </si>
  <si>
    <t>RENAVAM</t>
  </si>
  <si>
    <t>dist</t>
  </si>
  <si>
    <t>CMT</t>
  </si>
  <si>
    <t>nMotor</t>
  </si>
  <si>
    <t>tpComb</t>
  </si>
  <si>
    <t>nSerie</t>
  </si>
  <si>
    <t>pesoB</t>
  </si>
  <si>
    <t>pesoL</t>
  </si>
  <si>
    <t>cilin</t>
  </si>
  <si>
    <t>pot</t>
  </si>
  <si>
    <t>xCor</t>
  </si>
  <si>
    <t>cCor</t>
  </si>
  <si>
    <t>chassi</t>
  </si>
  <si>
    <t>tpOp</t>
  </si>
  <si>
    <t>nDI</t>
  </si>
  <si>
    <t>dDI</t>
  </si>
  <si>
    <t>xLocDesemb</t>
  </si>
  <si>
    <t>UFDesemb</t>
  </si>
  <si>
    <t>dDesemb</t>
  </si>
  <si>
    <t>tpViaTransp</t>
  </si>
  <si>
    <t>vAFRMM</t>
  </si>
  <si>
    <t>tpIntermedio</t>
  </si>
  <si>
    <t>UFTerceiro</t>
  </si>
  <si>
    <t>cExportador</t>
  </si>
  <si>
    <t>nAdicao</t>
  </si>
  <si>
    <t>nSeqAdic</t>
  </si>
  <si>
    <t>cFabricante</t>
  </si>
  <si>
    <t>vDescDI</t>
  </si>
  <si>
    <t>nDraw</t>
  </si>
  <si>
    <t>NumDuplicata</t>
  </si>
  <si>
    <t>DtVencimento</t>
  </si>
  <si>
    <t>ValorDuplicata</t>
  </si>
  <si>
    <t>tPag</t>
  </si>
  <si>
    <t>vPag</t>
  </si>
  <si>
    <t>tpIntegra</t>
  </si>
  <si>
    <t>tBand</t>
  </si>
  <si>
    <t>cAut</t>
  </si>
  <si>
    <t>CnpjCpf</t>
  </si>
  <si>
    <t>xLgr</t>
  </si>
  <si>
    <t>nro</t>
  </si>
  <si>
    <t>xCpl</t>
  </si>
  <si>
    <t>xBairro</t>
  </si>
  <si>
    <t>cMun</t>
  </si>
  <si>
    <t>xMun</t>
  </si>
  <si>
    <t>UF</t>
  </si>
  <si>
    <t>CEP</t>
  </si>
  <si>
    <t>cPais</t>
  </si>
  <si>
    <t>xPais</t>
  </si>
  <si>
    <t>fone</t>
  </si>
  <si>
    <t>NumeroFatura</t>
  </si>
  <si>
    <t>valorOriginalFatura</t>
  </si>
  <si>
    <t>ValorDesconto</t>
  </si>
  <si>
    <t>ValorLiquido</t>
  </si>
  <si>
    <t>emit</t>
  </si>
  <si>
    <t>xNome </t>
  </si>
  <si>
    <t>enderEmit</t>
  </si>
  <si>
    <t>Concatenação dos campos emit</t>
  </si>
  <si>
    <t>xLgr + emit</t>
  </si>
  <si>
    <t>nro </t>
  </si>
  <si>
    <t>xMun </t>
  </si>
  <si>
    <t>UF </t>
  </si>
  <si>
    <t>CEP </t>
  </si>
  <si>
    <t>IM </t>
  </si>
  <si>
    <t>fone </t>
  </si>
  <si>
    <t>xPais </t>
  </si>
  <si>
    <t>dest</t>
  </si>
  <si>
    <t>enderDest</t>
  </si>
  <si>
    <t>Concatenação dos campos dest</t>
  </si>
  <si>
    <t>xLgr + dest</t>
  </si>
  <si>
    <t>total</t>
  </si>
  <si>
    <t>ICMSTot</t>
  </si>
  <si>
    <t>ISSQNtot</t>
  </si>
  <si>
    <t>vServ</t>
  </si>
  <si>
    <t>vISS</t>
  </si>
  <si>
    <t>transp</t>
  </si>
  <si>
    <t>modFrete</t>
  </si>
  <si>
    <t>transporta</t>
  </si>
  <si>
    <t>xEnder</t>
  </si>
  <si>
    <t>Concatenação do transp</t>
  </si>
  <si>
    <t>modFrete com um dos sufixos: -Emitente, -Dest</t>
  </si>
  <si>
    <t>Rem, -Terceiros, -Sem Frete.</t>
  </si>
  <si>
    <t>veicTransp</t>
  </si>
  <si>
    <t>RNTC</t>
  </si>
  <si>
    <t>placa</t>
  </si>
  <si>
    <t>vol</t>
  </si>
  <si>
    <t>qVol</t>
  </si>
  <si>
    <t>esp</t>
  </si>
  <si>
    <t>marca</t>
  </si>
  <si>
    <t>nVol</t>
  </si>
  <si>
    <t>infAdic</t>
  </si>
  <si>
    <t>protNFe</t>
  </si>
  <si>
    <t>inProt</t>
  </si>
  <si>
    <t>nProt (Origem do XML completo que contém o protocolo de autorização)</t>
  </si>
  <si>
    <t>dhRecbto (Origem da XML completo que contém o protocolo de autorização)</t>
  </si>
  <si>
    <t> protNFe</t>
  </si>
  <si>
    <t>nProtEpec (Origem do XML completo que contém o protocolo de emissão EPEC)</t>
  </si>
  <si>
    <t>obsCont</t>
  </si>
  <si>
    <t>xCampo</t>
  </si>
  <si>
    <t>xTexto</t>
  </si>
  <si>
    <t>entrega</t>
  </si>
  <si>
    <t>CNPJ ou entrega</t>
  </si>
  <si>
    <t>retTrib</t>
  </si>
  <si>
    <t>vRetCOFINS </t>
  </si>
  <si>
    <t>vBCIRRF </t>
  </si>
  <si>
    <t>pag</t>
  </si>
  <si>
    <t>Configuração de imprimir o local de entrega</t>
  </si>
  <si>
    <t>retirada informado nas configurações de impressão.</t>
  </si>
  <si>
    <t>soma (det</t>
  </si>
  <si>
    <t>imposto</t>
  </si>
  <si>
    <t>ICMS</t>
  </si>
  <si>
    <t>&lt;possiveis Grupos de CST&gt;</t>
  </si>
  <si>
    <t>vBC)</t>
  </si>
  <si>
    <t>PIS</t>
  </si>
  <si>
    <t>&lt;Possíveis grupos de PIS&gt;</t>
  </si>
  <si>
    <t>COFINS</t>
  </si>
  <si>
    <t>&lt;Possíveis grupos de COFINS&gt;</t>
  </si>
  <si>
    <t>vBCST)</t>
  </si>
  <si>
    <t>&lt;Possíveis Grupos de ICMS&gt;</t>
  </si>
  <si>
    <t>vBCFCP)</t>
  </si>
  <si>
    <t>vBCFCPST)</t>
  </si>
  <si>
    <t>vBCFCPSTRet)</t>
  </si>
  <si>
    <t>vBCEfet)</t>
  </si>
  <si>
    <t>vBCSTRet)</t>
  </si>
  <si>
    <t>II</t>
  </si>
  <si>
    <t>det</t>
  </si>
  <si>
    <t>@nItem</t>
  </si>
  <si>
    <t>prod</t>
  </si>
  <si>
    <t>icms</t>
  </si>
  <si>
    <t>CST</t>
  </si>
  <si>
    <t>ORIG</t>
  </si>
  <si>
    <t>IPI</t>
  </si>
  <si>
    <t>IPITrib</t>
  </si>
  <si>
    <t>impostoDevol</t>
  </si>
  <si>
    <t>pDevol</t>
  </si>
  <si>
    <t>pICMS</t>
  </si>
  <si>
    <t>pIPI</t>
  </si>
  <si>
    <t>med</t>
  </si>
  <si>
    <t>vPMC</t>
  </si>
  <si>
    <t>cProdANVISA</t>
  </si>
  <si>
    <t>clEnq</t>
  </si>
  <si>
    <t>CNPJProd</t>
  </si>
  <si>
    <t>cSelo</t>
  </si>
  <si>
    <t>qSelo</t>
  </si>
  <si>
    <t>cEnq</t>
  </si>
  <si>
    <t>pPIS</t>
  </si>
  <si>
    <t>qBCProd</t>
  </si>
  <si>
    <t>vAliqProd</t>
  </si>
  <si>
    <t>pCOFINS</t>
  </si>
  <si>
    <t>&lt;Possíveis Grupos de ICMS ST&gt;</t>
  </si>
  <si>
    <t>pICMSST</t>
  </si>
  <si>
    <t>vICMSST</t>
  </si>
  <si>
    <t>vIOF</t>
  </si>
  <si>
    <t>vDespAdu</t>
  </si>
  <si>
    <t>pMVAST</t>
  </si>
  <si>
    <t>motDesICMS</t>
  </si>
  <si>
    <t>vBCFCP</t>
  </si>
  <si>
    <t>pFCP</t>
  </si>
  <si>
    <t>pRedBCEfet</t>
  </si>
  <si>
    <t>vBCEfet</t>
  </si>
  <si>
    <t>pICMSEfet</t>
  </si>
  <si>
    <t>vICMSEfet</t>
  </si>
  <si>
    <t>vBCFCPST</t>
  </si>
  <si>
    <t>pFCPST</t>
  </si>
  <si>
    <t>vBCFCPSTRet</t>
  </si>
  <si>
    <t>pFCPSTRet</t>
  </si>
  <si>
    <t>ICMSSN500</t>
  </si>
  <si>
    <t>pST</t>
  </si>
  <si>
    <t>xMotivoIsencao</t>
  </si>
  <si>
    <t>marca </t>
  </si>
  <si>
    <t>ide</t>
  </si>
  <si>
    <t>NFref</t>
  </si>
  <si>
    <t>refNFe </t>
  </si>
  <si>
    <t>refNF</t>
  </si>
  <si>
    <t>AAMM</t>
  </si>
  <si>
    <t>refNFP</t>
  </si>
  <si>
    <t>CNPJ ou CPF</t>
  </si>
  <si>
    <t>refECF</t>
  </si>
  <si>
    <t>nCOO</t>
  </si>
  <si>
    <t>nECF</t>
  </si>
  <si>
    <t>rastro</t>
  </si>
  <si>
    <t>veicProd</t>
  </si>
  <si>
    <t>DI</t>
  </si>
  <si>
    <t>adi</t>
  </si>
  <si>
    <t>cobr</t>
  </si>
  <si>
    <t>dup</t>
  </si>
  <si>
    <t>nDup</t>
  </si>
  <si>
    <t>dVenc</t>
  </si>
  <si>
    <t>vDup</t>
  </si>
  <si>
    <t>detPag</t>
  </si>
  <si>
    <t>card</t>
  </si>
  <si>
    <t>retirada</t>
  </si>
  <si>
    <t>fat</t>
  </si>
  <si>
    <t>nFat</t>
  </si>
  <si>
    <t>vOrig</t>
  </si>
  <si>
    <t>vLiq</t>
  </si>
  <si>
    <t>&lt;nfeProc xmlns="http://www.portalfiscal.inf.br/nfe" versao="4.00"&gt;</t>
  </si>
  <si>
    <t>&lt;NFe xmlns="http://www.portalfiscal.inf.br/nfe"&gt;</t>
  </si>
  <si>
    <t>&lt;infNFe Id="NFe33240195422218001031550010001625861287417975" versao="4.00"&gt;</t>
  </si>
  <si>
    <t>&lt;ide&gt;</t>
  </si>
  <si>
    <t>&lt;cNF&gt;28741797&lt;/cNF&gt;</t>
  </si>
  <si>
    <t>&lt;natOp&gt;VENDA DE PRODUCAO DO ESTABELECIMENTO&lt;/natOp&gt;</t>
  </si>
  <si>
    <t>&lt;mod&gt;55&lt;/mod&gt;</t>
  </si>
  <si>
    <t>&lt;serie&gt;1&lt;/serie&gt;</t>
  </si>
  <si>
    <t>&lt;nNF&gt;162586&lt;/nNF&gt;</t>
  </si>
  <si>
    <t>&lt;/ide&gt;</t>
  </si>
  <si>
    <t>&lt;emit&gt;</t>
  </si>
  <si>
    <t>&lt;CNPJ&gt;95422218001031&lt;/CNPJ&gt;</t>
  </si>
  <si>
    <t>&lt;xNome&gt;METALURGICA MOR S.A.-FILIAL RJ&lt;/xNome&gt;</t>
  </si>
  <si>
    <t>&lt;enderEmit&gt;</t>
  </si>
  <si>
    <t>&lt;xLgr&gt;ROD LUCIO MEIRA, 25570&lt;/xLgr&gt;</t>
  </si>
  <si>
    <t>&lt;nro&gt;KM 272&lt;/nro&gt;</t>
  </si>
  <si>
    <t>&lt;xBairro&gt;DORANDIA&lt;/xBairro&gt;</t>
  </si>
  <si>
    <t>&lt;cMun&gt;3300308&lt;/cMun&gt;</t>
  </si>
  <si>
    <t>&lt;xMun&gt;BARRA DO PIRAI&lt;/xMun&gt;</t>
  </si>
  <si>
    <t>&lt;/enderEmit&gt;</t>
  </si>
  <si>
    <t>&lt;IE&gt;11601944&lt;/IE&gt;</t>
  </si>
  <si>
    <t>&lt;CRT&gt;3&lt;/CRT&gt;</t>
  </si>
  <si>
    <t>&lt;/emit&gt;</t>
  </si>
  <si>
    <t>&lt;dest&gt;</t>
  </si>
  <si>
    <t>&lt;CNPJ&gt;57015984000282&lt;/CNPJ&gt;</t>
  </si>
  <si>
    <t>&lt;xNome&gt;YABIKU MATERIAIS DE CONSTRUCAO LTDA&lt;/xNome&gt;</t>
  </si>
  <si>
    <t>&lt;enderDest&gt;</t>
  </si>
  <si>
    <t>&lt;xLgr&gt;ESTRADA ANTIGA DO MAR&lt;/xLgr&gt;</t>
  </si>
  <si>
    <t>&lt;nro&gt;13&lt;/nro&gt;</t>
  </si>
  <si>
    <t>&lt;xBairro&gt;AMERICANOPOLIS&lt;/xBairro&gt;</t>
  </si>
  <si>
    <t>&lt;cMun&gt;3550308&lt;/cMun&gt;</t>
  </si>
  <si>
    <t>&lt;xMun&gt;SAO PAULO&lt;/xMun&gt;</t>
  </si>
  <si>
    <t>&lt;/enderDest&gt;</t>
  </si>
  <si>
    <t>&lt;indIEDest&gt;1&lt;/indIEDest&gt;</t>
  </si>
  <si>
    <t>&lt;IE&gt;146444301117&lt;/IE&gt;</t>
  </si>
  <si>
    <t>&lt;email&gt;NFE@YABIKU.COM.BR&lt;/email&gt;</t>
  </si>
  <si>
    <t>&lt;/dest&gt;</t>
  </si>
  <si>
    <t>&lt;det nItem="1"&gt;</t>
  </si>
  <si>
    <t>&lt;prod&gt;</t>
  </si>
  <si>
    <t>&lt;cProd&gt;005204&lt;/cProd&gt;</t>
  </si>
  <si>
    <t>&lt;cEAN&gt;7896020652045&lt;/cEAN&gt;</t>
  </si>
  <si>
    <t>&lt;xProd&gt;ESCADA EXTENSIVA MOR 2X8 (1)&lt;/xProd&gt;</t>
  </si>
  <si>
    <t>&lt;NCM&gt;76169900&lt;/NCM&gt;</t>
  </si>
  <si>
    <t>&lt;CFOP&gt;6101&lt;/CFOP&gt;</t>
  </si>
  <si>
    <t>&lt;/prod&gt;</t>
  </si>
  <si>
    <t>&lt;imposto&gt;</t>
  </si>
  <si>
    <t>&lt;ICMS&gt;</t>
  </si>
  <si>
    <t>&lt;ICMS00&gt;</t>
  </si>
  <si>
    <t>&lt;orig&gt;0&lt;/orig&gt;</t>
  </si>
  <si>
    <t>&lt;CST&gt;00&lt;/CST&gt;</t>
  </si>
  <si>
    <t>&lt;modBC&gt;3&lt;/modBC&gt;</t>
  </si>
  <si>
    <t>&lt;/ICMS00&gt;</t>
  </si>
  <si>
    <t>&lt;/ICMS&gt;</t>
  </si>
  <si>
    <t>&lt;IPI&gt;</t>
  </si>
  <si>
    <t>&lt;cEnq&gt;999&lt;/cEnq&gt;</t>
  </si>
  <si>
    <t>&lt;IPITrib&gt;</t>
  </si>
  <si>
    <t>&lt;CST&gt;50&lt;/CST&gt;</t>
  </si>
  <si>
    <t>&lt;vBC&gt;291.83&lt;/vBC&gt;</t>
  </si>
  <si>
    <t>&lt;pIPI&gt;3.25&lt;/pIPI&gt;</t>
  </si>
  <si>
    <t>&lt;vIPI&gt;9.48&lt;/vIPI&gt;</t>
  </si>
  <si>
    <t>&lt;/IPITrib&gt;</t>
  </si>
  <si>
    <t>&lt;/IPI&gt;</t>
  </si>
  <si>
    <t>&lt;PIS&gt;</t>
  </si>
  <si>
    <t>&lt;PISAliq&gt;</t>
  </si>
  <si>
    <t>&lt;CST&gt;01&lt;/CST&gt;</t>
  </si>
  <si>
    <t>&lt;vBC&gt;256.81&lt;/vBC&gt;</t>
  </si>
  <si>
    <t>&lt;pPIS&gt;1.65&lt;/pPIS&gt;</t>
  </si>
  <si>
    <t>&lt;vPIS&gt;4.24&lt;/vPIS&gt;</t>
  </si>
  <si>
    <t>&lt;/PISAliq&gt;</t>
  </si>
  <si>
    <t>&lt;/PIS&gt;</t>
  </si>
  <si>
    <t>&lt;COFINS&gt;</t>
  </si>
  <si>
    <t>&lt;COFINSAliq&gt;</t>
  </si>
  <si>
    <t>&lt;pCOFINS&gt;7.60&lt;/pCOFINS&gt;</t>
  </si>
  <si>
    <t>&lt;vCOFINS&gt;19.52&lt;/vCOFINS&gt;</t>
  </si>
  <si>
    <t>&lt;/COFINSAliq&gt;</t>
  </si>
  <si>
    <t>&lt;/COFINS&gt;</t>
  </si>
  <si>
    <t>&lt;/imposto&gt;</t>
  </si>
  <si>
    <t>&lt;/det&gt;</t>
  </si>
  <si>
    <t>&lt;det nItem="2"&gt;</t>
  </si>
  <si>
    <t>&lt;det nItem="3"&gt;</t>
  </si>
  <si>
    <t>&lt;total&gt;</t>
  </si>
  <si>
    <t>&lt;ICMSTot&gt;</t>
  </si>
  <si>
    <t>&lt;vBC&gt;2738.65&lt;/vBC&gt;</t>
  </si>
  <si>
    <t>&lt;vICMS&gt;328.64&lt;/vICMS&gt;</t>
  </si>
  <si>
    <t>&lt;vICMSDeson&gt;0.00&lt;/vICMSDeson&gt;</t>
  </si>
  <si>
    <t>&lt;vFCP&gt;0.00&lt;/vFCP&gt;</t>
  </si>
  <si>
    <t>&lt;/ICMSTot&gt;</t>
  </si>
  <si>
    <t>&lt;/total&gt;</t>
  </si>
  <si>
    <t>&lt;transp&gt;</t>
  </si>
  <si>
    <r>
      <t>&lt;modFrete&gt;</t>
    </r>
    <r>
      <rPr>
        <sz val="8"/>
        <color rgb="FF000000"/>
        <rFont val="Courier New"/>
        <family val="3"/>
      </rPr>
      <t>0</t>
    </r>
    <r>
      <rPr>
        <sz val="8"/>
        <color theme="1"/>
        <rFont val="Courier New"/>
        <family val="3"/>
      </rPr>
      <t>&lt;/modFrete&gt;</t>
    </r>
  </si>
  <si>
    <t>&lt;transporta&gt;</t>
  </si>
  <si>
    <t>&lt;CNPJ&gt;47874092000100&lt;/CNPJ&gt;</t>
  </si>
  <si>
    <t>&lt;xNome&gt;RM VIANA TRANSPORTES&lt;/xNome&gt;</t>
  </si>
  <si>
    <t>&lt;/transporta&gt;</t>
  </si>
  <si>
    <t>&lt;vol&gt;</t>
  </si>
  <si>
    <t>&lt;nVol&gt;25&lt;/nVol&gt;</t>
  </si>
  <si>
    <t>&lt;pesoL&gt;3.495&lt;/pesoL&gt;</t>
  </si>
  <si>
    <t>&lt;pesoB&gt;3.663&lt;/pesoB&gt;</t>
  </si>
  <si>
    <t>&lt;/vol&gt;</t>
  </si>
  <si>
    <t>&lt;/transp&gt;</t>
  </si>
  <si>
    <t>&lt;cobr&gt;</t>
  </si>
  <si>
    <t>&lt;fat&gt;</t>
  </si>
  <si>
    <t>&lt;nFat&gt;0162586&lt;/nFat&gt;</t>
  </si>
  <si>
    <t>&lt;vOrig&gt;2827.66&lt;/vOrig&gt;</t>
  </si>
  <si>
    <t>&lt;/fat&gt;</t>
  </si>
  <si>
    <t>&lt;/cobr&gt;</t>
  </si>
  <si>
    <t>&lt;/infNFe&gt;</t>
  </si>
  <si>
    <t>&lt;Signature xmlns="http://www.w3.org/2000/09/xmldsig#"&gt;</t>
  </si>
  <si>
    <t>&lt;SignedInfo xmlns="http://www.w3.org/2000/09/xmldsig#"&gt;</t>
  </si>
  <si>
    <t>&lt;CanonicalizationMethod Algorithm="http://www.w3.org/TR/2001/REC-xml-c14n-20010315"/&gt;</t>
  </si>
  <si>
    <t>&lt;Reference URI="#NFe33240195422218001031550010001625861287417975"&gt;</t>
  </si>
  <si>
    <t>&lt;Transforms&gt;</t>
  </si>
  <si>
    <t>&lt;Transform Algorithm="http://www.w3.org/2000/09/xmldsig#enveloped-signature"/&gt;</t>
  </si>
  <si>
    <t>&lt;/Transforms&gt;</t>
  </si>
  <si>
    <t>&lt;DigestMethod Algorithm="http://www.w3.org/2000/09/xmldsig#sha1"/&gt;</t>
  </si>
  <si>
    <t>&lt;/Reference&gt;</t>
  </si>
  <si>
    <t>&lt;/SignedInfo&gt;</t>
  </si>
  <si>
    <t>&lt;/Signature&gt;</t>
  </si>
  <si>
    <t>&lt;/NFe&gt;</t>
  </si>
  <si>
    <t>&lt;protNFe xmlns="http://www.portalfiscal.inf.br/nfe" versao="4.00"&gt;</t>
  </si>
  <si>
    <t>&lt;infProt&gt;</t>
  </si>
  <si>
    <t>&lt;tpAmb&gt;1&lt;/tpAmb&gt;</t>
  </si>
  <si>
    <t>&lt;verAplic&gt;SVRS202401041614&lt;/verAplic&gt;</t>
  </si>
  <si>
    <t>&lt;chNFe&gt;33240195422218001031550010001625861287417975&lt;/chNFe&gt;</t>
  </si>
  <si>
    <t>&lt;/infProt&gt;</t>
  </si>
  <si>
    <t>&lt;/protNFe&gt;</t>
  </si>
  <si>
    <t>&lt;/nfeProc&gt;</t>
  </si>
  <si>
    <t>1º</t>
  </si>
  <si>
    <t>2º</t>
  </si>
  <si>
    <t>3º</t>
  </si>
  <si>
    <t>4º</t>
  </si>
  <si>
    <t>5º</t>
  </si>
  <si>
    <t>6º</t>
  </si>
  <si>
    <t>7º</t>
  </si>
  <si>
    <t>8º</t>
  </si>
  <si>
    <t>nome da coluna</t>
  </si>
  <si>
    <t>variavel</t>
  </si>
  <si>
    <t>nome da tag</t>
  </si>
  <si>
    <t>numItem</t>
  </si>
  <si>
    <t>nItem = item.get('nItem')</t>
  </si>
  <si>
    <t>"NumItem": numItem</t>
  </si>
  <si>
    <t>"cProd": cProd</t>
  </si>
  <si>
    <t>"cEAN": cEAN</t>
  </si>
  <si>
    <t>"cBarra": cBarra</t>
  </si>
  <si>
    <t>"xProd": xProd</t>
  </si>
  <si>
    <t>"NCM": nCM</t>
  </si>
  <si>
    <t>"NVE": nVE</t>
  </si>
  <si>
    <t>"CEST": cEST</t>
  </si>
  <si>
    <t>"indEscala": indEscala</t>
  </si>
  <si>
    <t>"CNPJFab": cNPJFab</t>
  </si>
  <si>
    <t>"cBenef": cBenef</t>
  </si>
  <si>
    <t>"EXTIPI": eXTIPI</t>
  </si>
  <si>
    <t>"CFOP": cFOP</t>
  </si>
  <si>
    <t>"uCom": uCom</t>
  </si>
  <si>
    <t>"qCom": qCom</t>
  </si>
  <si>
    <t>"vUnCom": vUnCom</t>
  </si>
  <si>
    <t>"vProd": vProd</t>
  </si>
  <si>
    <t>"cEANTrib": cEANTrib</t>
  </si>
  <si>
    <t>"cBarraTrib": cBarraTrib</t>
  </si>
  <si>
    <t>"uTrib": uTrib</t>
  </si>
  <si>
    <t>"qTrib": qTrib</t>
  </si>
  <si>
    <t>"vUnTrib": vUnTrib</t>
  </si>
  <si>
    <t>"vFrete": vFrete</t>
  </si>
  <si>
    <t>"vSeg": vSeg</t>
  </si>
  <si>
    <t>"vDesc": vDesc</t>
  </si>
  <si>
    <t>"vOutro": vOutro</t>
  </si>
  <si>
    <t>"indTot": indTot</t>
  </si>
  <si>
    <t>"DI_nDI": dI_nDI</t>
  </si>
  <si>
    <t>"DI_dDI": dI_dDI</t>
  </si>
  <si>
    <t>"DI_xLocDesemb": dI_xLocDesemb</t>
  </si>
  <si>
    <t>"DI_UFDesemb": dI_UFDesemb</t>
  </si>
  <si>
    <t>"DI_dDesemb": dI_dDesemb</t>
  </si>
  <si>
    <t>"DI_tpViaTransp": dI_tpViaTransp</t>
  </si>
  <si>
    <t>"DI_vAFRMM": dI_vAFRMM</t>
  </si>
  <si>
    <t>"DI_tpIntermedio": dI_tpIntermedio</t>
  </si>
  <si>
    <t>"DI_CNPJ": dI_CNPJ</t>
  </si>
  <si>
    <t>"DI_UFTerceiro": dI_UFTerceiro</t>
  </si>
  <si>
    <t>"DI_cExportador": dI_cExportador</t>
  </si>
  <si>
    <t>"ADI_nAdicao": aDI_nAdicao</t>
  </si>
  <si>
    <t>"ADI_nSeqAdic": aDI_nSeqAdic</t>
  </si>
  <si>
    <t>"ADI_cFabricante": aDI_cFabricante</t>
  </si>
  <si>
    <t>"ADI_vDescDI": aDI_vDescDI</t>
  </si>
  <si>
    <t>"ADI_nDraw": aDI_nDraw</t>
  </si>
  <si>
    <t>"DETEXPORT_nDraw": dETEXPORT_nDraw</t>
  </si>
  <si>
    <t>"EXPORTIND_nRE": eXPORTIND_nRE</t>
  </si>
  <si>
    <t>"EXPORTIND_chNFe": eXPORTIND_chNFe</t>
  </si>
  <si>
    <t>"EXPORTIND_qExport": eXPORTIND_qExport</t>
  </si>
  <si>
    <t>"xPed": xPed</t>
  </si>
  <si>
    <t>"nItemPed": nItemPed</t>
  </si>
  <si>
    <t>"nFCI": nFCI</t>
  </si>
  <si>
    <t>"RASTRO_nLote": rASTRO_nLote</t>
  </si>
  <si>
    <t>"RASTRO_qLote": rASTRO_qLote</t>
  </si>
  <si>
    <t>"RASTRO_dFab": rASTRO_dFab</t>
  </si>
  <si>
    <t>"RASTRO_dVal": rASTRO_dVal</t>
  </si>
  <si>
    <t>"RASTRO_cAgreg": rASTRO_cAgreg</t>
  </si>
  <si>
    <t>"INFPRODNFF_cProdFisco": iNFPRODNFF_cProdFisco</t>
  </si>
  <si>
    <t>"INFPRODNFF_cOperNFF": iNFPRODNFF_cOperNFF</t>
  </si>
  <si>
    <t>"INFPRODEMB_xEmb": iNFPRODEMB_xEmb</t>
  </si>
  <si>
    <t>"INFPRODEMB_qVolEmb": iNFPRODEMB_qVolEmb</t>
  </si>
  <si>
    <t>"INFPRODEMB_uEmb": iNFPRODEMB_uEmb</t>
  </si>
  <si>
    <t>"VEICPROD_tpOp": vEICPROD_tpOp</t>
  </si>
  <si>
    <t>"VEICPROD_chassi": vEICPROD_chassi</t>
  </si>
  <si>
    <t>"VEICPROD_cCor": vEICPROD_cCor</t>
  </si>
  <si>
    <t>"VEICPROD_xCor": vEICPROD_xCor</t>
  </si>
  <si>
    <t>"VEICPROD_pot": vEICPROD_pot</t>
  </si>
  <si>
    <t>"VEICPROD_cilin": vEICPROD_cilin</t>
  </si>
  <si>
    <t>"VEICPROD_pesoL": vEICPROD_pesoL</t>
  </si>
  <si>
    <t>"VEICPROD_pesoB": vEICPROD_pesoB</t>
  </si>
  <si>
    <t>"VEICPROD_nSerie": vEICPROD_nSerie</t>
  </si>
  <si>
    <t>"VEICPROD_tpComb": vEICPROD_tpComb</t>
  </si>
  <si>
    <t>"VEICPROD_nMotor": vEICPROD_nMotor</t>
  </si>
  <si>
    <t>"VEICPROD_CMT": vEICPROD_CMT</t>
  </si>
  <si>
    <t>"VEICPROD_dist": vEICPROD_dist</t>
  </si>
  <si>
    <t>"VEICPROD_anoMod": vEICPROD_anoMod</t>
  </si>
  <si>
    <t>"VEICPROD_anoFab": vEICPROD_anoFab</t>
  </si>
  <si>
    <t>"VEICPROD_tpPint": vEICPROD_tpPint</t>
  </si>
  <si>
    <t>"VEICPROD_tpVeic": vEICPROD_tpVeic</t>
  </si>
  <si>
    <t>"VEICPROD_espVeic": vEICPROD_espVeic</t>
  </si>
  <si>
    <t>"VEICPROD_VIN": vEICPROD_VIN</t>
  </si>
  <si>
    <t>"VEICPROD_condVeic": vEICPROD_condVeic</t>
  </si>
  <si>
    <t>"VEICPROD_cMod": vEICPROD_cMod</t>
  </si>
  <si>
    <t>"VEICPROD_cCorDENATRAN": vEICPROD_cCorDENATRAN</t>
  </si>
  <si>
    <t>"VEICPROD_lota": vEICPROD_lota</t>
  </si>
  <si>
    <t>"VEICPROD_tpRest": vEICPROD_tpRest</t>
  </si>
  <si>
    <t>"MED_nLote": mED_nLote</t>
  </si>
  <si>
    <t>"MED_qLote": mED_qLote</t>
  </si>
  <si>
    <t>"MED_dFab": mED_dFab</t>
  </si>
  <si>
    <t>"MED_dVal": mED_dVal</t>
  </si>
  <si>
    <t>"MED_vPMC": mED_vPMC</t>
  </si>
  <si>
    <t>"MED_cProdANVISA": mED_cProdANVISA</t>
  </si>
  <si>
    <t>"MED_xMotivoIsencao": mED_xMotivoIsencao</t>
  </si>
  <si>
    <t>"ARMA_tpArma": aRMA_tpArma</t>
  </si>
  <si>
    <t>"ARMA_nSerie": aRMA_nSerie</t>
  </si>
  <si>
    <t>"ARMA_nCano": aRMA_nCano</t>
  </si>
  <si>
    <t>"ARMA_descr": aRMA_descr</t>
  </si>
  <si>
    <t>"COMB_cProdANP": cOMB_cProdANP</t>
  </si>
  <si>
    <t>"COMB_descANP": cOMB_descANP</t>
  </si>
  <si>
    <t>"COMB_pGLP": cOMB_pGLP</t>
  </si>
  <si>
    <t>"COMB_pGNn": cOMB_pGNn</t>
  </si>
  <si>
    <t>"COMB_pGNi": cOMB_pGNi</t>
  </si>
  <si>
    <t>"COMB_vPart": cOMB_vPart</t>
  </si>
  <si>
    <t>"COMB_pMixGN": cOMB_pMixGN</t>
  </si>
  <si>
    <t>"COMB_CODIF": cOMB_CODIF</t>
  </si>
  <si>
    <t>"COMB_qTemp": cOMB_qTemp</t>
  </si>
  <si>
    <t>"COMB_UFCons": cOMB_UFCons</t>
  </si>
  <si>
    <t>"CIDE_qBCProd": cIDE_qBCProd</t>
  </si>
  <si>
    <t>"CIDE_vAliqProd": cIDE_vAliqProd</t>
  </si>
  <si>
    <t>"CIDE_vCIDE": cIDE_vCIDE</t>
  </si>
  <si>
    <t>"ENCERRANTE_nBico": eNCERRANTE_nBico</t>
  </si>
  <si>
    <t>"ENCERRANTE_nBomba": eNCERRANTE_nBomba</t>
  </si>
  <si>
    <t>"ENCERRANTE_nTanque": eNCERRANTE_nTanque</t>
  </si>
  <si>
    <t>"ENCERRANTE_vEncIni": eNCERRANTE_vEncIni</t>
  </si>
  <si>
    <t>"ENCERRANTE_vEncFin": eNCERRANTE_vEncFin</t>
  </si>
  <si>
    <t>"pBio": pBio</t>
  </si>
  <si>
    <t>"ORIGCOMB_indImport": oRIGCOMB_indImport</t>
  </si>
  <si>
    <t>"ORIGCOMB_cUFOrig": oRIGCOMB_cUFOrig</t>
  </si>
  <si>
    <t>"ORIGCOMB_pOrig": oRIGCOMB_pOrig</t>
  </si>
  <si>
    <t>"nRECOPI": nRECOPI</t>
  </si>
  <si>
    <t>"IMPOSTO_vTotTrib": iMPOSTO_vTotTrib</t>
  </si>
  <si>
    <t>"Tipo_ICMS": tipo_ICMS</t>
  </si>
  <si>
    <t>"ICMS_orig": iCMS_orig</t>
  </si>
  <si>
    <t>"ICMS_CSOSN": iCMS_CSOSN</t>
  </si>
  <si>
    <t>"ICMS_pCredSN": iCMS_pCredSN</t>
  </si>
  <si>
    <t>"ICMS_vCredICMSSN": iCMS_vCredICMSSN</t>
  </si>
  <si>
    <t>"ICMS_CST": iCMS_CST</t>
  </si>
  <si>
    <t>"ICMS_vBCSTRet": iCMS_vBCSTRet</t>
  </si>
  <si>
    <t>"ICMS_vICMSSTRet": iCMS_vICMSSTRet</t>
  </si>
  <si>
    <t>"ICMS_vBCSTDest": iCMS_vBCSTDest</t>
  </si>
  <si>
    <t>"ICMS_vICMSSTDest": iCMS_vICMSSTDest</t>
  </si>
  <si>
    <t>"ICMS_modBC": iCMS_modBC</t>
  </si>
  <si>
    <t>"ICMS_modBCST": iCMS_modBCST</t>
  </si>
  <si>
    <t>"ICMS_pRedBC": iCMS_pRedBC</t>
  </si>
  <si>
    <t>"ICMS_vBC": iCMS_vBC</t>
  </si>
  <si>
    <t>"ICMS_pICMS": iCMS_pICMS</t>
  </si>
  <si>
    <t>"ICMS_vICMSOp": iCMS_vICMSOp</t>
  </si>
  <si>
    <t>"ICMS_pDif": iCMS_pDif</t>
  </si>
  <si>
    <t>"ICMS_vICMSDif": iCMS_vICMSDif</t>
  </si>
  <si>
    <t>"ICMS_vICMS": iCMS_vICMS</t>
  </si>
  <si>
    <t>"ICMS_vICMSDeson": iCMS_vICMSDeson</t>
  </si>
  <si>
    <t>"ICMS_motDesICMS": iCMS_motDesICMS</t>
  </si>
  <si>
    <t>"ICMS_pMVAST": iCMS_pMVAST</t>
  </si>
  <si>
    <t>"ICMS_pRedBCST": iCMS_pRedBCST</t>
  </si>
  <si>
    <t>"ICMS_vBCST": iCMS_vBCST</t>
  </si>
  <si>
    <t>"ICMS_pICMSST": iCMS_pICMSST</t>
  </si>
  <si>
    <t>"ICMS_vICMSST": iCMS_vICMSST</t>
  </si>
  <si>
    <t>"ICMS_pBCOp": iCMS_pBCOp</t>
  </si>
  <si>
    <t>"ICMS_UFST": iCMS_UFST</t>
  </si>
  <si>
    <t>"ICMS_pFCP": iCMS_pFCP</t>
  </si>
  <si>
    <t>"ICMS_vFCP": iCMS_vFCP</t>
  </si>
  <si>
    <t>"ICMS_vBCFCP": iCMS_vBCFCP</t>
  </si>
  <si>
    <t>"ICMS_pFCPST": iCMS_pFCPST</t>
  </si>
  <si>
    <t>"ICMS_vFCPST": iCMS_vFCPST</t>
  </si>
  <si>
    <t>"ICMS_vBCFCPST": iCMS_vBCFCPST</t>
  </si>
  <si>
    <t>"ICMS_pFCPSTRet": iCMS_pFCPSTRet</t>
  </si>
  <si>
    <t>"ICMS_vFCPSTRet": iCMS_vFCPSTRet</t>
  </si>
  <si>
    <t>"ICMS_vBCFCPSTRet": iCMS_vBCFCPSTRet</t>
  </si>
  <si>
    <t>"ICMS_pRedBCEfet": iCMS_pRedBCEfet</t>
  </si>
  <si>
    <t>"ICMS_vBCEfet": iCMS_vBCEfet</t>
  </si>
  <si>
    <t>"ICMS_pICMSEfet": iCMS_pICMSEfet</t>
  </si>
  <si>
    <t>"ICMS_vICMSEfet": iCMS_vICMSEfet</t>
  </si>
  <si>
    <t>"ICMS_pST": iCMS_pST</t>
  </si>
  <si>
    <t>"ICMS_qBCMono": iCMS_qBCMono</t>
  </si>
  <si>
    <t>"ICMS_adRemICMS": iCMS_adRemICMS</t>
  </si>
  <si>
    <t>"ICMS_vICMSMono": iCMS_vICMSMono</t>
  </si>
  <si>
    <t>"ICMS_qBCMonoReten": iCMS_qBCMonoReten</t>
  </si>
  <si>
    <t>"ICMS_adRemICMSReten": iCMS_adRemICMSReten</t>
  </si>
  <si>
    <t>"ICMS_vICMSMonoReten": iCMS_vICMSMonoReten</t>
  </si>
  <si>
    <t>"ICMS_pRedAdRem": iCMS_pRedAdRem</t>
  </si>
  <si>
    <t>"ICMS_motRedAdRem": iCMS_motRedAdRem</t>
  </si>
  <si>
    <t>"ICMS_motDesICMSST": iCMS_motDesICMSST</t>
  </si>
  <si>
    <t>"ICMS_pFCPDif": iCMS_pFCPDif</t>
  </si>
  <si>
    <t>"ICMS_vFCPDif": iCMS_vFCPDif</t>
  </si>
  <si>
    <t>"ICMS_vFCPEfet": iCMS_vFCPEfet</t>
  </si>
  <si>
    <t>"ICMS_vICMSMonoOp": iCMS_vICMSMonoOp</t>
  </si>
  <si>
    <t>"ICMS_vICMSMonoDif": iCMS_vICMSMonoDif</t>
  </si>
  <si>
    <t>"ICMS_qBCMonoDif": iCMS_qBCMonoDif</t>
  </si>
  <si>
    <t>"ICMS_adRemICMSDif": iCMS_adRemICMSDif</t>
  </si>
  <si>
    <t>"ICMS_vICMSSubstituto": iCMS_vICMSSubstituto</t>
  </si>
  <si>
    <t>"ICMS_qBCMonoRet": iCMS_qBCMonoRet</t>
  </si>
  <si>
    <t>"ICMS_adRemICMSRet": iCMS_adRemICMSRet</t>
  </si>
  <si>
    <t>"ICMS_vICMSMonoRet": iCMS_vICMSMonoRet</t>
  </si>
  <si>
    <t>"vazio": vazio</t>
  </si>
  <si>
    <t>"IPI_clEnq": iPI_clEnq</t>
  </si>
  <si>
    <t>"IPI_CNPJProd": iPI_CNPJProd</t>
  </si>
  <si>
    <t>"IPI_cSelo": iPI_cSelo</t>
  </si>
  <si>
    <t>"IPI_qSelo": iPI_qSelo</t>
  </si>
  <si>
    <t>"IPI_cEnq": iPI_cEnq</t>
  </si>
  <si>
    <t>"IPITRIB_CST": iPITRIB_CST</t>
  </si>
  <si>
    <t>"IPITRIB_vBC": iPITRIB_vBC</t>
  </si>
  <si>
    <t>"IPITRIB_pIPI": iPITRIB_pIPI</t>
  </si>
  <si>
    <t>"IPITRIB_qUnid": iPITRIB_qUnid</t>
  </si>
  <si>
    <t>"IPITRIB_vUnid": iPITRIB_vUnid</t>
  </si>
  <si>
    <t>"IPITRIB_vIPI": iPITRIB_vIPI</t>
  </si>
  <si>
    <t>"IPINT_CST": iPINT_CST</t>
  </si>
  <si>
    <t>"II_vBC": iI_vBC</t>
  </si>
  <si>
    <t>"II_vDespAdu": iI_vDespAdu</t>
  </si>
  <si>
    <t>"II_vII": iI_vII</t>
  </si>
  <si>
    <t>"II_vIOF": iI_vIOF</t>
  </si>
  <si>
    <t>"ISSQN_vBC": iSSQN_vBC</t>
  </si>
  <si>
    <t>"ISSQN_vAliq": iSSQN_vAliq</t>
  </si>
  <si>
    <t>"ISSQN_vISSQN": iSSQN_vISSQN</t>
  </si>
  <si>
    <t>"ISSQN_cMunFG": iSSQN_cMunFG</t>
  </si>
  <si>
    <t>"ISSQN_cListServ": iSSQN_cListServ</t>
  </si>
  <si>
    <t>"ISSQN_vDeducao": iSSQN_vDeducao</t>
  </si>
  <si>
    <t>"ISSQN_vOutro": iSSQN_vOutro</t>
  </si>
  <si>
    <t>"ISSQN_vDescIncond": iSSQN_vDescIncond</t>
  </si>
  <si>
    <t>"ISSQN_vDescCond": iSSQN_vDescCond</t>
  </si>
  <si>
    <t>"ISSQN_vISSRet": iSSQN_vISSRet</t>
  </si>
  <si>
    <t>"ISSQN_indISS": iSSQN_indISS</t>
  </si>
  <si>
    <t>"ISSQN_cServico": iSSQN_cServico</t>
  </si>
  <si>
    <t>"ISSQN_cMun": iSSQN_cMun</t>
  </si>
  <si>
    <t>"ISSQN_cPais": iSSQN_cPais</t>
  </si>
  <si>
    <t>"ISSQN_nProcesso": iSSQN_nProcesso</t>
  </si>
  <si>
    <t>"ISSQN_indIncentivo": iSSQN_indIncentivo</t>
  </si>
  <si>
    <t>"Tipo_PIS": tipo_PIS</t>
  </si>
  <si>
    <t>"PIS_CST": pIS_CST</t>
  </si>
  <si>
    <t>"PIS_vBC": pIS_vBC</t>
  </si>
  <si>
    <t>"PIS_pPIS": pIS_pPIS</t>
  </si>
  <si>
    <t>"PIS_vPIS": pIS_vPIS</t>
  </si>
  <si>
    <t>"PIS_qBCProd": pIS_qBCProd</t>
  </si>
  <si>
    <t>"PIS_vAliqProd": pIS_vAliqProd</t>
  </si>
  <si>
    <t>"Tipo_COFINS": tipo_COFINS</t>
  </si>
  <si>
    <t>"COFINS_CST": cOFINS_CST</t>
  </si>
  <si>
    <t>"COFINS_vBC": cOFINS_vBC</t>
  </si>
  <si>
    <t>"COFINS_pCOFINS": cOFINS_pCOFINS</t>
  </si>
  <si>
    <t>"COFINS_vCOFINS": cOFINS_vCOFINS</t>
  </si>
  <si>
    <t>"COFINS_qBCProd": cOFINS_qBCProd</t>
  </si>
  <si>
    <t>"COFINS_vAliqProd": cOFINS_vAliqProd</t>
  </si>
  <si>
    <t>"ICMSUFDEST_vBCUFDest": iCMSUFDEST_vBCUFDest</t>
  </si>
  <si>
    <t>"ICMSUFDEST_vBCFCPUFDest": iCMSUFDEST_vBCFCPUFDest</t>
  </si>
  <si>
    <t>"ICMSUFDEST_pFCPUFDest": iCMSUFDEST_pFCPUFDest</t>
  </si>
  <si>
    <t>"ICMSUFDEST_pICMSUFDest": iCMSUFDEST_pICMSUFDest</t>
  </si>
  <si>
    <t>"ICMSUFDEST_pICMSInter": iCMSUFDEST_pICMSInter</t>
  </si>
  <si>
    <t>"ICMSUFDEST_pICMSInterPart": iCMSUFDEST_pICMSInterPart</t>
  </si>
  <si>
    <t>"ICMSUFDEST_vFCPUFDest": iCMSUFDEST_vFCPUFDest</t>
  </si>
  <si>
    <t>"ICMSUFDEST_vICMSUFDest": iCMSUFDEST_vICMSUFDest</t>
  </si>
  <si>
    <t>"ICMSUFDEST_vICMSUFRemet": iCMSUFDEST_vICMSUFRemet</t>
  </si>
  <si>
    <t>"IMPOSTODEVOL_pDevol": iMPOSTODEVOL_pDevol</t>
  </si>
  <si>
    <t>"IMPOSTODEVOL_vIPIDevol": iMPOSTODEVOL_vIPIDevol</t>
  </si>
  <si>
    <t>"infAdProd": infAdProd</t>
  </si>
  <si>
    <t>"OBSITEM_obsCont_xTexto": oBSITEM_obsCont_xTexto</t>
  </si>
  <si>
    <t>"OBSITEM_obsCont_xCampo": oBSITEM_obsCont_xCampo</t>
  </si>
  <si>
    <t>"OBSITEM_obsFisco_xTexto": oBSITEM_obsFisco_xTexto</t>
  </si>
  <si>
    <t>"OBSITEM_obsFisco_xCampo": oBSITEM_obsFisco_xCampo</t>
  </si>
  <si>
    <t>nCM</t>
  </si>
  <si>
    <t>nVE</t>
  </si>
  <si>
    <t>cEST</t>
  </si>
  <si>
    <t>cNPJFab</t>
  </si>
  <si>
    <t>eXTIPI</t>
  </si>
  <si>
    <t>cFOP</t>
  </si>
  <si>
    <t>dI_nDI</t>
  </si>
  <si>
    <t>dI_dDI</t>
  </si>
  <si>
    <t>dI_xLocDesemb</t>
  </si>
  <si>
    <t>dI_UFDesemb</t>
  </si>
  <si>
    <t>dI_dDesemb</t>
  </si>
  <si>
    <t>dI_tpViaTransp</t>
  </si>
  <si>
    <t>dI_vAFRMM</t>
  </si>
  <si>
    <t>dI_tpIntermedio</t>
  </si>
  <si>
    <t>dI_CNPJ</t>
  </si>
  <si>
    <t>dI_UFTerceiro</t>
  </si>
  <si>
    <t>dI_cExportador</t>
  </si>
  <si>
    <t>aDI_nAdicao</t>
  </si>
  <si>
    <t>aDI_nSeqAdic</t>
  </si>
  <si>
    <t>aDI_cFabricante</t>
  </si>
  <si>
    <t>aDI_vDescDI</t>
  </si>
  <si>
    <t>aDI_nDraw</t>
  </si>
  <si>
    <t>dETEXPORT_nDraw</t>
  </si>
  <si>
    <t>eXPORTIND_nRE</t>
  </si>
  <si>
    <t>eXPORTIND_chNFe</t>
  </si>
  <si>
    <t>eXPORTIND_qExport</t>
  </si>
  <si>
    <t>rASTRO_nLote</t>
  </si>
  <si>
    <t>rASTRO_qLote</t>
  </si>
  <si>
    <t>rASTRO_dFab</t>
  </si>
  <si>
    <t>rASTRO_dVal</t>
  </si>
  <si>
    <t>rASTRO_cAgreg</t>
  </si>
  <si>
    <t>iNFPRODNFF_cProdFisco</t>
  </si>
  <si>
    <t>iNFPRODNFF_cOperNFF</t>
  </si>
  <si>
    <t>iNFPRODEMB_xEmb</t>
  </si>
  <si>
    <t>iNFPRODEMB_qVolEmb</t>
  </si>
  <si>
    <t>iNFPRODEMB_uEmb</t>
  </si>
  <si>
    <t>vEICPROD_tpOp</t>
  </si>
  <si>
    <t>vEICPROD_chassi</t>
  </si>
  <si>
    <t>vEICPROD_cCor</t>
  </si>
  <si>
    <t>vEICPROD_xCor</t>
  </si>
  <si>
    <t>vEICPROD_pot</t>
  </si>
  <si>
    <t>vEICPROD_cilin</t>
  </si>
  <si>
    <t>vEICPROD_pesoL</t>
  </si>
  <si>
    <t>vEICPROD_pesoB</t>
  </si>
  <si>
    <t>vEICPROD_nSerie</t>
  </si>
  <si>
    <t>vEICPROD_tpComb</t>
  </si>
  <si>
    <t>vEICPROD_nMotor</t>
  </si>
  <si>
    <t>vEICPROD_CMT</t>
  </si>
  <si>
    <t>vEICPROD_dist</t>
  </si>
  <si>
    <t>vEICPROD_anoMod</t>
  </si>
  <si>
    <t>vEICPROD_anoFab</t>
  </si>
  <si>
    <t>vEICPROD_tpPint</t>
  </si>
  <si>
    <t>vEICPROD_tpVeic</t>
  </si>
  <si>
    <t>vEICPROD_espVeic</t>
  </si>
  <si>
    <t>vEICPROD_VIN</t>
  </si>
  <si>
    <t>vEICPROD_condVeic</t>
  </si>
  <si>
    <t>vEICPROD_cMod</t>
  </si>
  <si>
    <t>vEICPROD_cCorDENATRAN</t>
  </si>
  <si>
    <t>vEICPROD_lota</t>
  </si>
  <si>
    <t>lota</t>
  </si>
  <si>
    <t>vEICPROD_tpRest</t>
  </si>
  <si>
    <t>tpRest</t>
  </si>
  <si>
    <t>mED_nLote</t>
  </si>
  <si>
    <t>mED_qLote</t>
  </si>
  <si>
    <t>mED_dFab</t>
  </si>
  <si>
    <t>mED_dVal</t>
  </si>
  <si>
    <t>mED_vPMC</t>
  </si>
  <si>
    <t>mED_cProdANVISA</t>
  </si>
  <si>
    <t>mED_xMotivoIsencao</t>
  </si>
  <si>
    <t>aRMA_tpArma</t>
  </si>
  <si>
    <t>arma</t>
  </si>
  <si>
    <t>tpArma</t>
  </si>
  <si>
    <t>aRMA_nSerie</t>
  </si>
  <si>
    <t>aRMA_nCano</t>
  </si>
  <si>
    <t>nCano</t>
  </si>
  <si>
    <t>aRMA_descr</t>
  </si>
  <si>
    <t>descr</t>
  </si>
  <si>
    <t>cOMB_cProdANP</t>
  </si>
  <si>
    <t>comb</t>
  </si>
  <si>
    <t>cProdANP</t>
  </si>
  <si>
    <t>cOMB_descANP</t>
  </si>
  <si>
    <t>descANP</t>
  </si>
  <si>
    <t>cOMB_pGLP</t>
  </si>
  <si>
    <t>pGLP</t>
  </si>
  <si>
    <t>cOMB_pGNn</t>
  </si>
  <si>
    <t>pGNn</t>
  </si>
  <si>
    <t>cOMB_pGNi</t>
  </si>
  <si>
    <t>pGNi</t>
  </si>
  <si>
    <t>cOMB_vPart</t>
  </si>
  <si>
    <t>vPart</t>
  </si>
  <si>
    <t>cOMB_pMixGN</t>
  </si>
  <si>
    <t>pMixGN</t>
  </si>
  <si>
    <t>cOMB_CODIF</t>
  </si>
  <si>
    <t>CODIF</t>
  </si>
  <si>
    <t>cOMB_qTemp</t>
  </si>
  <si>
    <t>qTemp</t>
  </si>
  <si>
    <t>cOMB_UFCons</t>
  </si>
  <si>
    <t>UFCons</t>
  </si>
  <si>
    <t>cIDE_qBCProd</t>
  </si>
  <si>
    <t>cIDE_vAliqProd</t>
  </si>
  <si>
    <t>cIDE_vCIDE</t>
  </si>
  <si>
    <t>eNCERRANTE_nBico</t>
  </si>
  <si>
    <t>encerrante</t>
  </si>
  <si>
    <t>nBico</t>
  </si>
  <si>
    <t>eNCERRANTE_nBomba</t>
  </si>
  <si>
    <t>nBomba</t>
  </si>
  <si>
    <t>eNCERRANTE_nTanque</t>
  </si>
  <si>
    <t>nTanque</t>
  </si>
  <si>
    <t>eNCERRANTE_vEncIni</t>
  </si>
  <si>
    <t>vEncIni</t>
  </si>
  <si>
    <t>eNCERRANTE_vEncFin</t>
  </si>
  <si>
    <t>vEncFin</t>
  </si>
  <si>
    <t>oRIGCOMB_indImport</t>
  </si>
  <si>
    <t>oRIGCOMB_cUFOrig</t>
  </si>
  <si>
    <t>oRIGCOMB_pOrig</t>
  </si>
  <si>
    <t>iMPOSTO_vTotTrib</t>
  </si>
  <si>
    <t>tipo_ICMS</t>
  </si>
  <si>
    <t>iCMS_orig</t>
  </si>
  <si>
    <t>iCMS_CSOSN</t>
  </si>
  <si>
    <t>iCMS_pCredSN</t>
  </si>
  <si>
    <t>iCMS_vCredICMSSN</t>
  </si>
  <si>
    <t>iCMS_CST</t>
  </si>
  <si>
    <t>iCMS_vBCSTRet</t>
  </si>
  <si>
    <t>iCMS_vICMSSTRet</t>
  </si>
  <si>
    <t>iCMS_vBCSTDest</t>
  </si>
  <si>
    <t>iCMS_vICMSSTDest</t>
  </si>
  <si>
    <t>iCMS_modBC</t>
  </si>
  <si>
    <t>iCMS_modBCST</t>
  </si>
  <si>
    <t>iCMS_pRedBC</t>
  </si>
  <si>
    <t>iCMS_vBC</t>
  </si>
  <si>
    <t>iCMS_pICMS</t>
  </si>
  <si>
    <t>iCMS_vICMSOp</t>
  </si>
  <si>
    <t>iCMS_pDif</t>
  </si>
  <si>
    <t>iCMS_vICMSDif</t>
  </si>
  <si>
    <t>iCMS_vICMS</t>
  </si>
  <si>
    <t>iCMS_vICMSDeson</t>
  </si>
  <si>
    <t>iCMS_motDesICMS</t>
  </si>
  <si>
    <t>iCMS_pMVAST</t>
  </si>
  <si>
    <t>iCMS_pRedBCST</t>
  </si>
  <si>
    <t>iCMS_vBCST</t>
  </si>
  <si>
    <t>iCMS_pICMSST</t>
  </si>
  <si>
    <t>iCMS_vICMSST</t>
  </si>
  <si>
    <t>iCMS_pBCOp</t>
  </si>
  <si>
    <t>iCMS_UFST</t>
  </si>
  <si>
    <t>iCMS_pFCP</t>
  </si>
  <si>
    <t>iCMS_vFCP</t>
  </si>
  <si>
    <t>iCMS_vBCFCP</t>
  </si>
  <si>
    <t>iCMS_pFCPST</t>
  </si>
  <si>
    <t>iCMS_vFCPST</t>
  </si>
  <si>
    <t>iCMS_vBCFCPST</t>
  </si>
  <si>
    <t>iCMS_pFCPSTRet</t>
  </si>
  <si>
    <t>iCMS_vFCPSTRet</t>
  </si>
  <si>
    <t>iCMS_vBCFCPSTRet</t>
  </si>
  <si>
    <t>iCMS_pRedBCEfet</t>
  </si>
  <si>
    <t>iCMS_vBCEfet</t>
  </si>
  <si>
    <t>iCMS_pICMSEfet</t>
  </si>
  <si>
    <t>iCMS_vICMSEfet</t>
  </si>
  <si>
    <t>iCMS_pST</t>
  </si>
  <si>
    <t>iCMS_qBCMono</t>
  </si>
  <si>
    <t>iCMS_adRemICMS</t>
  </si>
  <si>
    <t>iCMS_vICMSMono</t>
  </si>
  <si>
    <t>iCMS_qBCMonoReten</t>
  </si>
  <si>
    <t>iCMS_adRemICMSReten</t>
  </si>
  <si>
    <t>iCMS_vICMSMonoReten</t>
  </si>
  <si>
    <t>iCMS_pRedAdRem</t>
  </si>
  <si>
    <t>iCMS_motRedAdRem</t>
  </si>
  <si>
    <t>iCMS_motDesICMSST</t>
  </si>
  <si>
    <t>iCMS_pFCPDif</t>
  </si>
  <si>
    <t>iCMS_vFCPDif</t>
  </si>
  <si>
    <t>iCMS_vFCPEfet</t>
  </si>
  <si>
    <t>iCMS_vICMSMonoOp</t>
  </si>
  <si>
    <t>iCMS_vICMSMonoDif</t>
  </si>
  <si>
    <t>iCMS_qBCMonoDif</t>
  </si>
  <si>
    <t>iCMS_adRemICMSDif</t>
  </si>
  <si>
    <t>iCMS_vICMSSubstituto</t>
  </si>
  <si>
    <t>iCMS_qBCMonoRet</t>
  </si>
  <si>
    <t>iCMS_adRemICMSRet</t>
  </si>
  <si>
    <t>iCMS_vICMSMonoRet</t>
  </si>
  <si>
    <t>vazio</t>
  </si>
  <si>
    <t>iPI_clEnq</t>
  </si>
  <si>
    <t>iPI_CNPJProd</t>
  </si>
  <si>
    <t>iPI_cSelo</t>
  </si>
  <si>
    <t>iPI_qSelo</t>
  </si>
  <si>
    <t>iPI_cEnq</t>
  </si>
  <si>
    <t>iPITRIB_CST</t>
  </si>
  <si>
    <t>iPITRIB_vBC</t>
  </si>
  <si>
    <t>iPITRIB_pIPI</t>
  </si>
  <si>
    <t>iPITRIB_qUnid</t>
  </si>
  <si>
    <t>iPITRIB_vUnid</t>
  </si>
  <si>
    <t>iPITRIB_vIPI</t>
  </si>
  <si>
    <t>iPINT_CST</t>
  </si>
  <si>
    <t>iI_vBC</t>
  </si>
  <si>
    <t>iI_vDespAdu</t>
  </si>
  <si>
    <t>iI_vII</t>
  </si>
  <si>
    <t>iI_vIOF</t>
  </si>
  <si>
    <t>iSSQN_vBC</t>
  </si>
  <si>
    <t>ISSQN</t>
  </si>
  <si>
    <t>iSSQN_vAliq</t>
  </si>
  <si>
    <t>vAliq</t>
  </si>
  <si>
    <t>iSSQN_vISSQN</t>
  </si>
  <si>
    <t>vISSQN</t>
  </si>
  <si>
    <t>iSSQN_cMunFG</t>
  </si>
  <si>
    <t>iSSQN_cListServ</t>
  </si>
  <si>
    <t>cListServ</t>
  </si>
  <si>
    <t>iSSQN_vDeducao</t>
  </si>
  <si>
    <t>vDeducao</t>
  </si>
  <si>
    <t>iSSQN_vOutro</t>
  </si>
  <si>
    <t>iSSQN_vDescIncond</t>
  </si>
  <si>
    <t>vDescIncond</t>
  </si>
  <si>
    <t>iSSQN_vDescCond</t>
  </si>
  <si>
    <t>vDescCond</t>
  </si>
  <si>
    <t>iSSQN_vISSRet</t>
  </si>
  <si>
    <t>iSSQN_indISS</t>
  </si>
  <si>
    <t>indISS</t>
  </si>
  <si>
    <t>iSSQN_cServico</t>
  </si>
  <si>
    <t>cServico</t>
  </si>
  <si>
    <t>iSSQN_cMun</t>
  </si>
  <si>
    <t>iSSQN_cPais</t>
  </si>
  <si>
    <t>iSSQN_nProcesso</t>
  </si>
  <si>
    <t>nProcesso</t>
  </si>
  <si>
    <t>iSSQN_indIncentivo</t>
  </si>
  <si>
    <t>indIncentivo</t>
  </si>
  <si>
    <t>tipo_PIS</t>
  </si>
  <si>
    <t>pIS_CST</t>
  </si>
  <si>
    <t>pIS_vBC</t>
  </si>
  <si>
    <t>pIS_pPIS</t>
  </si>
  <si>
    <t>pIS_vPIS</t>
  </si>
  <si>
    <t>pIS_qBCProd</t>
  </si>
  <si>
    <t>pIS_vAliqProd</t>
  </si>
  <si>
    <t>tipo_COFINS</t>
  </si>
  <si>
    <t>cOFINS_CST</t>
  </si>
  <si>
    <t>cOFINS_vBC</t>
  </si>
  <si>
    <t>cOFINS_pCOFINS</t>
  </si>
  <si>
    <t>cOFINS_vCOFINS</t>
  </si>
  <si>
    <t>cOFINS_qBCProd</t>
  </si>
  <si>
    <t>cOFINS_vAliqProd</t>
  </si>
  <si>
    <t>iCMSUFDEST_vBCUFDest</t>
  </si>
  <si>
    <t>iCMSUFDEST_vBCFCPUFDest</t>
  </si>
  <si>
    <t>iCMSUFDEST_pFCPUFDest</t>
  </si>
  <si>
    <t>iCMSUFDEST_pICMSUFDest</t>
  </si>
  <si>
    <t>iCMSUFDEST_pICMSInter</t>
  </si>
  <si>
    <t>iCMSUFDEST_pICMSInterPart</t>
  </si>
  <si>
    <t>iCMSUFDEST_vFCPUFDest</t>
  </si>
  <si>
    <t>iCMSUFDEST_vICMSUFDest</t>
  </si>
  <si>
    <t>iCMSUFDEST_vICMSUFRemet</t>
  </si>
  <si>
    <t>iMPOSTODEVOL_pDevol</t>
  </si>
  <si>
    <t>iMPOSTODEVOL_vIPIDevol</t>
  </si>
  <si>
    <t>oBSITEM_obsCont_xTexto</t>
  </si>
  <si>
    <t>oBSITEM_obsCont_xCampo</t>
  </si>
  <si>
    <t>oBSITEM_obsFisco_xTexto</t>
  </si>
  <si>
    <t>oBSITEM_obsFisco_xCampo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</si>
</sst>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rgb="FF881280"/>
      <name val="Courier New"/>
      <family val="3"/>
    </font>
    <font>
      <sz val="8"/>
      <color rgb="FF000000"/>
      <name val="Courier New"/>
      <family val="3"/>
    </font>
    <font>
      <sz val="8"/>
      <color theme="1"/>
      <name val="Courier New"/>
      <family val="3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/>
    <xf numFmtId="0" fontId="3" fillId="0" borderId="0" xfId="0" applyFont="1"/>
    <xf numFmtId="49" fontId="1" fillId="0" borderId="0" xfId="0" applyNumberFormat="1" applyFont="1"/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 wrapText="1"/>
    </xf>
    <xf numFmtId="0" fontId="6" fillId="0" borderId="0" xfId="0" applyFont="1"/>
    <xf numFmtId="0" fontId="7" fillId="0" borderId="0" xfId="0" applyFont="1"/>
    <xf numFmtId="0" fontId="7" fillId="2" borderId="0" xfId="0" applyFont="1" applyFill="1"/>
    <xf numFmtId="49" fontId="7" fillId="0" borderId="0" xfId="0" applyNumberFormat="1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88C9E-EB00-4FC0-BE2D-55993ACB27AA}">
  <dimension ref="A1:G333"/>
  <sheetViews>
    <sheetView topLeftCell="A173" workbookViewId="0">
      <selection activeCell="G173" sqref="G173"/>
    </sheetView>
  </sheetViews>
  <sheetFormatPr defaultRowHeight="14.4" x14ac:dyDescent="0.3"/>
  <cols>
    <col min="2" max="2" width="29.88671875" bestFit="1" customWidth="1"/>
    <col min="3" max="3" width="10" customWidth="1"/>
    <col min="4" max="4" width="21.5546875" customWidth="1"/>
    <col min="5" max="5" width="15.21875" customWidth="1"/>
    <col min="6" max="6" width="26.33203125" bestFit="1" customWidth="1"/>
    <col min="7" max="7" width="12.33203125" bestFit="1" customWidth="1"/>
  </cols>
  <sheetData>
    <row r="1" spans="2:5" x14ac:dyDescent="0.3">
      <c r="B1" s="2"/>
    </row>
    <row r="2" spans="2:5" x14ac:dyDescent="0.3">
      <c r="B2" s="2" t="s">
        <v>287</v>
      </c>
      <c r="C2" s="3" t="s">
        <v>0</v>
      </c>
    </row>
    <row r="3" spans="2:5" x14ac:dyDescent="0.3">
      <c r="B3" s="2" t="s">
        <v>1</v>
      </c>
      <c r="C3" s="3" t="s">
        <v>1</v>
      </c>
    </row>
    <row r="4" spans="2:5" x14ac:dyDescent="0.3">
      <c r="B4" s="2" t="s">
        <v>288</v>
      </c>
      <c r="C4" s="3" t="s">
        <v>3</v>
      </c>
    </row>
    <row r="5" spans="2:5" x14ac:dyDescent="0.3">
      <c r="B5" s="2" t="s">
        <v>289</v>
      </c>
      <c r="C5" s="3" t="s">
        <v>5</v>
      </c>
    </row>
    <row r="6" spans="2:5" x14ac:dyDescent="0.3">
      <c r="B6" s="2" t="s">
        <v>290</v>
      </c>
      <c r="C6" s="3" t="s">
        <v>6</v>
      </c>
    </row>
    <row r="7" spans="2:5" x14ac:dyDescent="0.3">
      <c r="B7" s="2" t="s">
        <v>4</v>
      </c>
      <c r="C7" s="3" t="s">
        <v>4</v>
      </c>
    </row>
    <row r="8" spans="2:5" x14ac:dyDescent="0.3">
      <c r="B8" s="2" t="s">
        <v>291</v>
      </c>
      <c r="C8" s="3" t="s">
        <v>292</v>
      </c>
    </row>
    <row r="9" spans="2:5" x14ac:dyDescent="0.3">
      <c r="B9" s="2" t="s">
        <v>83</v>
      </c>
      <c r="C9" s="3" t="s">
        <v>83</v>
      </c>
    </row>
    <row r="10" spans="2:5" x14ac:dyDescent="0.3">
      <c r="B10" s="2" t="s">
        <v>293</v>
      </c>
      <c r="C10" s="3" t="s">
        <v>105</v>
      </c>
    </row>
    <row r="11" spans="2:5" x14ac:dyDescent="0.3">
      <c r="B11" s="2" t="s">
        <v>294</v>
      </c>
      <c r="C11" s="3" t="s">
        <v>106</v>
      </c>
    </row>
    <row r="12" spans="2:5" x14ac:dyDescent="0.3">
      <c r="B12" s="2" t="s">
        <v>295</v>
      </c>
      <c r="C12" s="3" t="s">
        <v>582</v>
      </c>
      <c r="D12" t="s">
        <v>8</v>
      </c>
    </row>
    <row r="13" spans="2:5" x14ac:dyDescent="0.3">
      <c r="B13" s="2" t="s">
        <v>296</v>
      </c>
      <c r="C13" s="3" t="s">
        <v>582</v>
      </c>
      <c r="D13" t="s">
        <v>583</v>
      </c>
    </row>
    <row r="14" spans="2:5" x14ac:dyDescent="0.3">
      <c r="B14" s="2" t="s">
        <v>297</v>
      </c>
      <c r="C14" s="3" t="s">
        <v>582</v>
      </c>
      <c r="D14" t="s">
        <v>12</v>
      </c>
    </row>
    <row r="15" spans="2:5" x14ac:dyDescent="0.3">
      <c r="B15" s="2" t="s">
        <v>298</v>
      </c>
      <c r="C15" s="3" t="s">
        <v>582</v>
      </c>
      <c r="D15" t="s">
        <v>13</v>
      </c>
    </row>
    <row r="16" spans="2:5" x14ac:dyDescent="0.3">
      <c r="B16" s="2" t="s">
        <v>299</v>
      </c>
      <c r="C16" s="3" t="s">
        <v>582</v>
      </c>
      <c r="D16" t="s">
        <v>584</v>
      </c>
      <c r="E16" t="s">
        <v>567</v>
      </c>
    </row>
    <row r="17" spans="2:7" x14ac:dyDescent="0.3">
      <c r="B17" s="2" t="s">
        <v>300</v>
      </c>
      <c r="C17" s="3" t="s">
        <v>585</v>
      </c>
      <c r="D17" t="s">
        <v>584</v>
      </c>
      <c r="E17" t="s">
        <v>586</v>
      </c>
      <c r="F17" t="s">
        <v>584</v>
      </c>
      <c r="G17" t="s">
        <v>568</v>
      </c>
    </row>
    <row r="18" spans="2:7" x14ac:dyDescent="0.3">
      <c r="B18" s="2" t="s">
        <v>301</v>
      </c>
      <c r="C18" s="3" t="s">
        <v>582</v>
      </c>
      <c r="D18" t="s">
        <v>584</v>
      </c>
      <c r="E18" t="s">
        <v>587</v>
      </c>
    </row>
    <row r="19" spans="2:7" x14ac:dyDescent="0.3">
      <c r="B19" s="2" t="s">
        <v>302</v>
      </c>
      <c r="C19" s="3" t="s">
        <v>582</v>
      </c>
      <c r="D19" t="s">
        <v>584</v>
      </c>
      <c r="E19" t="s">
        <v>570</v>
      </c>
    </row>
    <row r="20" spans="2:7" x14ac:dyDescent="0.3">
      <c r="B20" s="2" t="s">
        <v>303</v>
      </c>
      <c r="C20" s="3" t="s">
        <v>582</v>
      </c>
      <c r="D20" t="s">
        <v>584</v>
      </c>
      <c r="E20" t="s">
        <v>569</v>
      </c>
    </row>
    <row r="21" spans="2:7" x14ac:dyDescent="0.3">
      <c r="B21" s="2" t="s">
        <v>304</v>
      </c>
      <c r="C21" s="3" t="s">
        <v>582</v>
      </c>
      <c r="D21" t="s">
        <v>584</v>
      </c>
      <c r="E21" t="s">
        <v>588</v>
      </c>
    </row>
    <row r="22" spans="2:7" x14ac:dyDescent="0.3">
      <c r="B22" s="2" t="s">
        <v>305</v>
      </c>
      <c r="C22" s="3" t="s">
        <v>582</v>
      </c>
      <c r="D22" t="s">
        <v>584</v>
      </c>
      <c r="E22" t="s">
        <v>589</v>
      </c>
    </row>
    <row r="23" spans="2:7" x14ac:dyDescent="0.3">
      <c r="B23" s="2" t="s">
        <v>306</v>
      </c>
      <c r="C23" s="3" t="s">
        <v>582</v>
      </c>
      <c r="D23" t="s">
        <v>584</v>
      </c>
      <c r="E23" t="s">
        <v>590</v>
      </c>
    </row>
    <row r="24" spans="2:7" x14ac:dyDescent="0.3">
      <c r="B24" s="2" t="s">
        <v>307</v>
      </c>
      <c r="C24" s="3" t="s">
        <v>582</v>
      </c>
      <c r="D24" t="s">
        <v>591</v>
      </c>
    </row>
    <row r="25" spans="2:7" x14ac:dyDescent="0.3">
      <c r="B25" s="2" t="s">
        <v>308</v>
      </c>
      <c r="C25" s="3" t="s">
        <v>582</v>
      </c>
      <c r="D25" t="s">
        <v>584</v>
      </c>
      <c r="E25" t="s">
        <v>592</v>
      </c>
    </row>
    <row r="26" spans="2:7" x14ac:dyDescent="0.3">
      <c r="B26" s="2" t="s">
        <v>309</v>
      </c>
      <c r="C26" s="3" t="s">
        <v>582</v>
      </c>
      <c r="D26" t="s">
        <v>584</v>
      </c>
      <c r="E26" t="s">
        <v>593</v>
      </c>
    </row>
    <row r="27" spans="2:7" x14ac:dyDescent="0.3">
      <c r="B27" s="2" t="s">
        <v>310</v>
      </c>
      <c r="C27" s="3" t="s">
        <v>582</v>
      </c>
      <c r="D27" t="s">
        <v>11</v>
      </c>
    </row>
    <row r="28" spans="2:7" x14ac:dyDescent="0.3">
      <c r="B28" s="2" t="s">
        <v>311</v>
      </c>
      <c r="C28" s="3" t="s">
        <v>582</v>
      </c>
      <c r="D28" t="s">
        <v>108</v>
      </c>
    </row>
    <row r="29" spans="2:7" x14ac:dyDescent="0.3">
      <c r="B29" s="2" t="s">
        <v>312</v>
      </c>
      <c r="C29" s="3" t="s">
        <v>313</v>
      </c>
    </row>
    <row r="30" spans="2:7" x14ac:dyDescent="0.3">
      <c r="B30" s="2" t="s">
        <v>314</v>
      </c>
      <c r="C30" s="3" t="s">
        <v>594</v>
      </c>
      <c r="D30" t="s">
        <v>10</v>
      </c>
    </row>
    <row r="31" spans="2:7" x14ac:dyDescent="0.3">
      <c r="B31" s="2" t="s">
        <v>315</v>
      </c>
      <c r="C31" s="3" t="s">
        <v>594</v>
      </c>
      <c r="D31" t="s">
        <v>8</v>
      </c>
    </row>
    <row r="32" spans="2:7" x14ac:dyDescent="0.3">
      <c r="B32" s="2" t="s">
        <v>316</v>
      </c>
      <c r="C32" s="3" t="s">
        <v>594</v>
      </c>
      <c r="D32" t="s">
        <v>12</v>
      </c>
    </row>
    <row r="33" spans="2:7" x14ac:dyDescent="0.3">
      <c r="B33" s="2" t="s">
        <v>317</v>
      </c>
      <c r="C33" s="3" t="s">
        <v>594</v>
      </c>
      <c r="D33" t="s">
        <v>84</v>
      </c>
    </row>
    <row r="34" spans="2:7" x14ac:dyDescent="0.3">
      <c r="B34" s="2" t="s">
        <v>318</v>
      </c>
      <c r="C34" s="3" t="s">
        <v>594</v>
      </c>
      <c r="D34" t="s">
        <v>595</v>
      </c>
      <c r="E34" t="s">
        <v>567</v>
      </c>
    </row>
    <row r="35" spans="2:7" x14ac:dyDescent="0.3">
      <c r="B35" s="2" t="s">
        <v>319</v>
      </c>
      <c r="C35" s="3" t="s">
        <v>596</v>
      </c>
      <c r="D35" t="s">
        <v>595</v>
      </c>
      <c r="E35" t="s">
        <v>597</v>
      </c>
      <c r="F35" t="s">
        <v>595</v>
      </c>
      <c r="G35" t="s">
        <v>568</v>
      </c>
    </row>
    <row r="36" spans="2:7" x14ac:dyDescent="0.3">
      <c r="B36" s="2" t="s">
        <v>320</v>
      </c>
      <c r="C36" s="3" t="s">
        <v>594</v>
      </c>
      <c r="D36" t="s">
        <v>595</v>
      </c>
      <c r="E36" t="s">
        <v>568</v>
      </c>
    </row>
    <row r="37" spans="2:7" x14ac:dyDescent="0.3">
      <c r="B37" s="2" t="s">
        <v>321</v>
      </c>
      <c r="C37" s="3" t="s">
        <v>594</v>
      </c>
      <c r="D37" t="s">
        <v>595</v>
      </c>
      <c r="E37" t="s">
        <v>570</v>
      </c>
    </row>
    <row r="38" spans="2:7" x14ac:dyDescent="0.3">
      <c r="B38" s="2" t="s">
        <v>322</v>
      </c>
      <c r="C38" s="3" t="s">
        <v>594</v>
      </c>
      <c r="D38" t="s">
        <v>595</v>
      </c>
      <c r="E38" t="s">
        <v>572</v>
      </c>
    </row>
    <row r="39" spans="2:7" x14ac:dyDescent="0.3">
      <c r="B39" s="2" t="s">
        <v>323</v>
      </c>
      <c r="C39" s="3" t="s">
        <v>594</v>
      </c>
      <c r="D39" t="s">
        <v>595</v>
      </c>
      <c r="E39" t="s">
        <v>573</v>
      </c>
    </row>
    <row r="40" spans="2:7" x14ac:dyDescent="0.3">
      <c r="B40" s="2" t="s">
        <v>324</v>
      </c>
      <c r="C40" s="3" t="s">
        <v>594</v>
      </c>
      <c r="D40" t="s">
        <v>595</v>
      </c>
      <c r="E40" t="s">
        <v>574</v>
      </c>
    </row>
    <row r="41" spans="2:7" x14ac:dyDescent="0.3">
      <c r="B41" s="2" t="s">
        <v>325</v>
      </c>
      <c r="C41" s="3" t="s">
        <v>594</v>
      </c>
      <c r="D41" t="s">
        <v>595</v>
      </c>
      <c r="E41" t="s">
        <v>577</v>
      </c>
    </row>
    <row r="42" spans="2:7" x14ac:dyDescent="0.3">
      <c r="B42" s="2" t="s">
        <v>326</v>
      </c>
      <c r="C42" s="3" t="s">
        <v>594</v>
      </c>
      <c r="D42" t="s">
        <v>595</v>
      </c>
      <c r="E42" t="s">
        <v>576</v>
      </c>
    </row>
    <row r="43" spans="2:7" x14ac:dyDescent="0.3">
      <c r="B43" s="2" t="s">
        <v>327</v>
      </c>
      <c r="C43" s="3" t="s">
        <v>594</v>
      </c>
      <c r="D43" t="s">
        <v>595</v>
      </c>
      <c r="E43" t="s">
        <v>569</v>
      </c>
    </row>
    <row r="44" spans="2:7" x14ac:dyDescent="0.3">
      <c r="B44" s="2" t="s">
        <v>328</v>
      </c>
      <c r="C44" s="3" t="s">
        <v>594</v>
      </c>
      <c r="D44" t="s">
        <v>109</v>
      </c>
    </row>
    <row r="45" spans="2:7" x14ac:dyDescent="0.3">
      <c r="B45" s="2" t="s">
        <v>329</v>
      </c>
      <c r="C45" s="3" t="s">
        <v>598</v>
      </c>
      <c r="D45" t="s">
        <v>599</v>
      </c>
      <c r="E45" t="s">
        <v>85</v>
      </c>
    </row>
    <row r="46" spans="2:7" x14ac:dyDescent="0.3">
      <c r="B46" s="2" t="s">
        <v>330</v>
      </c>
      <c r="C46" s="3" t="s">
        <v>598</v>
      </c>
      <c r="D46" t="s">
        <v>599</v>
      </c>
      <c r="E46" t="s">
        <v>86</v>
      </c>
    </row>
    <row r="47" spans="2:7" x14ac:dyDescent="0.3">
      <c r="B47" s="2" t="s">
        <v>331</v>
      </c>
      <c r="C47" s="3" t="s">
        <v>598</v>
      </c>
      <c r="D47" t="s">
        <v>599</v>
      </c>
      <c r="E47" t="s">
        <v>92</v>
      </c>
    </row>
    <row r="48" spans="2:7" x14ac:dyDescent="0.3">
      <c r="B48" s="2" t="s">
        <v>332</v>
      </c>
      <c r="C48" s="3" t="s">
        <v>598</v>
      </c>
      <c r="D48" t="s">
        <v>599</v>
      </c>
      <c r="E48" t="s">
        <v>93</v>
      </c>
    </row>
    <row r="49" spans="2:5" x14ac:dyDescent="0.3">
      <c r="B49" s="2" t="s">
        <v>333</v>
      </c>
      <c r="C49" s="3" t="s">
        <v>598</v>
      </c>
      <c r="D49" t="s">
        <v>599</v>
      </c>
      <c r="E49" t="s">
        <v>87</v>
      </c>
    </row>
    <row r="50" spans="2:5" x14ac:dyDescent="0.3">
      <c r="B50" s="2" t="s">
        <v>334</v>
      </c>
      <c r="C50" s="3" t="s">
        <v>598</v>
      </c>
      <c r="D50" t="s">
        <v>599</v>
      </c>
      <c r="E50" t="s">
        <v>91</v>
      </c>
    </row>
    <row r="51" spans="2:5" x14ac:dyDescent="0.3">
      <c r="B51" s="2" t="s">
        <v>335</v>
      </c>
      <c r="C51" s="3" t="s">
        <v>598</v>
      </c>
      <c r="D51" t="s">
        <v>599</v>
      </c>
      <c r="E51" t="s">
        <v>94</v>
      </c>
    </row>
    <row r="52" spans="2:5" x14ac:dyDescent="0.3">
      <c r="B52" s="2" t="s">
        <v>336</v>
      </c>
      <c r="C52" s="3" t="s">
        <v>598</v>
      </c>
      <c r="D52" t="s">
        <v>599</v>
      </c>
      <c r="E52" t="s">
        <v>95</v>
      </c>
    </row>
    <row r="53" spans="2:5" x14ac:dyDescent="0.3">
      <c r="B53" s="2" t="s">
        <v>337</v>
      </c>
      <c r="C53" s="3" t="s">
        <v>598</v>
      </c>
      <c r="D53" t="s">
        <v>599</v>
      </c>
      <c r="E53" t="s">
        <v>24</v>
      </c>
    </row>
    <row r="54" spans="2:5" x14ac:dyDescent="0.3">
      <c r="B54" s="2" t="s">
        <v>338</v>
      </c>
      <c r="C54" s="3" t="s">
        <v>598</v>
      </c>
      <c r="D54" t="s">
        <v>599</v>
      </c>
      <c r="E54" t="s">
        <v>29</v>
      </c>
    </row>
    <row r="55" spans="2:5" x14ac:dyDescent="0.3">
      <c r="B55" s="2" t="s">
        <v>339</v>
      </c>
      <c r="C55" s="3" t="s">
        <v>598</v>
      </c>
      <c r="D55" t="s">
        <v>599</v>
      </c>
      <c r="E55" t="s">
        <v>30</v>
      </c>
    </row>
    <row r="56" spans="2:5" x14ac:dyDescent="0.3">
      <c r="B56" s="2" t="s">
        <v>340</v>
      </c>
      <c r="C56" s="3" t="s">
        <v>598</v>
      </c>
      <c r="D56" t="s">
        <v>599</v>
      </c>
      <c r="E56" t="s">
        <v>31</v>
      </c>
    </row>
    <row r="57" spans="2:5" x14ac:dyDescent="0.3">
      <c r="B57" s="2" t="s">
        <v>341</v>
      </c>
      <c r="C57" s="3" t="s">
        <v>598</v>
      </c>
      <c r="D57" t="s">
        <v>599</v>
      </c>
      <c r="E57" t="s">
        <v>32</v>
      </c>
    </row>
    <row r="58" spans="2:5" x14ac:dyDescent="0.3">
      <c r="B58" s="2" t="s">
        <v>342</v>
      </c>
      <c r="C58" s="3" t="s">
        <v>598</v>
      </c>
      <c r="D58" t="s">
        <v>599</v>
      </c>
      <c r="E58" t="s">
        <v>97</v>
      </c>
    </row>
    <row r="59" spans="2:5" x14ac:dyDescent="0.3">
      <c r="B59" s="2" t="s">
        <v>343</v>
      </c>
      <c r="C59" s="3" t="s">
        <v>598</v>
      </c>
      <c r="D59" t="s">
        <v>599</v>
      </c>
      <c r="E59" t="s">
        <v>98</v>
      </c>
    </row>
    <row r="60" spans="2:5" x14ac:dyDescent="0.3">
      <c r="B60" s="2" t="s">
        <v>344</v>
      </c>
      <c r="C60" s="3" t="s">
        <v>598</v>
      </c>
      <c r="D60" t="s">
        <v>599</v>
      </c>
      <c r="E60" t="s">
        <v>96</v>
      </c>
    </row>
    <row r="61" spans="2:5" x14ac:dyDescent="0.3">
      <c r="B61" s="2" t="s">
        <v>345</v>
      </c>
      <c r="C61" s="3" t="s">
        <v>598</v>
      </c>
      <c r="D61" t="s">
        <v>599</v>
      </c>
      <c r="E61" t="s">
        <v>101</v>
      </c>
    </row>
    <row r="62" spans="2:5" x14ac:dyDescent="0.3">
      <c r="B62" s="2" t="s">
        <v>346</v>
      </c>
      <c r="C62" s="3" t="s">
        <v>598</v>
      </c>
      <c r="D62" t="s">
        <v>599</v>
      </c>
      <c r="E62" t="s">
        <v>102</v>
      </c>
    </row>
    <row r="63" spans="2:5" x14ac:dyDescent="0.3">
      <c r="B63" s="2" t="s">
        <v>347</v>
      </c>
      <c r="C63" s="3" t="s">
        <v>598</v>
      </c>
      <c r="D63" t="s">
        <v>600</v>
      </c>
      <c r="E63" t="s">
        <v>601</v>
      </c>
    </row>
    <row r="64" spans="2:5" x14ac:dyDescent="0.3">
      <c r="B64" s="2" t="s">
        <v>348</v>
      </c>
      <c r="C64" s="3" t="s">
        <v>598</v>
      </c>
      <c r="D64" t="s">
        <v>600</v>
      </c>
      <c r="E64" t="s">
        <v>85</v>
      </c>
    </row>
    <row r="65" spans="2:5" x14ac:dyDescent="0.3">
      <c r="B65" s="2" t="s">
        <v>349</v>
      </c>
      <c r="C65" s="3" t="s">
        <v>598</v>
      </c>
      <c r="D65" t="s">
        <v>600</v>
      </c>
      <c r="E65" t="s">
        <v>602</v>
      </c>
    </row>
    <row r="66" spans="2:5" x14ac:dyDescent="0.3">
      <c r="B66" s="2" t="s">
        <v>350</v>
      </c>
      <c r="C66" s="3" t="s">
        <v>598</v>
      </c>
      <c r="D66" t="s">
        <v>600</v>
      </c>
      <c r="E66" t="s">
        <v>100</v>
      </c>
    </row>
    <row r="67" spans="2:5" x14ac:dyDescent="0.3">
      <c r="B67" s="2" t="s">
        <v>351</v>
      </c>
      <c r="C67" s="3" t="s">
        <v>598</v>
      </c>
      <c r="D67" t="s">
        <v>600</v>
      </c>
      <c r="E67" t="s">
        <v>99</v>
      </c>
    </row>
    <row r="68" spans="2:5" x14ac:dyDescent="0.3">
      <c r="B68" s="2" t="s">
        <v>352</v>
      </c>
      <c r="C68" s="3" t="s">
        <v>598</v>
      </c>
      <c r="D68" t="s">
        <v>600</v>
      </c>
      <c r="E68" t="s">
        <v>352</v>
      </c>
    </row>
    <row r="69" spans="2:5" x14ac:dyDescent="0.3">
      <c r="B69" s="2" t="s">
        <v>353</v>
      </c>
      <c r="C69" s="3" t="s">
        <v>603</v>
      </c>
      <c r="D69" t="s">
        <v>604</v>
      </c>
    </row>
    <row r="70" spans="2:5" x14ac:dyDescent="0.3">
      <c r="B70" s="2" t="s">
        <v>354</v>
      </c>
      <c r="C70" s="3" t="s">
        <v>603</v>
      </c>
      <c r="D70" t="s">
        <v>605</v>
      </c>
      <c r="E70" t="s">
        <v>8</v>
      </c>
    </row>
    <row r="71" spans="2:5" x14ac:dyDescent="0.3">
      <c r="B71" s="2" t="s">
        <v>355</v>
      </c>
      <c r="C71" s="3" t="s">
        <v>603</v>
      </c>
      <c r="D71" t="s">
        <v>605</v>
      </c>
      <c r="E71" t="s">
        <v>10</v>
      </c>
    </row>
    <row r="72" spans="2:5" x14ac:dyDescent="0.3">
      <c r="B72" s="2" t="s">
        <v>356</v>
      </c>
      <c r="C72" s="3" t="s">
        <v>603</v>
      </c>
      <c r="D72" t="s">
        <v>605</v>
      </c>
      <c r="E72" t="s">
        <v>12</v>
      </c>
    </row>
    <row r="73" spans="2:5" x14ac:dyDescent="0.3">
      <c r="B73" s="2" t="s">
        <v>357</v>
      </c>
      <c r="C73" s="3" t="s">
        <v>603</v>
      </c>
      <c r="D73" t="s">
        <v>605</v>
      </c>
      <c r="E73" t="s">
        <v>606</v>
      </c>
    </row>
    <row r="74" spans="2:5" x14ac:dyDescent="0.3">
      <c r="B74" s="2" t="s">
        <v>358</v>
      </c>
      <c r="C74" s="3" t="s">
        <v>603</v>
      </c>
      <c r="D74" t="s">
        <v>605</v>
      </c>
      <c r="E74" t="s">
        <v>572</v>
      </c>
    </row>
    <row r="75" spans="2:5" x14ac:dyDescent="0.3">
      <c r="B75" s="2" t="s">
        <v>359</v>
      </c>
      <c r="C75" s="3" t="s">
        <v>603</v>
      </c>
      <c r="D75" t="s">
        <v>605</v>
      </c>
      <c r="E75" t="s">
        <v>573</v>
      </c>
    </row>
    <row r="76" spans="2:5" x14ac:dyDescent="0.3">
      <c r="B76" s="2" t="s">
        <v>360</v>
      </c>
      <c r="C76" s="3" t="s">
        <v>607</v>
      </c>
      <c r="D76" t="s">
        <v>608</v>
      </c>
      <c r="E76" t="s">
        <v>609</v>
      </c>
    </row>
    <row r="77" spans="2:5" x14ac:dyDescent="0.3">
      <c r="B77" s="2" t="s">
        <v>361</v>
      </c>
      <c r="C77" s="3" t="s">
        <v>603</v>
      </c>
      <c r="D77" t="s">
        <v>610</v>
      </c>
      <c r="E77" t="s">
        <v>611</v>
      </c>
    </row>
    <row r="78" spans="2:5" x14ac:dyDescent="0.3">
      <c r="B78" s="2" t="s">
        <v>362</v>
      </c>
      <c r="C78" s="3" t="s">
        <v>603</v>
      </c>
      <c r="D78" t="s">
        <v>610</v>
      </c>
      <c r="E78" t="s">
        <v>612</v>
      </c>
    </row>
    <row r="79" spans="2:5" x14ac:dyDescent="0.3">
      <c r="B79" s="2" t="s">
        <v>363</v>
      </c>
      <c r="C79" s="3" t="s">
        <v>603</v>
      </c>
      <c r="D79" t="s">
        <v>610</v>
      </c>
      <c r="E79" t="s">
        <v>573</v>
      </c>
    </row>
    <row r="80" spans="2:5" x14ac:dyDescent="0.3">
      <c r="B80" s="2" t="s">
        <v>364</v>
      </c>
      <c r="C80" s="3" t="s">
        <v>603</v>
      </c>
      <c r="D80" t="s">
        <v>613</v>
      </c>
      <c r="E80" t="s">
        <v>614</v>
      </c>
    </row>
    <row r="81" spans="2:5" x14ac:dyDescent="0.3">
      <c r="B81" s="2" t="s">
        <v>365</v>
      </c>
      <c r="C81" s="3" t="s">
        <v>603</v>
      </c>
      <c r="D81" t="s">
        <v>613</v>
      </c>
      <c r="E81" t="s">
        <v>615</v>
      </c>
    </row>
    <row r="82" spans="2:5" x14ac:dyDescent="0.3">
      <c r="B82" s="2" t="s">
        <v>366</v>
      </c>
      <c r="C82" s="3" t="s">
        <v>603</v>
      </c>
      <c r="D82" t="s">
        <v>613</v>
      </c>
      <c r="E82" t="s">
        <v>616</v>
      </c>
    </row>
    <row r="83" spans="2:5" x14ac:dyDescent="0.3">
      <c r="B83" s="2" t="s">
        <v>367</v>
      </c>
      <c r="C83" s="3" t="s">
        <v>603</v>
      </c>
      <c r="D83" t="s">
        <v>613</v>
      </c>
      <c r="E83" t="s">
        <v>617</v>
      </c>
    </row>
    <row r="84" spans="2:5" x14ac:dyDescent="0.3">
      <c r="B84" s="2" t="s">
        <v>368</v>
      </c>
      <c r="C84" s="3" t="s">
        <v>603</v>
      </c>
      <c r="D84" t="s">
        <v>613</v>
      </c>
      <c r="E84" t="s">
        <v>535</v>
      </c>
    </row>
    <row r="85" spans="2:5" x14ac:dyDescent="0.3">
      <c r="B85" s="2" t="s">
        <v>369</v>
      </c>
      <c r="C85" s="3" t="s">
        <v>603</v>
      </c>
      <c r="D85" t="s">
        <v>613</v>
      </c>
      <c r="E85" t="s">
        <v>536</v>
      </c>
    </row>
    <row r="86" spans="2:5" x14ac:dyDescent="0.3">
      <c r="B86" s="2" t="s">
        <v>370</v>
      </c>
      <c r="C86" s="3" t="s">
        <v>618</v>
      </c>
      <c r="D86" t="s">
        <v>81</v>
      </c>
    </row>
    <row r="87" spans="2:5" x14ac:dyDescent="0.3">
      <c r="B87" s="2" t="s">
        <v>371</v>
      </c>
      <c r="C87" s="3" t="s">
        <v>372</v>
      </c>
    </row>
    <row r="88" spans="2:5" x14ac:dyDescent="0.3">
      <c r="B88" s="2" t="s">
        <v>104</v>
      </c>
      <c r="C88" s="3" t="s">
        <v>619</v>
      </c>
      <c r="D88" t="s">
        <v>620</v>
      </c>
      <c r="E88" t="s">
        <v>621</v>
      </c>
    </row>
    <row r="89" spans="2:5" x14ac:dyDescent="0.3">
      <c r="B89" s="2" t="s">
        <v>103</v>
      </c>
      <c r="C89" s="3" t="s">
        <v>619</v>
      </c>
      <c r="D89" t="s">
        <v>620</v>
      </c>
      <c r="E89" t="s">
        <v>622</v>
      </c>
    </row>
    <row r="90" spans="2:5" x14ac:dyDescent="0.3">
      <c r="B90" s="2" t="s">
        <v>373</v>
      </c>
      <c r="C90" s="3" t="s">
        <v>623</v>
      </c>
      <c r="D90" t="s">
        <v>620</v>
      </c>
      <c r="E90" t="s">
        <v>624</v>
      </c>
    </row>
    <row r="91" spans="2:5" x14ac:dyDescent="0.3">
      <c r="B91" s="2" t="s">
        <v>374</v>
      </c>
      <c r="C91" s="3" t="s">
        <v>375</v>
      </c>
    </row>
    <row r="92" spans="2:5" x14ac:dyDescent="0.3">
      <c r="B92" s="2" t="s">
        <v>376</v>
      </c>
      <c r="C92" s="3" t="s">
        <v>377</v>
      </c>
    </row>
    <row r="93" spans="2:5" x14ac:dyDescent="0.3">
      <c r="B93" s="2" t="s">
        <v>378</v>
      </c>
      <c r="C93" s="3" t="s">
        <v>618</v>
      </c>
      <c r="D93" t="s">
        <v>625</v>
      </c>
      <c r="E93" t="s">
        <v>626</v>
      </c>
    </row>
    <row r="94" spans="2:5" x14ac:dyDescent="0.3">
      <c r="B94" s="2" t="s">
        <v>379</v>
      </c>
      <c r="C94" s="3" t="s">
        <v>618</v>
      </c>
      <c r="D94" t="s">
        <v>625</v>
      </c>
      <c r="E94" t="s">
        <v>627</v>
      </c>
    </row>
    <row r="95" spans="2:5" x14ac:dyDescent="0.3">
      <c r="B95" s="2" t="s">
        <v>380</v>
      </c>
      <c r="C95" s="3" t="s">
        <v>628</v>
      </c>
      <c r="D95" t="s">
        <v>629</v>
      </c>
      <c r="E95" t="s">
        <v>9</v>
      </c>
    </row>
    <row r="96" spans="2:5" x14ac:dyDescent="0.3">
      <c r="B96" s="2" t="s">
        <v>381</v>
      </c>
      <c r="C96" s="3" t="s">
        <v>628</v>
      </c>
      <c r="D96" t="s">
        <v>567</v>
      </c>
    </row>
    <row r="97" spans="2:5" x14ac:dyDescent="0.3">
      <c r="B97" s="2" t="s">
        <v>382</v>
      </c>
      <c r="C97" s="3" t="s">
        <v>628</v>
      </c>
      <c r="D97" t="s">
        <v>568</v>
      </c>
    </row>
    <row r="98" spans="2:5" x14ac:dyDescent="0.3">
      <c r="B98" s="2" t="s">
        <v>383</v>
      </c>
      <c r="C98" s="3" t="s">
        <v>628</v>
      </c>
      <c r="D98" t="s">
        <v>569</v>
      </c>
    </row>
    <row r="99" spans="2:5" x14ac:dyDescent="0.3">
      <c r="B99" s="2" t="s">
        <v>384</v>
      </c>
      <c r="C99" s="3" t="s">
        <v>628</v>
      </c>
      <c r="D99" t="s">
        <v>570</v>
      </c>
    </row>
    <row r="100" spans="2:5" x14ac:dyDescent="0.3">
      <c r="B100" s="2" t="s">
        <v>385</v>
      </c>
      <c r="C100" s="3" t="s">
        <v>628</v>
      </c>
      <c r="D100" t="s">
        <v>572</v>
      </c>
    </row>
    <row r="101" spans="2:5" x14ac:dyDescent="0.3">
      <c r="B101" s="2" t="s">
        <v>386</v>
      </c>
      <c r="C101" s="3" t="s">
        <v>628</v>
      </c>
      <c r="D101" t="s">
        <v>573</v>
      </c>
    </row>
    <row r="102" spans="2:5" x14ac:dyDescent="0.3">
      <c r="B102" s="2" t="s">
        <v>387</v>
      </c>
      <c r="C102" s="3" t="s">
        <v>388</v>
      </c>
    </row>
    <row r="103" spans="2:5" x14ac:dyDescent="0.3">
      <c r="B103" s="2" t="s">
        <v>89</v>
      </c>
      <c r="C103" s="3" t="s">
        <v>598</v>
      </c>
      <c r="D103" t="s">
        <v>599</v>
      </c>
      <c r="E103" t="s">
        <v>89</v>
      </c>
    </row>
    <row r="104" spans="2:5" x14ac:dyDescent="0.3">
      <c r="B104" s="2" t="s">
        <v>88</v>
      </c>
      <c r="C104" s="3" t="s">
        <v>598</v>
      </c>
      <c r="D104" t="s">
        <v>599</v>
      </c>
      <c r="E104" t="s">
        <v>88</v>
      </c>
    </row>
    <row r="105" spans="2:5" x14ac:dyDescent="0.3">
      <c r="B105" s="2" t="s">
        <v>90</v>
      </c>
      <c r="C105" s="3" t="s">
        <v>598</v>
      </c>
      <c r="D105" t="s">
        <v>599</v>
      </c>
      <c r="E105" t="s">
        <v>90</v>
      </c>
    </row>
    <row r="106" spans="2:5" x14ac:dyDescent="0.3">
      <c r="B106" s="2" t="s">
        <v>389</v>
      </c>
      <c r="C106" s="3" t="s">
        <v>390</v>
      </c>
    </row>
    <row r="107" spans="2:5" x14ac:dyDescent="0.3">
      <c r="B107" s="2" t="s">
        <v>391</v>
      </c>
      <c r="C107" s="3" t="s">
        <v>598</v>
      </c>
      <c r="D107" t="s">
        <v>630</v>
      </c>
      <c r="E107" t="s">
        <v>391</v>
      </c>
    </row>
    <row r="108" spans="2:5" x14ac:dyDescent="0.3">
      <c r="B108" s="2" t="s">
        <v>392</v>
      </c>
      <c r="C108" s="3" t="s">
        <v>598</v>
      </c>
      <c r="D108" t="s">
        <v>630</v>
      </c>
      <c r="E108" t="s">
        <v>631</v>
      </c>
    </row>
    <row r="109" spans="2:5" x14ac:dyDescent="0.3">
      <c r="B109" s="2" t="s">
        <v>393</v>
      </c>
      <c r="C109" s="3" t="s">
        <v>598</v>
      </c>
      <c r="D109" t="s">
        <v>630</v>
      </c>
      <c r="E109" t="s">
        <v>393</v>
      </c>
    </row>
    <row r="110" spans="2:5" x14ac:dyDescent="0.3">
      <c r="B110" s="2" t="s">
        <v>394</v>
      </c>
      <c r="C110" s="3" t="s">
        <v>598</v>
      </c>
      <c r="D110" t="s">
        <v>630</v>
      </c>
      <c r="E110" t="s">
        <v>632</v>
      </c>
    </row>
    <row r="111" spans="2:5" x14ac:dyDescent="0.3">
      <c r="B111" s="2" t="s">
        <v>395</v>
      </c>
      <c r="C111" s="3" t="s">
        <v>598</v>
      </c>
      <c r="D111" t="s">
        <v>630</v>
      </c>
      <c r="E111" t="s">
        <v>395</v>
      </c>
    </row>
    <row r="112" spans="2:5" x14ac:dyDescent="0.3">
      <c r="B112" s="2" t="s">
        <v>396</v>
      </c>
      <c r="C112" s="3" t="s">
        <v>598</v>
      </c>
      <c r="D112" t="s">
        <v>630</v>
      </c>
      <c r="E112" t="s">
        <v>396</v>
      </c>
    </row>
    <row r="113" spans="1:7" x14ac:dyDescent="0.3">
      <c r="B113" s="2" t="s">
        <v>397</v>
      </c>
      <c r="C113" s="3" t="s">
        <v>598</v>
      </c>
      <c r="D113" t="s">
        <v>630</v>
      </c>
      <c r="E113" t="s">
        <v>397</v>
      </c>
    </row>
    <row r="114" spans="1:7" x14ac:dyDescent="0.3">
      <c r="B114" s="2" t="s">
        <v>398</v>
      </c>
      <c r="C114" s="3" t="s">
        <v>633</v>
      </c>
      <c r="D114" t="s">
        <v>398</v>
      </c>
    </row>
    <row r="115" spans="1:7" x14ac:dyDescent="0.3">
      <c r="B115" s="2" t="s">
        <v>399</v>
      </c>
      <c r="C115" s="3" t="s">
        <v>634</v>
      </c>
      <c r="D115" t="s">
        <v>635</v>
      </c>
    </row>
    <row r="116" spans="1:7" x14ac:dyDescent="0.3">
      <c r="B116" s="2" t="s">
        <v>400</v>
      </c>
      <c r="C116" s="3" t="s">
        <v>636</v>
      </c>
      <c r="D116" t="s">
        <v>637</v>
      </c>
      <c r="E116" t="s">
        <v>638</v>
      </c>
      <c r="F116" t="s">
        <v>639</v>
      </c>
      <c r="G116" t="s">
        <v>640</v>
      </c>
    </row>
    <row r="117" spans="1:7" x14ac:dyDescent="0.3">
      <c r="B117" s="2" t="s">
        <v>401</v>
      </c>
      <c r="C117" s="3" t="s">
        <v>636</v>
      </c>
      <c r="D117" t="s">
        <v>637</v>
      </c>
      <c r="E117" t="s">
        <v>641</v>
      </c>
      <c r="F117" t="s">
        <v>642</v>
      </c>
      <c r="G117" t="s">
        <v>640</v>
      </c>
    </row>
    <row r="118" spans="1:7" x14ac:dyDescent="0.3">
      <c r="B118" s="2" t="s">
        <v>402</v>
      </c>
      <c r="C118" s="3" t="s">
        <v>636</v>
      </c>
      <c r="D118" t="s">
        <v>637</v>
      </c>
      <c r="E118" t="s">
        <v>643</v>
      </c>
      <c r="F118" t="s">
        <v>644</v>
      </c>
      <c r="G118" t="s">
        <v>640</v>
      </c>
    </row>
    <row r="119" spans="1:7" x14ac:dyDescent="0.3">
      <c r="B119" s="2" t="s">
        <v>403</v>
      </c>
      <c r="C119" s="3" t="s">
        <v>636</v>
      </c>
      <c r="D119" t="s">
        <v>637</v>
      </c>
      <c r="E119" t="s">
        <v>638</v>
      </c>
      <c r="F119" t="s">
        <v>639</v>
      </c>
      <c r="G119" t="s">
        <v>645</v>
      </c>
    </row>
    <row r="120" spans="1:7" x14ac:dyDescent="0.3">
      <c r="B120" s="2" t="s">
        <v>404</v>
      </c>
      <c r="C120" s="3" t="s">
        <v>636</v>
      </c>
      <c r="D120" t="s">
        <v>637</v>
      </c>
      <c r="E120" t="s">
        <v>638</v>
      </c>
      <c r="F120" t="s">
        <v>646</v>
      </c>
      <c r="G120" t="s">
        <v>647</v>
      </c>
    </row>
    <row r="121" spans="1:7" x14ac:dyDescent="0.3">
      <c r="B121" s="2" t="s">
        <v>405</v>
      </c>
      <c r="C121" s="3" t="s">
        <v>636</v>
      </c>
      <c r="D121" t="s">
        <v>637</v>
      </c>
      <c r="E121" t="s">
        <v>638</v>
      </c>
      <c r="F121" t="s">
        <v>646</v>
      </c>
      <c r="G121" t="s">
        <v>648</v>
      </c>
    </row>
    <row r="122" spans="1:7" x14ac:dyDescent="0.3">
      <c r="B122" s="2" t="s">
        <v>406</v>
      </c>
      <c r="C122" s="3" t="s">
        <v>636</v>
      </c>
      <c r="D122" t="s">
        <v>637</v>
      </c>
      <c r="E122" t="s">
        <v>638</v>
      </c>
      <c r="F122" t="s">
        <v>646</v>
      </c>
      <c r="G122" t="s">
        <v>649</v>
      </c>
    </row>
    <row r="123" spans="1:7" x14ac:dyDescent="0.3">
      <c r="B123" s="2" t="s">
        <v>407</v>
      </c>
      <c r="C123" s="3" t="s">
        <v>636</v>
      </c>
      <c r="D123" t="s">
        <v>637</v>
      </c>
      <c r="E123" t="s">
        <v>638</v>
      </c>
      <c r="F123" t="s">
        <v>646</v>
      </c>
      <c r="G123" t="s">
        <v>650</v>
      </c>
    </row>
    <row r="124" spans="1:7" x14ac:dyDescent="0.3">
      <c r="B124" s="2" t="s">
        <v>408</v>
      </c>
      <c r="C124" s="3" t="s">
        <v>636</v>
      </c>
      <c r="D124" t="s">
        <v>637</v>
      </c>
      <c r="E124" t="s">
        <v>638</v>
      </c>
      <c r="F124" t="s">
        <v>646</v>
      </c>
      <c r="G124" t="s">
        <v>651</v>
      </c>
    </row>
    <row r="125" spans="1:7" x14ac:dyDescent="0.3">
      <c r="B125" s="2" t="s">
        <v>409</v>
      </c>
      <c r="C125" s="3" t="s">
        <v>636</v>
      </c>
      <c r="D125" t="s">
        <v>637</v>
      </c>
      <c r="E125" t="s">
        <v>652</v>
      </c>
      <c r="F125" t="s">
        <v>640</v>
      </c>
    </row>
    <row r="126" spans="1:7" x14ac:dyDescent="0.3">
      <c r="B126" s="2" t="s">
        <v>410</v>
      </c>
      <c r="C126" s="3" t="s">
        <v>286</v>
      </c>
    </row>
    <row r="127" spans="1:7" x14ac:dyDescent="0.3">
      <c r="B127" s="2" t="s">
        <v>411</v>
      </c>
      <c r="C127" s="3" t="s">
        <v>653</v>
      </c>
      <c r="D127" t="s">
        <v>654</v>
      </c>
    </row>
    <row r="128" spans="1:7" x14ac:dyDescent="0.3">
      <c r="A128" t="str">
        <f>E128</f>
        <v>cProd</v>
      </c>
      <c r="B128" s="4" t="s">
        <v>412</v>
      </c>
      <c r="C128" s="5" t="s">
        <v>653</v>
      </c>
      <c r="D128" s="1" t="s">
        <v>655</v>
      </c>
      <c r="E128" s="1" t="s">
        <v>15</v>
      </c>
    </row>
    <row r="129" spans="1:7" x14ac:dyDescent="0.3">
      <c r="A129" t="str">
        <f t="shared" ref="A129:A132" si="0">E129</f>
        <v>cEAN</v>
      </c>
      <c r="B129" s="4" t="s">
        <v>413</v>
      </c>
      <c r="C129" s="5" t="s">
        <v>653</v>
      </c>
      <c r="D129" s="1" t="s">
        <v>655</v>
      </c>
      <c r="E129" s="1" t="s">
        <v>16</v>
      </c>
    </row>
    <row r="130" spans="1:7" x14ac:dyDescent="0.3">
      <c r="A130" t="str">
        <f t="shared" si="0"/>
        <v>NCM</v>
      </c>
      <c r="B130" s="4" t="s">
        <v>414</v>
      </c>
      <c r="C130" s="5" t="s">
        <v>653</v>
      </c>
      <c r="D130" s="1" t="s">
        <v>655</v>
      </c>
      <c r="E130" s="1" t="s">
        <v>18</v>
      </c>
    </row>
    <row r="131" spans="1:7" x14ac:dyDescent="0.3">
      <c r="A131" t="str">
        <f t="shared" si="0"/>
        <v>CEST</v>
      </c>
      <c r="B131" s="4" t="s">
        <v>415</v>
      </c>
      <c r="C131" s="5" t="s">
        <v>653</v>
      </c>
      <c r="D131" s="1" t="s">
        <v>655</v>
      </c>
      <c r="E131" s="1" t="s">
        <v>19</v>
      </c>
    </row>
    <row r="132" spans="1:7" x14ac:dyDescent="0.3">
      <c r="A132" t="str">
        <f t="shared" si="0"/>
        <v>xProd</v>
      </c>
      <c r="B132" s="4" t="s">
        <v>416</v>
      </c>
      <c r="C132" s="5" t="s">
        <v>653</v>
      </c>
      <c r="D132" s="1" t="s">
        <v>655</v>
      </c>
      <c r="E132" s="1" t="s">
        <v>17</v>
      </c>
    </row>
    <row r="133" spans="1:7" x14ac:dyDescent="0.3">
      <c r="B133" s="2" t="s">
        <v>417</v>
      </c>
      <c r="C133" s="3" t="s">
        <v>653</v>
      </c>
      <c r="D133" t="s">
        <v>637</v>
      </c>
      <c r="E133" t="s">
        <v>656</v>
      </c>
      <c r="F133" t="s">
        <v>639</v>
      </c>
      <c r="G133" t="s">
        <v>657</v>
      </c>
    </row>
    <row r="134" spans="1:7" x14ac:dyDescent="0.3">
      <c r="B134" s="2" t="s">
        <v>418</v>
      </c>
      <c r="C134" s="3" t="s">
        <v>653</v>
      </c>
      <c r="D134" t="s">
        <v>637</v>
      </c>
      <c r="E134" t="s">
        <v>656</v>
      </c>
      <c r="F134" t="s">
        <v>639</v>
      </c>
      <c r="G134" t="s">
        <v>658</v>
      </c>
    </row>
    <row r="135" spans="1:7" x14ac:dyDescent="0.3">
      <c r="A135" t="str">
        <f t="shared" ref="A135:A143" si="1">E135</f>
        <v>CFOP</v>
      </c>
      <c r="B135" s="4" t="s">
        <v>419</v>
      </c>
      <c r="C135" s="5" t="s">
        <v>653</v>
      </c>
      <c r="D135" s="1" t="s">
        <v>655</v>
      </c>
      <c r="E135" s="1" t="s">
        <v>20</v>
      </c>
    </row>
    <row r="136" spans="1:7" x14ac:dyDescent="0.3">
      <c r="A136" t="str">
        <f t="shared" si="1"/>
        <v>uCom</v>
      </c>
      <c r="B136" s="4" t="s">
        <v>420</v>
      </c>
      <c r="C136" s="5" t="s">
        <v>653</v>
      </c>
      <c r="D136" s="1" t="s">
        <v>655</v>
      </c>
      <c r="E136" s="1" t="s">
        <v>21</v>
      </c>
    </row>
    <row r="137" spans="1:7" x14ac:dyDescent="0.3">
      <c r="A137" t="str">
        <f t="shared" si="1"/>
        <v>qCom</v>
      </c>
      <c r="B137" s="4" t="s">
        <v>421</v>
      </c>
      <c r="C137" s="5" t="s">
        <v>653</v>
      </c>
      <c r="D137" s="1" t="s">
        <v>655</v>
      </c>
      <c r="E137" s="1" t="s">
        <v>22</v>
      </c>
    </row>
    <row r="138" spans="1:7" x14ac:dyDescent="0.3">
      <c r="A138" t="str">
        <f t="shared" si="1"/>
        <v>vUnCom</v>
      </c>
      <c r="B138" s="4" t="s">
        <v>422</v>
      </c>
      <c r="C138" s="5" t="s">
        <v>653</v>
      </c>
      <c r="D138" s="1" t="s">
        <v>655</v>
      </c>
      <c r="E138" s="1" t="s">
        <v>23</v>
      </c>
    </row>
    <row r="139" spans="1:7" x14ac:dyDescent="0.3">
      <c r="A139" t="str">
        <f t="shared" si="1"/>
        <v>uTrib</v>
      </c>
      <c r="B139" s="4" t="s">
        <v>423</v>
      </c>
      <c r="C139" s="5" t="s">
        <v>653</v>
      </c>
      <c r="D139" s="1" t="s">
        <v>655</v>
      </c>
      <c r="E139" s="1" t="s">
        <v>26</v>
      </c>
    </row>
    <row r="140" spans="1:7" x14ac:dyDescent="0.3">
      <c r="A140" t="str">
        <f t="shared" si="1"/>
        <v>qTrib</v>
      </c>
      <c r="B140" s="4" t="s">
        <v>424</v>
      </c>
      <c r="C140" s="5" t="s">
        <v>653</v>
      </c>
      <c r="D140" s="1" t="s">
        <v>655</v>
      </c>
      <c r="E140" s="1" t="s">
        <v>27</v>
      </c>
    </row>
    <row r="141" spans="1:7" x14ac:dyDescent="0.3">
      <c r="A141" t="str">
        <f t="shared" si="1"/>
        <v>vUnTrib</v>
      </c>
      <c r="B141" s="4" t="s">
        <v>425</v>
      </c>
      <c r="C141" s="5" t="s">
        <v>653</v>
      </c>
      <c r="D141" s="1" t="s">
        <v>655</v>
      </c>
      <c r="E141" s="1" t="s">
        <v>28</v>
      </c>
    </row>
    <row r="142" spans="1:7" x14ac:dyDescent="0.3">
      <c r="A142" t="str">
        <f t="shared" si="1"/>
        <v>vProd</v>
      </c>
      <c r="B142" s="4" t="s">
        <v>426</v>
      </c>
      <c r="C142" s="5" t="s">
        <v>653</v>
      </c>
      <c r="D142" s="1" t="s">
        <v>655</v>
      </c>
      <c r="E142" s="1" t="s">
        <v>24</v>
      </c>
    </row>
    <row r="143" spans="1:7" x14ac:dyDescent="0.3">
      <c r="A143" t="str">
        <f t="shared" si="1"/>
        <v>cEANTrib</v>
      </c>
      <c r="B143" s="4" t="s">
        <v>427</v>
      </c>
      <c r="C143" s="5" t="s">
        <v>653</v>
      </c>
      <c r="D143" s="1" t="s">
        <v>655</v>
      </c>
      <c r="E143" s="1" t="s">
        <v>25</v>
      </c>
    </row>
    <row r="144" spans="1:7" x14ac:dyDescent="0.3">
      <c r="B144" s="2" t="s">
        <v>428</v>
      </c>
      <c r="C144" s="3" t="s">
        <v>653</v>
      </c>
      <c r="D144" t="s">
        <v>637</v>
      </c>
      <c r="E144" t="s">
        <v>638</v>
      </c>
      <c r="F144" t="s">
        <v>639</v>
      </c>
      <c r="G144" t="s">
        <v>85</v>
      </c>
    </row>
    <row r="145" spans="1:7" x14ac:dyDescent="0.3">
      <c r="B145" s="2" t="s">
        <v>429</v>
      </c>
      <c r="C145" s="3" t="s">
        <v>653</v>
      </c>
      <c r="D145" t="s">
        <v>637</v>
      </c>
      <c r="E145" t="s">
        <v>638</v>
      </c>
      <c r="F145" t="s">
        <v>639</v>
      </c>
      <c r="G145" t="s">
        <v>86</v>
      </c>
    </row>
    <row r="146" spans="1:7" x14ac:dyDescent="0.3">
      <c r="B146" s="4" t="s">
        <v>430</v>
      </c>
      <c r="C146" s="5" t="s">
        <v>653</v>
      </c>
      <c r="D146" s="1" t="s">
        <v>637</v>
      </c>
      <c r="E146" s="1" t="s">
        <v>659</v>
      </c>
      <c r="F146" s="1" t="s">
        <v>660</v>
      </c>
      <c r="G146" s="1" t="s">
        <v>97</v>
      </c>
    </row>
    <row r="147" spans="1:7" x14ac:dyDescent="0.3">
      <c r="B147" s="4" t="s">
        <v>431</v>
      </c>
      <c r="C147" s="5" t="s">
        <v>653</v>
      </c>
      <c r="D147" s="1" t="s">
        <v>661</v>
      </c>
      <c r="E147" s="1" t="s">
        <v>662</v>
      </c>
      <c r="F147" s="1"/>
    </row>
    <row r="148" spans="1:7" x14ac:dyDescent="0.3">
      <c r="B148" s="4" t="s">
        <v>432</v>
      </c>
      <c r="C148" s="5" t="s">
        <v>653</v>
      </c>
      <c r="D148" s="1" t="s">
        <v>661</v>
      </c>
      <c r="E148" s="1" t="s">
        <v>659</v>
      </c>
      <c r="F148" s="1" t="s">
        <v>98</v>
      </c>
    </row>
    <row r="149" spans="1:7" x14ac:dyDescent="0.3">
      <c r="B149" s="2" t="s">
        <v>433</v>
      </c>
      <c r="C149" s="3" t="s">
        <v>653</v>
      </c>
      <c r="D149" t="s">
        <v>637</v>
      </c>
      <c r="E149" t="s">
        <v>638</v>
      </c>
      <c r="F149" t="s">
        <v>639</v>
      </c>
      <c r="G149" t="s">
        <v>663</v>
      </c>
    </row>
    <row r="150" spans="1:7" x14ac:dyDescent="0.3">
      <c r="B150" s="4" t="s">
        <v>434</v>
      </c>
      <c r="C150" s="5" t="s">
        <v>653</v>
      </c>
      <c r="D150" s="1" t="s">
        <v>637</v>
      </c>
      <c r="E150" s="1" t="s">
        <v>659</v>
      </c>
      <c r="F150" s="1" t="s">
        <v>660</v>
      </c>
      <c r="G150" s="1" t="s">
        <v>664</v>
      </c>
    </row>
    <row r="151" spans="1:7" x14ac:dyDescent="0.3">
      <c r="B151" s="4" t="s">
        <v>435</v>
      </c>
      <c r="C151" s="5" t="s">
        <v>653</v>
      </c>
      <c r="D151" s="1" t="s">
        <v>80</v>
      </c>
    </row>
    <row r="152" spans="1:7" x14ac:dyDescent="0.3">
      <c r="A152" t="str">
        <f t="shared" ref="A152:A157" si="2">E152</f>
        <v>med</v>
      </c>
      <c r="B152" s="4" t="s">
        <v>436</v>
      </c>
      <c r="C152" s="5" t="s">
        <v>653</v>
      </c>
      <c r="D152" s="1" t="s">
        <v>655</v>
      </c>
      <c r="E152" s="1" t="s">
        <v>665</v>
      </c>
      <c r="F152" s="1" t="s">
        <v>520</v>
      </c>
    </row>
    <row r="153" spans="1:7" x14ac:dyDescent="0.3">
      <c r="A153" t="str">
        <f t="shared" si="2"/>
        <v>med</v>
      </c>
      <c r="B153" s="4" t="s">
        <v>437</v>
      </c>
      <c r="C153" s="5" t="s">
        <v>653</v>
      </c>
      <c r="D153" s="1" t="s">
        <v>655</v>
      </c>
      <c r="E153" s="1" t="s">
        <v>665</v>
      </c>
      <c r="F153" s="1" t="s">
        <v>519</v>
      </c>
    </row>
    <row r="154" spans="1:7" x14ac:dyDescent="0.3">
      <c r="A154" t="str">
        <f t="shared" si="2"/>
        <v>med</v>
      </c>
      <c r="B154" s="4" t="s">
        <v>438</v>
      </c>
      <c r="C154" s="5" t="s">
        <v>653</v>
      </c>
      <c r="D154" s="1" t="s">
        <v>655</v>
      </c>
      <c r="E154" s="1" t="s">
        <v>665</v>
      </c>
      <c r="F154" s="1" t="s">
        <v>518</v>
      </c>
    </row>
    <row r="155" spans="1:7" x14ac:dyDescent="0.3">
      <c r="A155" t="str">
        <f t="shared" si="2"/>
        <v>med</v>
      </c>
      <c r="B155" s="4" t="s">
        <v>439</v>
      </c>
      <c r="C155" s="5" t="s">
        <v>653</v>
      </c>
      <c r="D155" s="1" t="s">
        <v>655</v>
      </c>
      <c r="E155" s="1" t="s">
        <v>665</v>
      </c>
      <c r="F155" s="1" t="s">
        <v>517</v>
      </c>
    </row>
    <row r="156" spans="1:7" x14ac:dyDescent="0.3">
      <c r="A156" t="str">
        <f t="shared" si="2"/>
        <v>med</v>
      </c>
      <c r="B156" s="4" t="s">
        <v>440</v>
      </c>
      <c r="C156" s="5" t="s">
        <v>653</v>
      </c>
      <c r="D156" s="1" t="s">
        <v>655</v>
      </c>
      <c r="E156" s="1" t="s">
        <v>665</v>
      </c>
      <c r="F156" s="1" t="s">
        <v>666</v>
      </c>
    </row>
    <row r="157" spans="1:7" x14ac:dyDescent="0.3">
      <c r="A157" t="str">
        <f t="shared" si="2"/>
        <v>med</v>
      </c>
      <c r="B157" s="4" t="s">
        <v>441</v>
      </c>
      <c r="C157" s="5" t="s">
        <v>653</v>
      </c>
      <c r="D157" s="1" t="s">
        <v>655</v>
      </c>
      <c r="E157" s="1" t="s">
        <v>665</v>
      </c>
      <c r="F157" s="1" t="s">
        <v>667</v>
      </c>
    </row>
    <row r="158" spans="1:7" x14ac:dyDescent="0.3">
      <c r="B158" s="4" t="s">
        <v>442</v>
      </c>
      <c r="C158" s="5" t="s">
        <v>653</v>
      </c>
      <c r="D158" s="1" t="s">
        <v>637</v>
      </c>
      <c r="E158" s="1" t="s">
        <v>659</v>
      </c>
      <c r="F158" s="1" t="s">
        <v>668</v>
      </c>
    </row>
    <row r="159" spans="1:7" x14ac:dyDescent="0.3">
      <c r="B159" s="4" t="s">
        <v>443</v>
      </c>
      <c r="C159" s="5" t="s">
        <v>653</v>
      </c>
      <c r="D159" s="1" t="s">
        <v>637</v>
      </c>
      <c r="E159" s="1" t="s">
        <v>659</v>
      </c>
      <c r="F159" s="1" t="s">
        <v>669</v>
      </c>
    </row>
    <row r="160" spans="1:7" x14ac:dyDescent="0.3">
      <c r="B160" s="4" t="s">
        <v>444</v>
      </c>
      <c r="C160" s="5" t="s">
        <v>653</v>
      </c>
      <c r="D160" s="1" t="s">
        <v>637</v>
      </c>
      <c r="E160" s="1" t="s">
        <v>659</v>
      </c>
      <c r="F160" s="1" t="s">
        <v>670</v>
      </c>
    </row>
    <row r="161" spans="2:7" x14ac:dyDescent="0.3">
      <c r="B161" s="4" t="s">
        <v>445</v>
      </c>
      <c r="C161" s="5" t="s">
        <v>653</v>
      </c>
      <c r="D161" s="1" t="s">
        <v>637</v>
      </c>
      <c r="E161" s="1" t="s">
        <v>659</v>
      </c>
      <c r="F161" s="1" t="s">
        <v>671</v>
      </c>
    </row>
    <row r="162" spans="2:7" x14ac:dyDescent="0.3">
      <c r="B162" s="4" t="s">
        <v>446</v>
      </c>
      <c r="C162" s="5" t="s">
        <v>653</v>
      </c>
      <c r="D162" s="1" t="s">
        <v>637</v>
      </c>
      <c r="E162" s="1" t="s">
        <v>659</v>
      </c>
      <c r="F162" s="1" t="s">
        <v>672</v>
      </c>
    </row>
    <row r="163" spans="2:7" x14ac:dyDescent="0.3">
      <c r="B163" s="2" t="s">
        <v>447</v>
      </c>
      <c r="C163" s="3" t="s">
        <v>653</v>
      </c>
      <c r="D163" t="s">
        <v>637</v>
      </c>
      <c r="E163" t="s">
        <v>641</v>
      </c>
      <c r="F163" t="s">
        <v>642</v>
      </c>
      <c r="G163" t="s">
        <v>99</v>
      </c>
    </row>
    <row r="164" spans="2:7" x14ac:dyDescent="0.3">
      <c r="B164" s="2" t="s">
        <v>448</v>
      </c>
      <c r="C164" s="3" t="s">
        <v>653</v>
      </c>
      <c r="D164" t="s">
        <v>637</v>
      </c>
      <c r="E164" t="s">
        <v>641</v>
      </c>
      <c r="F164" t="s">
        <v>642</v>
      </c>
      <c r="G164" t="s">
        <v>85</v>
      </c>
    </row>
    <row r="165" spans="2:7" x14ac:dyDescent="0.3">
      <c r="B165" s="2" t="s">
        <v>449</v>
      </c>
      <c r="C165" s="3" t="s">
        <v>653</v>
      </c>
      <c r="D165" t="s">
        <v>637</v>
      </c>
      <c r="E165" t="s">
        <v>641</v>
      </c>
      <c r="F165" t="s">
        <v>642</v>
      </c>
      <c r="G165" t="s">
        <v>673</v>
      </c>
    </row>
    <row r="166" spans="2:7" x14ac:dyDescent="0.3">
      <c r="B166" s="2" t="s">
        <v>450</v>
      </c>
      <c r="C166" s="3" t="s">
        <v>653</v>
      </c>
      <c r="D166" t="s">
        <v>637</v>
      </c>
      <c r="E166" t="s">
        <v>641</v>
      </c>
      <c r="F166" t="s">
        <v>642</v>
      </c>
      <c r="G166" t="s">
        <v>657</v>
      </c>
    </row>
    <row r="167" spans="2:7" x14ac:dyDescent="0.3">
      <c r="B167" s="2" t="s">
        <v>451</v>
      </c>
      <c r="C167" s="3" t="s">
        <v>653</v>
      </c>
      <c r="D167" t="s">
        <v>637</v>
      </c>
      <c r="E167" t="s">
        <v>641</v>
      </c>
      <c r="F167" t="s">
        <v>642</v>
      </c>
      <c r="G167" t="s">
        <v>674</v>
      </c>
    </row>
    <row r="168" spans="2:7" x14ac:dyDescent="0.3">
      <c r="B168" s="2" t="s">
        <v>452</v>
      </c>
      <c r="C168" s="3" t="s">
        <v>653</v>
      </c>
      <c r="D168" t="s">
        <v>637</v>
      </c>
      <c r="E168" t="s">
        <v>641</v>
      </c>
      <c r="F168" t="s">
        <v>642</v>
      </c>
      <c r="G168" t="s">
        <v>675</v>
      </c>
    </row>
    <row r="169" spans="2:7" x14ac:dyDescent="0.3">
      <c r="B169" s="2" t="s">
        <v>453</v>
      </c>
      <c r="C169" s="3" t="s">
        <v>653</v>
      </c>
      <c r="D169" t="s">
        <v>637</v>
      </c>
      <c r="E169" t="s">
        <v>643</v>
      </c>
      <c r="F169" t="s">
        <v>644</v>
      </c>
      <c r="G169" t="s">
        <v>100</v>
      </c>
    </row>
    <row r="170" spans="2:7" x14ac:dyDescent="0.3">
      <c r="B170" s="2" t="s">
        <v>454</v>
      </c>
      <c r="C170" s="3" t="s">
        <v>653</v>
      </c>
      <c r="D170" t="s">
        <v>637</v>
      </c>
      <c r="E170" t="s">
        <v>643</v>
      </c>
      <c r="F170" t="s">
        <v>644</v>
      </c>
      <c r="G170" t="s">
        <v>85</v>
      </c>
    </row>
    <row r="171" spans="2:7" x14ac:dyDescent="0.3">
      <c r="B171" s="2" t="s">
        <v>455</v>
      </c>
      <c r="C171" s="3" t="s">
        <v>653</v>
      </c>
      <c r="D171" t="s">
        <v>637</v>
      </c>
      <c r="E171" t="s">
        <v>643</v>
      </c>
      <c r="F171" t="s">
        <v>644</v>
      </c>
      <c r="G171" t="s">
        <v>676</v>
      </c>
    </row>
    <row r="172" spans="2:7" x14ac:dyDescent="0.3">
      <c r="B172" s="2" t="s">
        <v>456</v>
      </c>
      <c r="C172" s="3" t="s">
        <v>653</v>
      </c>
      <c r="D172" t="s">
        <v>637</v>
      </c>
      <c r="E172" t="s">
        <v>643</v>
      </c>
      <c r="F172" t="s">
        <v>644</v>
      </c>
      <c r="G172" t="s">
        <v>657</v>
      </c>
    </row>
    <row r="173" spans="2:7" x14ac:dyDescent="0.3">
      <c r="B173" s="2" t="s">
        <v>457</v>
      </c>
      <c r="C173" s="3" t="s">
        <v>653</v>
      </c>
      <c r="D173" t="s">
        <v>637</v>
      </c>
      <c r="E173" t="s">
        <v>643</v>
      </c>
      <c r="F173" t="s">
        <v>644</v>
      </c>
      <c r="G173" t="s">
        <v>674</v>
      </c>
    </row>
    <row r="174" spans="2:7" x14ac:dyDescent="0.3">
      <c r="B174" s="2" t="s">
        <v>458</v>
      </c>
      <c r="C174" s="3" t="s">
        <v>653</v>
      </c>
      <c r="D174" t="s">
        <v>637</v>
      </c>
      <c r="E174" t="s">
        <v>643</v>
      </c>
      <c r="F174" t="s">
        <v>644</v>
      </c>
      <c r="G174" t="s">
        <v>675</v>
      </c>
    </row>
    <row r="175" spans="2:7" x14ac:dyDescent="0.3">
      <c r="B175" s="2" t="s">
        <v>459</v>
      </c>
      <c r="C175" s="3" t="s">
        <v>653</v>
      </c>
      <c r="D175" t="s">
        <v>637</v>
      </c>
      <c r="E175" t="s">
        <v>638</v>
      </c>
      <c r="F175" t="s">
        <v>677</v>
      </c>
      <c r="G175" t="s">
        <v>92</v>
      </c>
    </row>
    <row r="176" spans="2:7" x14ac:dyDescent="0.3">
      <c r="B176" s="2" t="s">
        <v>460</v>
      </c>
      <c r="C176" s="3" t="s">
        <v>653</v>
      </c>
      <c r="D176" t="s">
        <v>637</v>
      </c>
      <c r="E176" t="s">
        <v>638</v>
      </c>
      <c r="F176" t="s">
        <v>677</v>
      </c>
      <c r="G176" t="s">
        <v>678</v>
      </c>
    </row>
    <row r="177" spans="1:7" x14ac:dyDescent="0.3">
      <c r="B177" s="2" t="s">
        <v>461</v>
      </c>
      <c r="C177" s="3" t="s">
        <v>653</v>
      </c>
      <c r="D177" t="s">
        <v>637</v>
      </c>
      <c r="E177" t="s">
        <v>638</v>
      </c>
      <c r="F177" t="s">
        <v>677</v>
      </c>
      <c r="G177" t="s">
        <v>679</v>
      </c>
    </row>
    <row r="178" spans="1:7" x14ac:dyDescent="0.3">
      <c r="A178" t="str">
        <f t="shared" ref="A178:A181" si="3">E178</f>
        <v>vDesc</v>
      </c>
      <c r="B178" s="4" t="s">
        <v>462</v>
      </c>
      <c r="C178" s="5" t="s">
        <v>653</v>
      </c>
      <c r="D178" s="1" t="s">
        <v>655</v>
      </c>
      <c r="E178" s="1" t="s">
        <v>31</v>
      </c>
    </row>
    <row r="179" spans="1:7" x14ac:dyDescent="0.3">
      <c r="A179" t="str">
        <f t="shared" si="3"/>
        <v>vSeg</v>
      </c>
      <c r="B179" s="4" t="s">
        <v>463</v>
      </c>
      <c r="C179" s="5" t="s">
        <v>653</v>
      </c>
      <c r="D179" s="1" t="s">
        <v>655</v>
      </c>
      <c r="E179" s="1" t="s">
        <v>30</v>
      </c>
    </row>
    <row r="180" spans="1:7" x14ac:dyDescent="0.3">
      <c r="A180" t="str">
        <f t="shared" si="3"/>
        <v>vFrete</v>
      </c>
      <c r="B180" s="4" t="s">
        <v>464</v>
      </c>
      <c r="C180" s="5" t="s">
        <v>653</v>
      </c>
      <c r="D180" s="1" t="s">
        <v>655</v>
      </c>
      <c r="E180" s="1" t="s">
        <v>29</v>
      </c>
    </row>
    <row r="181" spans="1:7" x14ac:dyDescent="0.3">
      <c r="A181" t="str">
        <f t="shared" si="3"/>
        <v>vOutro</v>
      </c>
      <c r="B181" s="4" t="s">
        <v>465</v>
      </c>
      <c r="C181" s="5" t="s">
        <v>653</v>
      </c>
      <c r="D181" s="1" t="s">
        <v>655</v>
      </c>
      <c r="E181" s="1" t="s">
        <v>32</v>
      </c>
    </row>
    <row r="182" spans="1:7" x14ac:dyDescent="0.3">
      <c r="B182" s="2" t="s">
        <v>466</v>
      </c>
      <c r="C182" s="3" t="s">
        <v>653</v>
      </c>
      <c r="D182" t="s">
        <v>637</v>
      </c>
      <c r="E182" t="s">
        <v>102</v>
      </c>
    </row>
    <row r="183" spans="1:7" x14ac:dyDescent="0.3">
      <c r="A183" t="str">
        <f t="shared" ref="A183:A184" si="4">E183</f>
        <v>nFCI</v>
      </c>
      <c r="B183" s="4" t="s">
        <v>467</v>
      </c>
      <c r="C183" s="5" t="s">
        <v>653</v>
      </c>
      <c r="D183" s="1" t="s">
        <v>655</v>
      </c>
      <c r="E183" s="1" t="s">
        <v>138</v>
      </c>
    </row>
    <row r="184" spans="1:7" x14ac:dyDescent="0.3">
      <c r="A184" t="str">
        <f t="shared" si="4"/>
        <v>xPed</v>
      </c>
      <c r="B184" s="4" t="s">
        <v>468</v>
      </c>
      <c r="C184" s="5" t="s">
        <v>653</v>
      </c>
      <c r="D184" s="1" t="s">
        <v>655</v>
      </c>
      <c r="E184" s="1" t="s">
        <v>136</v>
      </c>
    </row>
    <row r="185" spans="1:7" x14ac:dyDescent="0.3">
      <c r="B185" s="4" t="s">
        <v>469</v>
      </c>
      <c r="C185" s="5" t="s">
        <v>653</v>
      </c>
      <c r="D185" s="1" t="s">
        <v>637</v>
      </c>
      <c r="E185" s="1" t="s">
        <v>652</v>
      </c>
      <c r="F185" s="1" t="s">
        <v>85</v>
      </c>
    </row>
    <row r="186" spans="1:7" x14ac:dyDescent="0.3">
      <c r="B186" s="4" t="s">
        <v>470</v>
      </c>
      <c r="C186" s="5" t="s">
        <v>653</v>
      </c>
      <c r="D186" s="1" t="s">
        <v>637</v>
      </c>
      <c r="E186" s="1" t="s">
        <v>652</v>
      </c>
      <c r="F186" s="1" t="s">
        <v>680</v>
      </c>
    </row>
    <row r="187" spans="1:7" x14ac:dyDescent="0.3">
      <c r="B187" s="4" t="s">
        <v>471</v>
      </c>
      <c r="C187" s="5" t="s">
        <v>653</v>
      </c>
      <c r="D187" s="1" t="s">
        <v>637</v>
      </c>
      <c r="E187" s="1" t="s">
        <v>652</v>
      </c>
      <c r="F187" s="1" t="s">
        <v>681</v>
      </c>
    </row>
    <row r="188" spans="1:7" x14ac:dyDescent="0.3">
      <c r="B188" s="4" t="s">
        <v>472</v>
      </c>
      <c r="C188" s="5" t="s">
        <v>653</v>
      </c>
      <c r="D188" s="1" t="s">
        <v>637</v>
      </c>
      <c r="E188" s="1" t="s">
        <v>652</v>
      </c>
      <c r="F188" s="1" t="s">
        <v>96</v>
      </c>
    </row>
    <row r="189" spans="1:7" x14ac:dyDescent="0.3">
      <c r="A189" t="str">
        <f t="shared" ref="A189:A190" si="5">E189</f>
        <v>EXTIPI</v>
      </c>
      <c r="B189" s="4" t="s">
        <v>473</v>
      </c>
      <c r="C189" s="5" t="s">
        <v>653</v>
      </c>
      <c r="D189" s="1" t="s">
        <v>655</v>
      </c>
      <c r="E189" s="1" t="s">
        <v>115</v>
      </c>
    </row>
    <row r="190" spans="1:7" x14ac:dyDescent="0.3">
      <c r="A190" t="str">
        <f t="shared" si="5"/>
        <v>nItemPed</v>
      </c>
      <c r="B190" s="4" t="s">
        <v>474</v>
      </c>
      <c r="C190" s="5" t="s">
        <v>653</v>
      </c>
      <c r="D190" s="1" t="s">
        <v>655</v>
      </c>
      <c r="E190" s="1" t="s">
        <v>137</v>
      </c>
    </row>
    <row r="191" spans="1:7" x14ac:dyDescent="0.3">
      <c r="B191" s="2" t="s">
        <v>475</v>
      </c>
      <c r="C191" s="3" t="s">
        <v>653</v>
      </c>
      <c r="D191" t="s">
        <v>637</v>
      </c>
      <c r="E191" t="s">
        <v>638</v>
      </c>
      <c r="F191" t="s">
        <v>677</v>
      </c>
      <c r="G191" t="s">
        <v>682</v>
      </c>
    </row>
    <row r="192" spans="1:7" x14ac:dyDescent="0.3">
      <c r="B192" s="2" t="s">
        <v>476</v>
      </c>
      <c r="C192" s="3" t="s">
        <v>653</v>
      </c>
      <c r="D192" t="s">
        <v>637</v>
      </c>
      <c r="E192" t="s">
        <v>638</v>
      </c>
      <c r="F192" t="s">
        <v>646</v>
      </c>
      <c r="G192" t="s">
        <v>87</v>
      </c>
    </row>
    <row r="193" spans="1:7" x14ac:dyDescent="0.3">
      <c r="B193" s="2" t="s">
        <v>477</v>
      </c>
      <c r="C193" s="3" t="s">
        <v>653</v>
      </c>
      <c r="D193" t="s">
        <v>637</v>
      </c>
      <c r="E193" t="s">
        <v>638</v>
      </c>
      <c r="F193" t="s">
        <v>646</v>
      </c>
      <c r="G193" t="s">
        <v>683</v>
      </c>
    </row>
    <row r="194" spans="1:7" x14ac:dyDescent="0.3">
      <c r="B194" s="2" t="s">
        <v>478</v>
      </c>
      <c r="C194" s="3" t="s">
        <v>653</v>
      </c>
      <c r="D194" t="s">
        <v>637</v>
      </c>
      <c r="E194" t="s">
        <v>638</v>
      </c>
      <c r="F194" t="s">
        <v>646</v>
      </c>
      <c r="G194" t="s">
        <v>684</v>
      </c>
    </row>
    <row r="195" spans="1:7" x14ac:dyDescent="0.3">
      <c r="B195" s="2" t="s">
        <v>479</v>
      </c>
      <c r="C195" s="3" t="s">
        <v>653</v>
      </c>
      <c r="D195" t="s">
        <v>637</v>
      </c>
      <c r="E195" t="s">
        <v>638</v>
      </c>
      <c r="F195" t="s">
        <v>646</v>
      </c>
      <c r="G195" t="s">
        <v>685</v>
      </c>
    </row>
    <row r="196" spans="1:7" x14ac:dyDescent="0.3">
      <c r="B196" s="2" t="s">
        <v>480</v>
      </c>
      <c r="C196" s="3" t="s">
        <v>653</v>
      </c>
      <c r="D196" t="s">
        <v>637</v>
      </c>
      <c r="E196" t="s">
        <v>638</v>
      </c>
      <c r="F196" t="s">
        <v>646</v>
      </c>
      <c r="G196" t="s">
        <v>91</v>
      </c>
    </row>
    <row r="197" spans="1:7" x14ac:dyDescent="0.3">
      <c r="B197" s="2" t="s">
        <v>481</v>
      </c>
      <c r="C197" s="3" t="s">
        <v>653</v>
      </c>
      <c r="D197" t="s">
        <v>637</v>
      </c>
      <c r="E197" t="s">
        <v>638</v>
      </c>
      <c r="F197" t="s">
        <v>646</v>
      </c>
      <c r="G197" t="s">
        <v>686</v>
      </c>
    </row>
    <row r="198" spans="1:7" x14ac:dyDescent="0.3">
      <c r="B198" s="2" t="s">
        <v>482</v>
      </c>
      <c r="C198" s="3" t="s">
        <v>653</v>
      </c>
      <c r="D198" t="s">
        <v>637</v>
      </c>
      <c r="E198" t="s">
        <v>638</v>
      </c>
      <c r="F198" t="s">
        <v>646</v>
      </c>
      <c r="G198" t="s">
        <v>687</v>
      </c>
    </row>
    <row r="199" spans="1:7" x14ac:dyDescent="0.3">
      <c r="B199" s="2" t="s">
        <v>483</v>
      </c>
      <c r="C199" s="3" t="s">
        <v>653</v>
      </c>
      <c r="D199" t="s">
        <v>637</v>
      </c>
      <c r="E199" t="s">
        <v>638</v>
      </c>
      <c r="F199" t="s">
        <v>646</v>
      </c>
      <c r="G199" t="s">
        <v>688</v>
      </c>
    </row>
    <row r="200" spans="1:7" x14ac:dyDescent="0.3">
      <c r="B200" s="2" t="s">
        <v>484</v>
      </c>
      <c r="C200" s="3" t="s">
        <v>653</v>
      </c>
      <c r="D200" t="s">
        <v>637</v>
      </c>
      <c r="E200" t="s">
        <v>638</v>
      </c>
      <c r="F200" t="s">
        <v>646</v>
      </c>
      <c r="G200" t="s">
        <v>689</v>
      </c>
    </row>
    <row r="201" spans="1:7" x14ac:dyDescent="0.3">
      <c r="B201" s="2" t="s">
        <v>485</v>
      </c>
      <c r="C201" s="3" t="s">
        <v>653</v>
      </c>
      <c r="D201" t="s">
        <v>637</v>
      </c>
      <c r="E201" t="s">
        <v>638</v>
      </c>
      <c r="F201" t="s">
        <v>646</v>
      </c>
      <c r="G201" t="s">
        <v>690</v>
      </c>
    </row>
    <row r="202" spans="1:7" x14ac:dyDescent="0.3">
      <c r="B202" s="2" t="s">
        <v>486</v>
      </c>
      <c r="C202" s="3" t="s">
        <v>653</v>
      </c>
      <c r="D202" t="s">
        <v>637</v>
      </c>
      <c r="E202" t="s">
        <v>638</v>
      </c>
      <c r="F202" t="s">
        <v>646</v>
      </c>
      <c r="G202" t="s">
        <v>691</v>
      </c>
    </row>
    <row r="203" spans="1:7" x14ac:dyDescent="0.3">
      <c r="B203" s="2" t="s">
        <v>487</v>
      </c>
      <c r="C203" s="3" t="s">
        <v>653</v>
      </c>
      <c r="D203" t="s">
        <v>637</v>
      </c>
      <c r="E203" t="s">
        <v>638</v>
      </c>
      <c r="F203" t="s">
        <v>646</v>
      </c>
      <c r="G203" t="s">
        <v>94</v>
      </c>
    </row>
    <row r="204" spans="1:7" x14ac:dyDescent="0.3">
      <c r="B204" s="2" t="s">
        <v>488</v>
      </c>
      <c r="C204" s="3" t="s">
        <v>653</v>
      </c>
      <c r="D204" t="s">
        <v>637</v>
      </c>
      <c r="E204" t="s">
        <v>638</v>
      </c>
      <c r="F204" t="s">
        <v>646</v>
      </c>
      <c r="G204" t="s">
        <v>692</v>
      </c>
    </row>
    <row r="205" spans="1:7" x14ac:dyDescent="0.3">
      <c r="B205" s="2" t="s">
        <v>489</v>
      </c>
      <c r="C205" s="3" t="s">
        <v>653</v>
      </c>
      <c r="D205" t="s">
        <v>637</v>
      </c>
      <c r="E205" t="s">
        <v>638</v>
      </c>
      <c r="F205" t="s">
        <v>646</v>
      </c>
      <c r="G205" t="s">
        <v>693</v>
      </c>
    </row>
    <row r="206" spans="1:7" x14ac:dyDescent="0.3">
      <c r="B206" s="2" t="s">
        <v>490</v>
      </c>
      <c r="C206" s="3" t="s">
        <v>653</v>
      </c>
      <c r="D206" t="s">
        <v>637</v>
      </c>
      <c r="E206" t="s">
        <v>638</v>
      </c>
      <c r="F206" t="s">
        <v>646</v>
      </c>
      <c r="G206" t="s">
        <v>95</v>
      </c>
    </row>
    <row r="207" spans="1:7" x14ac:dyDescent="0.3">
      <c r="B207" s="4" t="s">
        <v>491</v>
      </c>
      <c r="C207" s="5" t="s">
        <v>653</v>
      </c>
      <c r="D207" s="1" t="s">
        <v>637</v>
      </c>
      <c r="E207" s="1" t="s">
        <v>638</v>
      </c>
      <c r="F207" s="1" t="s">
        <v>694</v>
      </c>
      <c r="G207" s="1" t="s">
        <v>695</v>
      </c>
    </row>
    <row r="208" spans="1:7" x14ac:dyDescent="0.3">
      <c r="A208" t="str">
        <f>E208</f>
        <v>med</v>
      </c>
      <c r="B208" s="4" t="s">
        <v>492</v>
      </c>
      <c r="C208" s="5" t="s">
        <v>653</v>
      </c>
      <c r="D208" s="1" t="s">
        <v>655</v>
      </c>
      <c r="E208" s="1" t="s">
        <v>665</v>
      </c>
      <c r="F208" s="1" t="s">
        <v>696</v>
      </c>
    </row>
    <row r="209" spans="2:6" x14ac:dyDescent="0.3">
      <c r="B209" s="2" t="s">
        <v>410</v>
      </c>
      <c r="C209" s="3" t="s">
        <v>286</v>
      </c>
    </row>
    <row r="210" spans="2:6" x14ac:dyDescent="0.3">
      <c r="B210" s="2" t="s">
        <v>493</v>
      </c>
      <c r="C210" s="3" t="s">
        <v>603</v>
      </c>
      <c r="D210" t="s">
        <v>613</v>
      </c>
      <c r="E210" t="s">
        <v>536</v>
      </c>
    </row>
    <row r="211" spans="2:6" x14ac:dyDescent="0.3">
      <c r="B211" s="2" t="s">
        <v>368</v>
      </c>
      <c r="C211" s="3" t="s">
        <v>603</v>
      </c>
      <c r="D211" t="s">
        <v>613</v>
      </c>
      <c r="E211" t="s">
        <v>535</v>
      </c>
    </row>
    <row r="212" spans="2:6" x14ac:dyDescent="0.3">
      <c r="B212" s="2" t="s">
        <v>494</v>
      </c>
      <c r="C212" s="3" t="s">
        <v>603</v>
      </c>
      <c r="D212" t="s">
        <v>613</v>
      </c>
      <c r="E212" t="s">
        <v>617</v>
      </c>
    </row>
    <row r="213" spans="2:6" x14ac:dyDescent="0.3">
      <c r="B213" s="2" t="s">
        <v>495</v>
      </c>
      <c r="C213" s="3" t="s">
        <v>603</v>
      </c>
      <c r="D213" t="s">
        <v>613</v>
      </c>
      <c r="E213" t="s">
        <v>697</v>
      </c>
    </row>
    <row r="214" spans="2:6" x14ac:dyDescent="0.3">
      <c r="B214" s="2" t="s">
        <v>496</v>
      </c>
      <c r="C214" s="3" t="s">
        <v>603</v>
      </c>
      <c r="D214" t="s">
        <v>613</v>
      </c>
      <c r="E214" t="s">
        <v>615</v>
      </c>
    </row>
    <row r="215" spans="2:6" x14ac:dyDescent="0.3">
      <c r="B215" s="2" t="s">
        <v>497</v>
      </c>
      <c r="C215" s="3" t="s">
        <v>603</v>
      </c>
      <c r="D215" t="s">
        <v>613</v>
      </c>
      <c r="E215" t="s">
        <v>614</v>
      </c>
    </row>
    <row r="216" spans="2:6" x14ac:dyDescent="0.3">
      <c r="B216" s="2" t="s">
        <v>410</v>
      </c>
      <c r="C216" s="3" t="s">
        <v>286</v>
      </c>
    </row>
    <row r="217" spans="2:6" x14ac:dyDescent="0.3">
      <c r="B217" s="2" t="s">
        <v>498</v>
      </c>
      <c r="C217" s="3" t="s">
        <v>698</v>
      </c>
      <c r="D217" t="s">
        <v>699</v>
      </c>
      <c r="E217" t="s">
        <v>700</v>
      </c>
    </row>
    <row r="218" spans="2:6" x14ac:dyDescent="0.3">
      <c r="B218" s="2" t="s">
        <v>410</v>
      </c>
      <c r="C218" s="3" t="s">
        <v>286</v>
      </c>
    </row>
    <row r="219" spans="2:6" x14ac:dyDescent="0.3">
      <c r="B219" s="2" t="s">
        <v>499</v>
      </c>
      <c r="C219" s="3" t="s">
        <v>698</v>
      </c>
      <c r="D219" t="s">
        <v>699</v>
      </c>
      <c r="E219" t="s">
        <v>701</v>
      </c>
      <c r="F219" t="s">
        <v>8</v>
      </c>
    </row>
    <row r="220" spans="2:6" x14ac:dyDescent="0.3">
      <c r="B220" s="2" t="s">
        <v>500</v>
      </c>
      <c r="C220" s="3" t="s">
        <v>698</v>
      </c>
      <c r="D220" t="s">
        <v>699</v>
      </c>
      <c r="E220" t="s">
        <v>701</v>
      </c>
      <c r="F220" t="s">
        <v>4</v>
      </c>
    </row>
    <row r="221" spans="2:6" x14ac:dyDescent="0.3">
      <c r="B221" s="2" t="s">
        <v>501</v>
      </c>
      <c r="C221" s="3" t="s">
        <v>698</v>
      </c>
      <c r="D221" t="s">
        <v>699</v>
      </c>
      <c r="E221" t="s">
        <v>701</v>
      </c>
      <c r="F221" t="s">
        <v>3</v>
      </c>
    </row>
    <row r="222" spans="2:6" x14ac:dyDescent="0.3">
      <c r="B222" s="2" t="s">
        <v>502</v>
      </c>
      <c r="C222" s="3" t="s">
        <v>698</v>
      </c>
      <c r="D222" t="s">
        <v>699</v>
      </c>
      <c r="E222" t="s">
        <v>701</v>
      </c>
      <c r="F222" t="s">
        <v>2</v>
      </c>
    </row>
    <row r="223" spans="2:6" x14ac:dyDescent="0.3">
      <c r="B223" s="2" t="s">
        <v>503</v>
      </c>
      <c r="C223" s="3" t="s">
        <v>698</v>
      </c>
      <c r="D223" t="s">
        <v>699</v>
      </c>
      <c r="E223" t="s">
        <v>701</v>
      </c>
      <c r="F223" t="s">
        <v>702</v>
      </c>
    </row>
    <row r="224" spans="2:6" x14ac:dyDescent="0.3">
      <c r="B224" s="2" t="s">
        <v>504</v>
      </c>
      <c r="C224" s="3" t="s">
        <v>698</v>
      </c>
      <c r="D224" t="s">
        <v>699</v>
      </c>
      <c r="E224" t="s">
        <v>701</v>
      </c>
      <c r="F224" t="s">
        <v>82</v>
      </c>
    </row>
    <row r="225" spans="1:6" x14ac:dyDescent="0.3">
      <c r="B225" s="2" t="s">
        <v>410</v>
      </c>
      <c r="C225" s="3" t="s">
        <v>286</v>
      </c>
    </row>
    <row r="226" spans="1:6" x14ac:dyDescent="0.3">
      <c r="B226" s="2" t="s">
        <v>505</v>
      </c>
      <c r="C226" s="3" t="s">
        <v>698</v>
      </c>
      <c r="D226" t="s">
        <v>699</v>
      </c>
      <c r="E226" t="s">
        <v>703</v>
      </c>
      <c r="F226" t="s">
        <v>704</v>
      </c>
    </row>
    <row r="227" spans="1:6" x14ac:dyDescent="0.3">
      <c r="B227" s="2" t="s">
        <v>506</v>
      </c>
      <c r="C227" s="3" t="s">
        <v>698</v>
      </c>
      <c r="D227" t="s">
        <v>699</v>
      </c>
      <c r="E227" t="s">
        <v>703</v>
      </c>
      <c r="F227" t="s">
        <v>12</v>
      </c>
    </row>
    <row r="228" spans="1:6" x14ac:dyDescent="0.3">
      <c r="B228" s="2" t="s">
        <v>507</v>
      </c>
      <c r="C228" s="3" t="s">
        <v>698</v>
      </c>
      <c r="D228" t="s">
        <v>699</v>
      </c>
      <c r="E228" t="s">
        <v>703</v>
      </c>
      <c r="F228" t="s">
        <v>4</v>
      </c>
    </row>
    <row r="229" spans="1:6" x14ac:dyDescent="0.3">
      <c r="B229" s="2" t="s">
        <v>508</v>
      </c>
      <c r="C229" s="3" t="s">
        <v>698</v>
      </c>
      <c r="D229" t="s">
        <v>699</v>
      </c>
      <c r="E229" t="s">
        <v>703</v>
      </c>
      <c r="F229" t="s">
        <v>3</v>
      </c>
    </row>
    <row r="230" spans="1:6" x14ac:dyDescent="0.3">
      <c r="B230" s="2" t="s">
        <v>509</v>
      </c>
      <c r="C230" s="3" t="s">
        <v>698</v>
      </c>
      <c r="D230" t="s">
        <v>699</v>
      </c>
      <c r="E230" t="s">
        <v>703</v>
      </c>
      <c r="F230" t="s">
        <v>2</v>
      </c>
    </row>
    <row r="231" spans="1:6" x14ac:dyDescent="0.3">
      <c r="B231" s="2" t="s">
        <v>510</v>
      </c>
      <c r="C231" s="3" t="s">
        <v>698</v>
      </c>
      <c r="D231" t="s">
        <v>699</v>
      </c>
      <c r="E231" t="s">
        <v>703</v>
      </c>
      <c r="F231" t="s">
        <v>702</v>
      </c>
    </row>
    <row r="232" spans="1:6" x14ac:dyDescent="0.3">
      <c r="B232" s="2" t="s">
        <v>511</v>
      </c>
      <c r="C232" s="3" t="s">
        <v>698</v>
      </c>
      <c r="D232" t="s">
        <v>699</v>
      </c>
      <c r="E232" t="s">
        <v>703</v>
      </c>
      <c r="F232" t="s">
        <v>82</v>
      </c>
    </row>
    <row r="233" spans="1:6" x14ac:dyDescent="0.3">
      <c r="B233" s="2" t="s">
        <v>410</v>
      </c>
      <c r="C233" s="3" t="s">
        <v>286</v>
      </c>
    </row>
    <row r="234" spans="1:6" x14ac:dyDescent="0.3">
      <c r="B234" s="2" t="s">
        <v>512</v>
      </c>
      <c r="C234" s="3" t="s">
        <v>698</v>
      </c>
      <c r="D234" t="s">
        <v>699</v>
      </c>
      <c r="E234" t="s">
        <v>705</v>
      </c>
      <c r="F234" t="s">
        <v>2</v>
      </c>
    </row>
    <row r="235" spans="1:6" x14ac:dyDescent="0.3">
      <c r="B235" s="2" t="s">
        <v>513</v>
      </c>
      <c r="C235" s="3" t="s">
        <v>698</v>
      </c>
      <c r="D235" t="s">
        <v>699</v>
      </c>
      <c r="E235" t="s">
        <v>705</v>
      </c>
      <c r="F235" t="s">
        <v>706</v>
      </c>
    </row>
    <row r="236" spans="1:6" x14ac:dyDescent="0.3">
      <c r="B236" s="2" t="s">
        <v>514</v>
      </c>
      <c r="C236" s="3" t="s">
        <v>698</v>
      </c>
      <c r="D236" t="s">
        <v>699</v>
      </c>
      <c r="E236" t="s">
        <v>705</v>
      </c>
      <c r="F236" t="s">
        <v>707</v>
      </c>
    </row>
    <row r="237" spans="1:6" x14ac:dyDescent="0.3">
      <c r="B237" s="2" t="s">
        <v>410</v>
      </c>
      <c r="C237" s="3" t="s">
        <v>286</v>
      </c>
    </row>
    <row r="238" spans="1:6" x14ac:dyDescent="0.3">
      <c r="B238" s="2" t="s">
        <v>515</v>
      </c>
      <c r="C238" s="3" t="s">
        <v>698</v>
      </c>
      <c r="D238" t="s">
        <v>699</v>
      </c>
      <c r="E238" t="s">
        <v>107</v>
      </c>
    </row>
    <row r="239" spans="1:6" x14ac:dyDescent="0.3">
      <c r="B239" s="2" t="s">
        <v>410</v>
      </c>
      <c r="C239" s="3" t="s">
        <v>286</v>
      </c>
    </row>
    <row r="240" spans="1:6" x14ac:dyDescent="0.3">
      <c r="A240" t="str">
        <f t="shared" ref="A240:A244" si="6">E240</f>
        <v>rastro</v>
      </c>
      <c r="B240" s="4" t="s">
        <v>516</v>
      </c>
      <c r="C240" s="5" t="s">
        <v>653</v>
      </c>
      <c r="D240" s="1" t="s">
        <v>655</v>
      </c>
      <c r="E240" s="1" t="s">
        <v>708</v>
      </c>
      <c r="F240" s="1" t="s">
        <v>516</v>
      </c>
    </row>
    <row r="241" spans="1:6" x14ac:dyDescent="0.3">
      <c r="A241" t="str">
        <f t="shared" si="6"/>
        <v>rastro</v>
      </c>
      <c r="B241" s="4" t="s">
        <v>517</v>
      </c>
      <c r="C241" s="5" t="s">
        <v>653</v>
      </c>
      <c r="D241" s="1" t="s">
        <v>655</v>
      </c>
      <c r="E241" s="1" t="s">
        <v>708</v>
      </c>
      <c r="F241" s="1" t="s">
        <v>517</v>
      </c>
    </row>
    <row r="242" spans="1:6" x14ac:dyDescent="0.3">
      <c r="A242" t="str">
        <f t="shared" si="6"/>
        <v>rastro</v>
      </c>
      <c r="B242" s="4" t="s">
        <v>518</v>
      </c>
      <c r="C242" s="5" t="s">
        <v>653</v>
      </c>
      <c r="D242" s="1" t="s">
        <v>655</v>
      </c>
      <c r="E242" s="1" t="s">
        <v>708</v>
      </c>
      <c r="F242" s="1" t="s">
        <v>518</v>
      </c>
    </row>
    <row r="243" spans="1:6" x14ac:dyDescent="0.3">
      <c r="A243" t="str">
        <f t="shared" si="6"/>
        <v>rastro</v>
      </c>
      <c r="B243" s="4" t="s">
        <v>519</v>
      </c>
      <c r="C243" s="5" t="s">
        <v>653</v>
      </c>
      <c r="D243" s="1" t="s">
        <v>655</v>
      </c>
      <c r="E243" s="1" t="s">
        <v>708</v>
      </c>
      <c r="F243" s="1" t="s">
        <v>519</v>
      </c>
    </row>
    <row r="244" spans="1:6" x14ac:dyDescent="0.3">
      <c r="A244" t="str">
        <f t="shared" si="6"/>
        <v>rastro</v>
      </c>
      <c r="B244" s="4" t="s">
        <v>520</v>
      </c>
      <c r="C244" s="5" t="s">
        <v>653</v>
      </c>
      <c r="D244" s="1" t="s">
        <v>655</v>
      </c>
      <c r="E244" s="1" t="s">
        <v>708</v>
      </c>
      <c r="F244" s="1" t="s">
        <v>520</v>
      </c>
    </row>
    <row r="245" spans="1:6" x14ac:dyDescent="0.3">
      <c r="B245" s="2" t="s">
        <v>410</v>
      </c>
      <c r="C245" s="3" t="s">
        <v>286</v>
      </c>
    </row>
    <row r="246" spans="1:6" x14ac:dyDescent="0.3">
      <c r="A246" t="str">
        <f t="shared" ref="A246:A267" si="7">E246</f>
        <v>veicProd</v>
      </c>
      <c r="B246" s="4" t="s">
        <v>521</v>
      </c>
      <c r="C246" s="5" t="s">
        <v>653</v>
      </c>
      <c r="D246" s="1" t="s">
        <v>655</v>
      </c>
      <c r="E246" s="1" t="s">
        <v>709</v>
      </c>
      <c r="F246" s="1" t="s">
        <v>521</v>
      </c>
    </row>
    <row r="247" spans="1:6" x14ac:dyDescent="0.3">
      <c r="A247" t="str">
        <f t="shared" si="7"/>
        <v>veicProd</v>
      </c>
      <c r="B247" s="4" t="s">
        <v>522</v>
      </c>
      <c r="C247" s="5" t="s">
        <v>653</v>
      </c>
      <c r="D247" s="1" t="s">
        <v>655</v>
      </c>
      <c r="E247" s="1" t="s">
        <v>709</v>
      </c>
      <c r="F247" s="1" t="s">
        <v>522</v>
      </c>
    </row>
    <row r="248" spans="1:6" x14ac:dyDescent="0.3">
      <c r="A248" t="str">
        <f t="shared" si="7"/>
        <v>veicProd</v>
      </c>
      <c r="B248" s="4" t="s">
        <v>523</v>
      </c>
      <c r="C248" s="5" t="s">
        <v>653</v>
      </c>
      <c r="D248" s="1" t="s">
        <v>655</v>
      </c>
      <c r="E248" s="1" t="s">
        <v>709</v>
      </c>
      <c r="F248" s="1" t="s">
        <v>523</v>
      </c>
    </row>
    <row r="249" spans="1:6" x14ac:dyDescent="0.3">
      <c r="A249" t="str">
        <f t="shared" si="7"/>
        <v>veicProd</v>
      </c>
      <c r="B249" s="4" t="s">
        <v>524</v>
      </c>
      <c r="C249" s="5" t="s">
        <v>653</v>
      </c>
      <c r="D249" s="1" t="s">
        <v>655</v>
      </c>
      <c r="E249" s="1" t="s">
        <v>709</v>
      </c>
      <c r="F249" s="1" t="s">
        <v>524</v>
      </c>
    </row>
    <row r="250" spans="1:6" x14ac:dyDescent="0.3">
      <c r="A250" t="str">
        <f t="shared" si="7"/>
        <v>veicProd</v>
      </c>
      <c r="B250" s="4" t="s">
        <v>525</v>
      </c>
      <c r="C250" s="5" t="s">
        <v>653</v>
      </c>
      <c r="D250" s="1" t="s">
        <v>655</v>
      </c>
      <c r="E250" s="1" t="s">
        <v>709</v>
      </c>
      <c r="F250" s="1" t="s">
        <v>525</v>
      </c>
    </row>
    <row r="251" spans="1:6" x14ac:dyDescent="0.3">
      <c r="A251" t="str">
        <f t="shared" si="7"/>
        <v>veicProd</v>
      </c>
      <c r="B251" s="4" t="s">
        <v>526</v>
      </c>
      <c r="C251" s="5" t="s">
        <v>653</v>
      </c>
      <c r="D251" s="1" t="s">
        <v>655</v>
      </c>
      <c r="E251" s="1" t="s">
        <v>709</v>
      </c>
      <c r="F251" s="1" t="s">
        <v>526</v>
      </c>
    </row>
    <row r="252" spans="1:6" x14ac:dyDescent="0.3">
      <c r="A252" t="str">
        <f t="shared" si="7"/>
        <v>veicProd</v>
      </c>
      <c r="B252" s="4" t="s">
        <v>527</v>
      </c>
      <c r="C252" s="5" t="s">
        <v>653</v>
      </c>
      <c r="D252" s="1" t="s">
        <v>655</v>
      </c>
      <c r="E252" s="1" t="s">
        <v>709</v>
      </c>
      <c r="F252" s="1" t="s">
        <v>527</v>
      </c>
    </row>
    <row r="253" spans="1:6" x14ac:dyDescent="0.3">
      <c r="A253" t="str">
        <f t="shared" si="7"/>
        <v>veicProd</v>
      </c>
      <c r="B253" s="4" t="s">
        <v>528</v>
      </c>
      <c r="C253" s="5" t="s">
        <v>653</v>
      </c>
      <c r="D253" s="1" t="s">
        <v>655</v>
      </c>
      <c r="E253" s="1" t="s">
        <v>709</v>
      </c>
      <c r="F253" s="1" t="s">
        <v>528</v>
      </c>
    </row>
    <row r="254" spans="1:6" x14ac:dyDescent="0.3">
      <c r="A254" t="str">
        <f t="shared" si="7"/>
        <v>veicProd</v>
      </c>
      <c r="B254" s="4" t="s">
        <v>529</v>
      </c>
      <c r="C254" s="5" t="s">
        <v>653</v>
      </c>
      <c r="D254" s="1" t="s">
        <v>655</v>
      </c>
      <c r="E254" s="1" t="s">
        <v>709</v>
      </c>
      <c r="F254" s="1" t="s">
        <v>529</v>
      </c>
    </row>
    <row r="255" spans="1:6" x14ac:dyDescent="0.3">
      <c r="A255" t="str">
        <f t="shared" si="7"/>
        <v>veicProd</v>
      </c>
      <c r="B255" s="4" t="s">
        <v>530</v>
      </c>
      <c r="C255" s="5" t="s">
        <v>653</v>
      </c>
      <c r="D255" s="1" t="s">
        <v>655</v>
      </c>
      <c r="E255" s="1" t="s">
        <v>709</v>
      </c>
      <c r="F255" s="1" t="s">
        <v>530</v>
      </c>
    </row>
    <row r="256" spans="1:6" x14ac:dyDescent="0.3">
      <c r="A256" t="str">
        <f t="shared" si="7"/>
        <v>veicProd</v>
      </c>
      <c r="B256" s="4" t="s">
        <v>531</v>
      </c>
      <c r="C256" s="5" t="s">
        <v>653</v>
      </c>
      <c r="D256" s="1" t="s">
        <v>655</v>
      </c>
      <c r="E256" s="1" t="s">
        <v>709</v>
      </c>
      <c r="F256" s="1" t="s">
        <v>531</v>
      </c>
    </row>
    <row r="257" spans="1:6" x14ac:dyDescent="0.3">
      <c r="A257" t="str">
        <f t="shared" si="7"/>
        <v>veicProd</v>
      </c>
      <c r="B257" s="4" t="s">
        <v>532</v>
      </c>
      <c r="C257" s="5" t="s">
        <v>653</v>
      </c>
      <c r="D257" s="1" t="s">
        <v>655</v>
      </c>
      <c r="E257" s="1" t="s">
        <v>709</v>
      </c>
      <c r="F257" s="1" t="s">
        <v>532</v>
      </c>
    </row>
    <row r="258" spans="1:6" x14ac:dyDescent="0.3">
      <c r="A258" t="str">
        <f t="shared" si="7"/>
        <v>veicProd</v>
      </c>
      <c r="B258" s="4" t="s">
        <v>533</v>
      </c>
      <c r="C258" s="5" t="s">
        <v>653</v>
      </c>
      <c r="D258" s="1" t="s">
        <v>655</v>
      </c>
      <c r="E258" s="1" t="s">
        <v>709</v>
      </c>
      <c r="F258" s="1" t="s">
        <v>533</v>
      </c>
    </row>
    <row r="259" spans="1:6" x14ac:dyDescent="0.3">
      <c r="A259" t="str">
        <f t="shared" si="7"/>
        <v>veicProd</v>
      </c>
      <c r="B259" s="4" t="s">
        <v>534</v>
      </c>
      <c r="C259" s="5" t="s">
        <v>653</v>
      </c>
      <c r="D259" s="1" t="s">
        <v>655</v>
      </c>
      <c r="E259" s="1" t="s">
        <v>709</v>
      </c>
      <c r="F259" s="1" t="s">
        <v>534</v>
      </c>
    </row>
    <row r="260" spans="1:6" x14ac:dyDescent="0.3">
      <c r="A260" t="str">
        <f t="shared" si="7"/>
        <v>veicProd</v>
      </c>
      <c r="B260" s="4" t="s">
        <v>535</v>
      </c>
      <c r="C260" s="5" t="s">
        <v>653</v>
      </c>
      <c r="D260" s="1" t="s">
        <v>655</v>
      </c>
      <c r="E260" s="1" t="s">
        <v>709</v>
      </c>
      <c r="F260" s="1" t="s">
        <v>535</v>
      </c>
    </row>
    <row r="261" spans="1:6" x14ac:dyDescent="0.3">
      <c r="A261" t="str">
        <f t="shared" si="7"/>
        <v>veicProd</v>
      </c>
      <c r="B261" s="4" t="s">
        <v>536</v>
      </c>
      <c r="C261" s="5" t="s">
        <v>653</v>
      </c>
      <c r="D261" s="1" t="s">
        <v>655</v>
      </c>
      <c r="E261" s="1" t="s">
        <v>709</v>
      </c>
      <c r="F261" s="1" t="s">
        <v>536</v>
      </c>
    </row>
    <row r="262" spans="1:6" x14ac:dyDescent="0.3">
      <c r="A262" t="str">
        <f t="shared" si="7"/>
        <v>veicProd</v>
      </c>
      <c r="B262" s="4" t="s">
        <v>537</v>
      </c>
      <c r="C262" s="5" t="s">
        <v>653</v>
      </c>
      <c r="D262" s="1" t="s">
        <v>655</v>
      </c>
      <c r="E262" s="1" t="s">
        <v>709</v>
      </c>
      <c r="F262" s="1" t="s">
        <v>537</v>
      </c>
    </row>
    <row r="263" spans="1:6" x14ac:dyDescent="0.3">
      <c r="A263" t="str">
        <f t="shared" si="7"/>
        <v>veicProd</v>
      </c>
      <c r="B263" s="4" t="s">
        <v>538</v>
      </c>
      <c r="C263" s="5" t="s">
        <v>653</v>
      </c>
      <c r="D263" s="1" t="s">
        <v>655</v>
      </c>
      <c r="E263" s="1" t="s">
        <v>709</v>
      </c>
      <c r="F263" s="1" t="s">
        <v>538</v>
      </c>
    </row>
    <row r="264" spans="1:6" x14ac:dyDescent="0.3">
      <c r="A264" t="str">
        <f t="shared" si="7"/>
        <v>veicProd</v>
      </c>
      <c r="B264" s="4" t="s">
        <v>539</v>
      </c>
      <c r="C264" s="5" t="s">
        <v>653</v>
      </c>
      <c r="D264" s="1" t="s">
        <v>655</v>
      </c>
      <c r="E264" s="1" t="s">
        <v>709</v>
      </c>
      <c r="F264" s="1" t="s">
        <v>539</v>
      </c>
    </row>
    <row r="265" spans="1:6" x14ac:dyDescent="0.3">
      <c r="A265" t="str">
        <f t="shared" si="7"/>
        <v>veicProd</v>
      </c>
      <c r="B265" s="4" t="s">
        <v>540</v>
      </c>
      <c r="C265" s="5" t="s">
        <v>653</v>
      </c>
      <c r="D265" s="1" t="s">
        <v>655</v>
      </c>
      <c r="E265" s="1" t="s">
        <v>709</v>
      </c>
      <c r="F265" s="1" t="s">
        <v>540</v>
      </c>
    </row>
    <row r="266" spans="1:6" x14ac:dyDescent="0.3">
      <c r="A266" t="str">
        <f t="shared" si="7"/>
        <v>veicProd</v>
      </c>
      <c r="B266" s="4" t="s">
        <v>541</v>
      </c>
      <c r="C266" s="5" t="s">
        <v>653</v>
      </c>
      <c r="D266" s="1" t="s">
        <v>655</v>
      </c>
      <c r="E266" s="1" t="s">
        <v>709</v>
      </c>
      <c r="F266" s="1" t="s">
        <v>541</v>
      </c>
    </row>
    <row r="267" spans="1:6" x14ac:dyDescent="0.3">
      <c r="A267" t="str">
        <f t="shared" si="7"/>
        <v>veicProd</v>
      </c>
      <c r="B267" s="4" t="s">
        <v>542</v>
      </c>
      <c r="C267" s="5" t="s">
        <v>653</v>
      </c>
      <c r="D267" s="1" t="s">
        <v>655</v>
      </c>
      <c r="E267" s="1" t="s">
        <v>709</v>
      </c>
      <c r="F267" s="1" t="s">
        <v>542</v>
      </c>
    </row>
    <row r="268" spans="1:6" x14ac:dyDescent="0.3">
      <c r="B268" s="2" t="s">
        <v>410</v>
      </c>
      <c r="C268" s="3" t="s">
        <v>286</v>
      </c>
    </row>
    <row r="269" spans="1:6" x14ac:dyDescent="0.3">
      <c r="A269" t="str">
        <f t="shared" ref="A269:A284" si="8">E269</f>
        <v>DI</v>
      </c>
      <c r="B269" s="4" t="s">
        <v>543</v>
      </c>
      <c r="C269" s="5" t="s">
        <v>653</v>
      </c>
      <c r="D269" s="1" t="s">
        <v>655</v>
      </c>
      <c r="E269" s="1" t="s">
        <v>710</v>
      </c>
      <c r="F269" s="1" t="s">
        <v>543</v>
      </c>
    </row>
    <row r="270" spans="1:6" x14ac:dyDescent="0.3">
      <c r="A270" t="str">
        <f t="shared" si="8"/>
        <v>DI</v>
      </c>
      <c r="B270" s="4" t="s">
        <v>544</v>
      </c>
      <c r="C270" s="5" t="s">
        <v>653</v>
      </c>
      <c r="D270" s="1" t="s">
        <v>655</v>
      </c>
      <c r="E270" s="1" t="s">
        <v>710</v>
      </c>
      <c r="F270" s="1" t="s">
        <v>544</v>
      </c>
    </row>
    <row r="271" spans="1:6" x14ac:dyDescent="0.3">
      <c r="A271" t="str">
        <f t="shared" si="8"/>
        <v>DI</v>
      </c>
      <c r="B271" s="4" t="s">
        <v>545</v>
      </c>
      <c r="C271" s="5" t="s">
        <v>653</v>
      </c>
      <c r="D271" s="1" t="s">
        <v>655</v>
      </c>
      <c r="E271" s="1" t="s">
        <v>710</v>
      </c>
      <c r="F271" s="1" t="s">
        <v>545</v>
      </c>
    </row>
    <row r="272" spans="1:6" x14ac:dyDescent="0.3">
      <c r="A272" t="str">
        <f t="shared" si="8"/>
        <v>DI</v>
      </c>
      <c r="B272" s="4" t="s">
        <v>546</v>
      </c>
      <c r="C272" s="5" t="s">
        <v>653</v>
      </c>
      <c r="D272" s="1" t="s">
        <v>655</v>
      </c>
      <c r="E272" s="1" t="s">
        <v>710</v>
      </c>
      <c r="F272" s="1" t="s">
        <v>546</v>
      </c>
    </row>
    <row r="273" spans="1:7" x14ac:dyDescent="0.3">
      <c r="A273" t="str">
        <f t="shared" si="8"/>
        <v>DI</v>
      </c>
      <c r="B273" s="4" t="s">
        <v>547</v>
      </c>
      <c r="C273" s="5" t="s">
        <v>653</v>
      </c>
      <c r="D273" s="1" t="s">
        <v>655</v>
      </c>
      <c r="E273" s="1" t="s">
        <v>710</v>
      </c>
      <c r="F273" s="1" t="s">
        <v>547</v>
      </c>
    </row>
    <row r="274" spans="1:7" x14ac:dyDescent="0.3">
      <c r="A274" t="str">
        <f t="shared" si="8"/>
        <v>DI</v>
      </c>
      <c r="B274" s="4" t="s">
        <v>548</v>
      </c>
      <c r="C274" s="5" t="s">
        <v>653</v>
      </c>
      <c r="D274" s="1" t="s">
        <v>655</v>
      </c>
      <c r="E274" s="1" t="s">
        <v>710</v>
      </c>
      <c r="F274" s="1" t="s">
        <v>548</v>
      </c>
    </row>
    <row r="275" spans="1:7" x14ac:dyDescent="0.3">
      <c r="A275" t="str">
        <f t="shared" si="8"/>
        <v>DI</v>
      </c>
      <c r="B275" s="4" t="s">
        <v>549</v>
      </c>
      <c r="C275" s="5" t="s">
        <v>653</v>
      </c>
      <c r="D275" s="1" t="s">
        <v>655</v>
      </c>
      <c r="E275" s="1" t="s">
        <v>710</v>
      </c>
      <c r="F275" s="1" t="s">
        <v>549</v>
      </c>
    </row>
    <row r="276" spans="1:7" x14ac:dyDescent="0.3">
      <c r="A276" t="str">
        <f t="shared" si="8"/>
        <v>DI</v>
      </c>
      <c r="B276" s="4" t="s">
        <v>550</v>
      </c>
      <c r="C276" s="5" t="s">
        <v>653</v>
      </c>
      <c r="D276" s="1" t="s">
        <v>655</v>
      </c>
      <c r="E276" s="1" t="s">
        <v>710</v>
      </c>
      <c r="F276" s="1" t="s">
        <v>550</v>
      </c>
    </row>
    <row r="277" spans="1:7" x14ac:dyDescent="0.3">
      <c r="A277" t="str">
        <f t="shared" si="8"/>
        <v>DI</v>
      </c>
      <c r="B277" s="4" t="s">
        <v>8</v>
      </c>
      <c r="C277" s="5" t="s">
        <v>653</v>
      </c>
      <c r="D277" s="1" t="s">
        <v>655</v>
      </c>
      <c r="E277" s="1" t="s">
        <v>710</v>
      </c>
      <c r="F277" s="1" t="s">
        <v>8</v>
      </c>
    </row>
    <row r="278" spans="1:7" x14ac:dyDescent="0.3">
      <c r="A278" t="str">
        <f t="shared" si="8"/>
        <v>DI</v>
      </c>
      <c r="B278" s="4" t="s">
        <v>551</v>
      </c>
      <c r="C278" s="5" t="s">
        <v>653</v>
      </c>
      <c r="D278" s="1" t="s">
        <v>655</v>
      </c>
      <c r="E278" s="1" t="s">
        <v>710</v>
      </c>
      <c r="F278" s="1" t="s">
        <v>551</v>
      </c>
    </row>
    <row r="279" spans="1:7" x14ac:dyDescent="0.3">
      <c r="A279" t="str">
        <f t="shared" si="8"/>
        <v>DI</v>
      </c>
      <c r="B279" s="4" t="s">
        <v>552</v>
      </c>
      <c r="C279" s="5" t="s">
        <v>653</v>
      </c>
      <c r="D279" s="1" t="s">
        <v>655</v>
      </c>
      <c r="E279" s="1" t="s">
        <v>710</v>
      </c>
      <c r="F279" s="1" t="s">
        <v>552</v>
      </c>
    </row>
    <row r="280" spans="1:7" x14ac:dyDescent="0.3">
      <c r="A280" t="str">
        <f t="shared" si="8"/>
        <v>DI</v>
      </c>
      <c r="B280" s="4" t="s">
        <v>553</v>
      </c>
      <c r="C280" s="5" t="s">
        <v>653</v>
      </c>
      <c r="D280" s="1" t="s">
        <v>655</v>
      </c>
      <c r="E280" s="1" t="s">
        <v>710</v>
      </c>
      <c r="F280" s="1" t="s">
        <v>711</v>
      </c>
      <c r="G280" s="1" t="s">
        <v>553</v>
      </c>
    </row>
    <row r="281" spans="1:7" x14ac:dyDescent="0.3">
      <c r="A281" t="str">
        <f t="shared" si="8"/>
        <v>DI</v>
      </c>
      <c r="B281" s="4" t="s">
        <v>554</v>
      </c>
      <c r="C281" s="5" t="s">
        <v>653</v>
      </c>
      <c r="D281" s="1" t="s">
        <v>655</v>
      </c>
      <c r="E281" s="1" t="s">
        <v>710</v>
      </c>
      <c r="F281" s="1" t="s">
        <v>711</v>
      </c>
      <c r="G281" s="1" t="s">
        <v>554</v>
      </c>
    </row>
    <row r="282" spans="1:7" x14ac:dyDescent="0.3">
      <c r="A282" t="str">
        <f t="shared" si="8"/>
        <v>DI</v>
      </c>
      <c r="B282" s="4" t="s">
        <v>555</v>
      </c>
      <c r="C282" s="5" t="s">
        <v>653</v>
      </c>
      <c r="D282" s="1" t="s">
        <v>655</v>
      </c>
      <c r="E282" s="1" t="s">
        <v>710</v>
      </c>
      <c r="F282" s="1" t="s">
        <v>711</v>
      </c>
      <c r="G282" s="1" t="s">
        <v>555</v>
      </c>
    </row>
    <row r="283" spans="1:7" x14ac:dyDescent="0.3">
      <c r="A283" t="str">
        <f t="shared" si="8"/>
        <v>DI</v>
      </c>
      <c r="B283" s="4" t="s">
        <v>556</v>
      </c>
      <c r="C283" s="5" t="s">
        <v>653</v>
      </c>
      <c r="D283" s="1" t="s">
        <v>655</v>
      </c>
      <c r="E283" s="1" t="s">
        <v>710</v>
      </c>
      <c r="F283" s="1" t="s">
        <v>711</v>
      </c>
      <c r="G283" s="1" t="s">
        <v>556</v>
      </c>
    </row>
    <row r="284" spans="1:7" x14ac:dyDescent="0.3">
      <c r="A284" t="str">
        <f t="shared" si="8"/>
        <v>DI</v>
      </c>
      <c r="B284" s="4" t="s">
        <v>557</v>
      </c>
      <c r="C284" s="5" t="s">
        <v>653</v>
      </c>
      <c r="D284" s="1" t="s">
        <v>655</v>
      </c>
      <c r="E284" s="1" t="s">
        <v>710</v>
      </c>
      <c r="F284" s="1" t="s">
        <v>711</v>
      </c>
      <c r="G284" s="1" t="s">
        <v>557</v>
      </c>
    </row>
    <row r="285" spans="1:7" x14ac:dyDescent="0.3">
      <c r="B285" s="2" t="s">
        <v>410</v>
      </c>
      <c r="C285" s="3" t="s">
        <v>286</v>
      </c>
    </row>
    <row r="286" spans="1:7" x14ac:dyDescent="0.3">
      <c r="B286" s="2" t="s">
        <v>558</v>
      </c>
      <c r="C286" s="3" t="s">
        <v>712</v>
      </c>
      <c r="D286" t="s">
        <v>713</v>
      </c>
      <c r="E286" t="s">
        <v>714</v>
      </c>
    </row>
    <row r="287" spans="1:7" x14ac:dyDescent="0.3">
      <c r="B287" s="2" t="s">
        <v>559</v>
      </c>
      <c r="C287" s="3" t="s">
        <v>712</v>
      </c>
      <c r="D287" t="s">
        <v>713</v>
      </c>
      <c r="E287" t="s">
        <v>715</v>
      </c>
    </row>
    <row r="288" spans="1:7" x14ac:dyDescent="0.3">
      <c r="B288" s="2" t="s">
        <v>560</v>
      </c>
      <c r="C288" s="3" t="s">
        <v>712</v>
      </c>
      <c r="D288" t="s">
        <v>713</v>
      </c>
      <c r="E288" t="s">
        <v>716</v>
      </c>
    </row>
    <row r="289" spans="2:6" x14ac:dyDescent="0.3">
      <c r="B289" s="2" t="s">
        <v>410</v>
      </c>
      <c r="C289" s="3" t="s">
        <v>286</v>
      </c>
    </row>
    <row r="290" spans="2:6" x14ac:dyDescent="0.3">
      <c r="B290" s="2" t="s">
        <v>1</v>
      </c>
      <c r="C290" s="3" t="s">
        <v>633</v>
      </c>
      <c r="D290" t="s">
        <v>717</v>
      </c>
      <c r="E290" t="s">
        <v>1</v>
      </c>
    </row>
    <row r="291" spans="2:6" x14ac:dyDescent="0.3">
      <c r="B291" s="2" t="s">
        <v>561</v>
      </c>
      <c r="C291" s="3" t="s">
        <v>633</v>
      </c>
      <c r="D291" t="s">
        <v>717</v>
      </c>
      <c r="E291" t="s">
        <v>561</v>
      </c>
    </row>
    <row r="292" spans="2:6" x14ac:dyDescent="0.3">
      <c r="B292" s="2" t="s">
        <v>562</v>
      </c>
      <c r="C292" s="3" t="s">
        <v>633</v>
      </c>
      <c r="D292" t="s">
        <v>717</v>
      </c>
      <c r="E292" t="s">
        <v>562</v>
      </c>
    </row>
    <row r="293" spans="2:6" x14ac:dyDescent="0.3">
      <c r="B293" s="2" t="s">
        <v>563</v>
      </c>
      <c r="C293" s="3" t="s">
        <v>633</v>
      </c>
      <c r="D293" t="s">
        <v>717</v>
      </c>
      <c r="E293" t="s">
        <v>718</v>
      </c>
      <c r="F293" t="s">
        <v>563</v>
      </c>
    </row>
    <row r="294" spans="2:6" x14ac:dyDescent="0.3">
      <c r="B294" s="2" t="s">
        <v>8</v>
      </c>
      <c r="C294" s="3" t="s">
        <v>633</v>
      </c>
      <c r="D294" t="s">
        <v>717</v>
      </c>
      <c r="E294" t="s">
        <v>718</v>
      </c>
      <c r="F294" t="s">
        <v>8</v>
      </c>
    </row>
    <row r="295" spans="2:6" x14ac:dyDescent="0.3">
      <c r="B295" s="2" t="s">
        <v>564</v>
      </c>
      <c r="C295" s="3" t="s">
        <v>633</v>
      </c>
      <c r="D295" t="s">
        <v>717</v>
      </c>
      <c r="E295" t="s">
        <v>718</v>
      </c>
      <c r="F295" t="s">
        <v>564</v>
      </c>
    </row>
    <row r="296" spans="2:6" x14ac:dyDescent="0.3">
      <c r="B296" s="2" t="s">
        <v>565</v>
      </c>
      <c r="C296" s="3" t="s">
        <v>633</v>
      </c>
      <c r="D296" t="s">
        <v>717</v>
      </c>
      <c r="E296" t="s">
        <v>718</v>
      </c>
      <c r="F296" t="s">
        <v>565</v>
      </c>
    </row>
    <row r="297" spans="2:6" x14ac:dyDescent="0.3">
      <c r="B297" s="2" t="s">
        <v>410</v>
      </c>
      <c r="C297" s="3" t="s">
        <v>286</v>
      </c>
    </row>
    <row r="298" spans="2:6" x14ac:dyDescent="0.3">
      <c r="B298" s="2" t="s">
        <v>566</v>
      </c>
      <c r="C298" s="3" t="s">
        <v>719</v>
      </c>
      <c r="D298" t="s">
        <v>704</v>
      </c>
    </row>
    <row r="299" spans="2:6" x14ac:dyDescent="0.3">
      <c r="B299" s="2" t="s">
        <v>10</v>
      </c>
      <c r="C299" s="3" t="s">
        <v>719</v>
      </c>
      <c r="D299" t="s">
        <v>10</v>
      </c>
    </row>
    <row r="300" spans="2:6" x14ac:dyDescent="0.3">
      <c r="B300" s="2" t="s">
        <v>567</v>
      </c>
      <c r="C300" s="3" t="s">
        <v>719</v>
      </c>
      <c r="D300" t="s">
        <v>567</v>
      </c>
    </row>
    <row r="301" spans="2:6" x14ac:dyDescent="0.3">
      <c r="B301" s="2" t="s">
        <v>568</v>
      </c>
      <c r="C301" s="3" t="s">
        <v>719</v>
      </c>
      <c r="D301" t="s">
        <v>568</v>
      </c>
    </row>
    <row r="302" spans="2:6" x14ac:dyDescent="0.3">
      <c r="B302" s="2" t="s">
        <v>569</v>
      </c>
      <c r="C302" s="3" t="s">
        <v>719</v>
      </c>
      <c r="D302" t="s">
        <v>569</v>
      </c>
    </row>
    <row r="303" spans="2:6" x14ac:dyDescent="0.3">
      <c r="B303" s="2" t="s">
        <v>570</v>
      </c>
      <c r="C303" s="3" t="s">
        <v>719</v>
      </c>
      <c r="D303" t="s">
        <v>570</v>
      </c>
    </row>
    <row r="304" spans="2:6" x14ac:dyDescent="0.3">
      <c r="B304" s="2" t="s">
        <v>571</v>
      </c>
      <c r="C304" s="3" t="s">
        <v>719</v>
      </c>
      <c r="D304" t="s">
        <v>571</v>
      </c>
    </row>
    <row r="305" spans="2:4" x14ac:dyDescent="0.3">
      <c r="B305" s="2" t="s">
        <v>572</v>
      </c>
      <c r="C305" s="3" t="s">
        <v>719</v>
      </c>
      <c r="D305" t="s">
        <v>572</v>
      </c>
    </row>
    <row r="306" spans="2:4" x14ac:dyDescent="0.3">
      <c r="B306" s="2" t="s">
        <v>573</v>
      </c>
      <c r="C306" s="3" t="s">
        <v>719</v>
      </c>
      <c r="D306" t="s">
        <v>573</v>
      </c>
    </row>
    <row r="307" spans="2:4" x14ac:dyDescent="0.3">
      <c r="B307" s="2" t="s">
        <v>574</v>
      </c>
      <c r="C307" s="3" t="s">
        <v>719</v>
      </c>
      <c r="D307" t="s">
        <v>574</v>
      </c>
    </row>
    <row r="308" spans="2:4" x14ac:dyDescent="0.3">
      <c r="B308" s="2" t="s">
        <v>575</v>
      </c>
      <c r="C308" s="3" t="s">
        <v>719</v>
      </c>
      <c r="D308" t="s">
        <v>575</v>
      </c>
    </row>
    <row r="309" spans="2:4" x14ac:dyDescent="0.3">
      <c r="B309" s="2" t="s">
        <v>576</v>
      </c>
      <c r="C309" s="3" t="s">
        <v>719</v>
      </c>
      <c r="D309" t="s">
        <v>576</v>
      </c>
    </row>
    <row r="310" spans="2:4" x14ac:dyDescent="0.3">
      <c r="B310" s="2" t="s">
        <v>577</v>
      </c>
      <c r="C310" s="3" t="s">
        <v>719</v>
      </c>
      <c r="D310" t="s">
        <v>577</v>
      </c>
    </row>
    <row r="311" spans="2:4" x14ac:dyDescent="0.3">
      <c r="B311" s="2" t="s">
        <v>109</v>
      </c>
      <c r="C311" s="3" t="s">
        <v>719</v>
      </c>
      <c r="D311" t="s">
        <v>109</v>
      </c>
    </row>
    <row r="312" spans="2:4" x14ac:dyDescent="0.3">
      <c r="B312" s="2" t="s">
        <v>12</v>
      </c>
      <c r="C312" s="3" t="s">
        <v>719</v>
      </c>
      <c r="D312" t="s">
        <v>12</v>
      </c>
    </row>
    <row r="313" spans="2:4" x14ac:dyDescent="0.3">
      <c r="B313" s="2" t="s">
        <v>410</v>
      </c>
      <c r="C313" s="3" t="s">
        <v>286</v>
      </c>
    </row>
    <row r="314" spans="2:4" x14ac:dyDescent="0.3">
      <c r="B314" s="2" t="s">
        <v>566</v>
      </c>
      <c r="C314" s="3" t="s">
        <v>628</v>
      </c>
      <c r="D314" t="s">
        <v>704</v>
      </c>
    </row>
    <row r="315" spans="2:4" x14ac:dyDescent="0.3">
      <c r="B315" s="2" t="s">
        <v>10</v>
      </c>
      <c r="C315" s="3" t="s">
        <v>628</v>
      </c>
      <c r="D315" t="s">
        <v>10</v>
      </c>
    </row>
    <row r="316" spans="2:4" x14ac:dyDescent="0.3">
      <c r="B316" s="2" t="s">
        <v>567</v>
      </c>
      <c r="C316" s="3" t="s">
        <v>628</v>
      </c>
      <c r="D316" t="s">
        <v>567</v>
      </c>
    </row>
    <row r="317" spans="2:4" x14ac:dyDescent="0.3">
      <c r="B317" s="2" t="s">
        <v>568</v>
      </c>
      <c r="C317" s="3" t="s">
        <v>628</v>
      </c>
      <c r="D317" t="s">
        <v>568</v>
      </c>
    </row>
    <row r="318" spans="2:4" x14ac:dyDescent="0.3">
      <c r="B318" s="2" t="s">
        <v>569</v>
      </c>
      <c r="C318" s="3" t="s">
        <v>628</v>
      </c>
      <c r="D318" t="s">
        <v>569</v>
      </c>
    </row>
    <row r="319" spans="2:4" x14ac:dyDescent="0.3">
      <c r="B319" s="2" t="s">
        <v>570</v>
      </c>
      <c r="C319" s="3" t="s">
        <v>628</v>
      </c>
      <c r="D319" t="s">
        <v>570</v>
      </c>
    </row>
    <row r="320" spans="2:4" x14ac:dyDescent="0.3">
      <c r="B320" s="2" t="s">
        <v>571</v>
      </c>
      <c r="C320" s="3" t="s">
        <v>628</v>
      </c>
      <c r="D320" t="s">
        <v>571</v>
      </c>
    </row>
    <row r="321" spans="2:5" x14ac:dyDescent="0.3">
      <c r="B321" s="2" t="s">
        <v>572</v>
      </c>
      <c r="C321" s="3" t="s">
        <v>628</v>
      </c>
      <c r="D321" t="s">
        <v>572</v>
      </c>
    </row>
    <row r="322" spans="2:5" x14ac:dyDescent="0.3">
      <c r="B322" s="2" t="s">
        <v>573</v>
      </c>
      <c r="C322" s="3" t="s">
        <v>628</v>
      </c>
      <c r="D322" t="s">
        <v>573</v>
      </c>
    </row>
    <row r="323" spans="2:5" x14ac:dyDescent="0.3">
      <c r="B323" s="2" t="s">
        <v>574</v>
      </c>
      <c r="C323" s="3" t="s">
        <v>628</v>
      </c>
      <c r="D323" t="s">
        <v>574</v>
      </c>
    </row>
    <row r="324" spans="2:5" x14ac:dyDescent="0.3">
      <c r="B324" s="2" t="s">
        <v>575</v>
      </c>
      <c r="C324" s="3" t="s">
        <v>628</v>
      </c>
      <c r="D324" t="s">
        <v>575</v>
      </c>
    </row>
    <row r="325" spans="2:5" x14ac:dyDescent="0.3">
      <c r="B325" s="2" t="s">
        <v>576</v>
      </c>
      <c r="C325" s="3" t="s">
        <v>628</v>
      </c>
      <c r="D325" t="s">
        <v>576</v>
      </c>
    </row>
    <row r="326" spans="2:5" x14ac:dyDescent="0.3">
      <c r="B326" s="2" t="s">
        <v>577</v>
      </c>
      <c r="C326" s="3" t="s">
        <v>628</v>
      </c>
      <c r="D326" t="s">
        <v>577</v>
      </c>
    </row>
    <row r="327" spans="2:5" x14ac:dyDescent="0.3">
      <c r="B327" s="2" t="s">
        <v>109</v>
      </c>
      <c r="C327" s="3" t="s">
        <v>628</v>
      </c>
      <c r="D327" t="s">
        <v>109</v>
      </c>
    </row>
    <row r="328" spans="2:5" x14ac:dyDescent="0.3">
      <c r="B328" s="2" t="s">
        <v>12</v>
      </c>
      <c r="C328" s="3" t="s">
        <v>628</v>
      </c>
      <c r="D328" t="s">
        <v>12</v>
      </c>
    </row>
    <row r="329" spans="2:5" x14ac:dyDescent="0.3">
      <c r="B329" s="2" t="s">
        <v>410</v>
      </c>
      <c r="C329" s="3" t="s">
        <v>286</v>
      </c>
    </row>
    <row r="330" spans="2:5" x14ac:dyDescent="0.3">
      <c r="B330" s="2" t="s">
        <v>578</v>
      </c>
      <c r="C330" s="3" t="s">
        <v>712</v>
      </c>
      <c r="D330" t="s">
        <v>720</v>
      </c>
      <c r="E330" t="s">
        <v>721</v>
      </c>
    </row>
    <row r="331" spans="2:5" x14ac:dyDescent="0.3">
      <c r="B331" s="2" t="s">
        <v>579</v>
      </c>
      <c r="C331" s="3" t="s">
        <v>712</v>
      </c>
      <c r="D331" t="s">
        <v>720</v>
      </c>
      <c r="E331" t="s">
        <v>722</v>
      </c>
    </row>
    <row r="332" spans="2:5" x14ac:dyDescent="0.3">
      <c r="B332" s="2" t="s">
        <v>580</v>
      </c>
      <c r="C332" s="3" t="s">
        <v>712</v>
      </c>
      <c r="D332" t="s">
        <v>720</v>
      </c>
      <c r="E332" t="s">
        <v>31</v>
      </c>
    </row>
    <row r="333" spans="2:5" x14ac:dyDescent="0.3">
      <c r="B333" s="2" t="s">
        <v>581</v>
      </c>
      <c r="C333" s="3" t="s">
        <v>712</v>
      </c>
      <c r="D333" t="s">
        <v>720</v>
      </c>
      <c r="E333" t="s">
        <v>723</v>
      </c>
    </row>
  </sheetData>
  <autoFilter ref="B1:G333" xr:uid="{6D788C9E-EB00-4FC0-BE2D-55993ACB27AA}"/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6B490-C0B5-457C-87C8-C6108ECEF0B1}">
  <dimension ref="A1:H224"/>
  <sheetViews>
    <sheetView workbookViewId="0">
      <selection activeCell="D219" sqref="D219"/>
    </sheetView>
  </sheetViews>
  <sheetFormatPr defaultColWidth="17.5546875" defaultRowHeight="14.4" x14ac:dyDescent="0.3"/>
  <sheetData>
    <row r="1" spans="1:8" x14ac:dyDescent="0.3">
      <c r="A1" t="s">
        <v>851</v>
      </c>
      <c r="B1" t="s">
        <v>852</v>
      </c>
      <c r="C1" t="s">
        <v>853</v>
      </c>
      <c r="D1" t="s">
        <v>854</v>
      </c>
      <c r="E1" t="s">
        <v>855</v>
      </c>
      <c r="F1" t="s">
        <v>856</v>
      </c>
      <c r="G1" t="s">
        <v>857</v>
      </c>
      <c r="H1" t="s">
        <v>858</v>
      </c>
    </row>
    <row r="2" spans="1:8" x14ac:dyDescent="0.3">
      <c r="A2" s="6" t="s">
        <v>724</v>
      </c>
    </row>
    <row r="3" spans="1:8" x14ac:dyDescent="0.3">
      <c r="B3" s="6" t="s">
        <v>725</v>
      </c>
    </row>
    <row r="4" spans="1:8" x14ac:dyDescent="0.3">
      <c r="C4" s="6" t="s">
        <v>726</v>
      </c>
    </row>
    <row r="5" spans="1:8" x14ac:dyDescent="0.3">
      <c r="D5" s="6" t="s">
        <v>727</v>
      </c>
    </row>
    <row r="6" spans="1:8" x14ac:dyDescent="0.3">
      <c r="E6" s="7" t="s">
        <v>728</v>
      </c>
    </row>
    <row r="7" spans="1:8" x14ac:dyDescent="0.3">
      <c r="E7" s="7" t="s">
        <v>729</v>
      </c>
    </row>
    <row r="8" spans="1:8" x14ac:dyDescent="0.3">
      <c r="E8" s="7" t="s">
        <v>730</v>
      </c>
    </row>
    <row r="9" spans="1:8" x14ac:dyDescent="0.3">
      <c r="E9" s="7" t="s">
        <v>731</v>
      </c>
    </row>
    <row r="10" spans="1:8" x14ac:dyDescent="0.3">
      <c r="E10" s="7" t="s">
        <v>732</v>
      </c>
    </row>
    <row r="11" spans="1:8" x14ac:dyDescent="0.3">
      <c r="D11" s="6" t="s">
        <v>733</v>
      </c>
    </row>
    <row r="12" spans="1:8" x14ac:dyDescent="0.3">
      <c r="D12" s="6" t="s">
        <v>734</v>
      </c>
    </row>
    <row r="13" spans="1:8" x14ac:dyDescent="0.3">
      <c r="E13" s="7" t="s">
        <v>735</v>
      </c>
    </row>
    <row r="14" spans="1:8" x14ac:dyDescent="0.3">
      <c r="E14" s="7" t="s">
        <v>736</v>
      </c>
    </row>
    <row r="15" spans="1:8" x14ac:dyDescent="0.3">
      <c r="E15" s="6" t="s">
        <v>737</v>
      </c>
    </row>
    <row r="16" spans="1:8" x14ac:dyDescent="0.3">
      <c r="F16" s="7" t="s">
        <v>738</v>
      </c>
    </row>
    <row r="17" spans="4:6" x14ac:dyDescent="0.3">
      <c r="F17" s="7" t="s">
        <v>739</v>
      </c>
    </row>
    <row r="18" spans="4:6" x14ac:dyDescent="0.3">
      <c r="F18" s="7" t="s">
        <v>740</v>
      </c>
    </row>
    <row r="19" spans="4:6" x14ac:dyDescent="0.3">
      <c r="F19" s="7" t="s">
        <v>741</v>
      </c>
    </row>
    <row r="20" spans="4:6" x14ac:dyDescent="0.3">
      <c r="F20" s="7" t="s">
        <v>742</v>
      </c>
    </row>
    <row r="21" spans="4:6" x14ac:dyDescent="0.3">
      <c r="E21" s="6" t="s">
        <v>743</v>
      </c>
    </row>
    <row r="22" spans="4:6" x14ac:dyDescent="0.3">
      <c r="E22" s="7" t="s">
        <v>744</v>
      </c>
    </row>
    <row r="23" spans="4:6" x14ac:dyDescent="0.3">
      <c r="E23" s="7" t="s">
        <v>745</v>
      </c>
    </row>
    <row r="24" spans="4:6" x14ac:dyDescent="0.3">
      <c r="D24" s="6" t="s">
        <v>746</v>
      </c>
    </row>
    <row r="25" spans="4:6" x14ac:dyDescent="0.3">
      <c r="D25" s="6" t="s">
        <v>747</v>
      </c>
    </row>
    <row r="26" spans="4:6" x14ac:dyDescent="0.3">
      <c r="E26" s="7" t="s">
        <v>748</v>
      </c>
    </row>
    <row r="27" spans="4:6" x14ac:dyDescent="0.3">
      <c r="E27" s="7" t="s">
        <v>749</v>
      </c>
    </row>
    <row r="28" spans="4:6" x14ac:dyDescent="0.3">
      <c r="E28" s="7" t="s">
        <v>750</v>
      </c>
    </row>
    <row r="29" spans="4:6" x14ac:dyDescent="0.3">
      <c r="F29" s="8" t="s">
        <v>751</v>
      </c>
    </row>
    <row r="30" spans="4:6" x14ac:dyDescent="0.3">
      <c r="F30" s="8" t="s">
        <v>752</v>
      </c>
    </row>
    <row r="31" spans="4:6" x14ac:dyDescent="0.3">
      <c r="F31" s="8" t="s">
        <v>753</v>
      </c>
    </row>
    <row r="32" spans="4:6" x14ac:dyDescent="0.3">
      <c r="F32" s="8" t="s">
        <v>754</v>
      </c>
    </row>
    <row r="33" spans="4:6" x14ac:dyDescent="0.3">
      <c r="F33" s="8" t="s">
        <v>755</v>
      </c>
    </row>
    <row r="34" spans="4:6" x14ac:dyDescent="0.3">
      <c r="E34" s="7" t="s">
        <v>756</v>
      </c>
    </row>
    <row r="35" spans="4:6" x14ac:dyDescent="0.3">
      <c r="E35" s="7" t="s">
        <v>757</v>
      </c>
    </row>
    <row r="36" spans="4:6" x14ac:dyDescent="0.3">
      <c r="E36" s="7" t="s">
        <v>758</v>
      </c>
    </row>
    <row r="37" spans="4:6" x14ac:dyDescent="0.3">
      <c r="E37" s="7" t="s">
        <v>759</v>
      </c>
    </row>
    <row r="38" spans="4:6" x14ac:dyDescent="0.3">
      <c r="D38" s="6" t="s">
        <v>760</v>
      </c>
    </row>
    <row r="39" spans="4:6" x14ac:dyDescent="0.3">
      <c r="D39" s="6" t="s">
        <v>761</v>
      </c>
    </row>
    <row r="40" spans="4:6" x14ac:dyDescent="0.3">
      <c r="E40" s="6" t="s">
        <v>762</v>
      </c>
    </row>
    <row r="41" spans="4:6" x14ac:dyDescent="0.3">
      <c r="F41" s="7" t="s">
        <v>763</v>
      </c>
    </row>
    <row r="42" spans="4:6" x14ac:dyDescent="0.3">
      <c r="F42" s="7" t="s">
        <v>764</v>
      </c>
    </row>
    <row r="43" spans="4:6" x14ac:dyDescent="0.3">
      <c r="F43" s="7" t="s">
        <v>765</v>
      </c>
    </row>
    <row r="44" spans="4:6" x14ac:dyDescent="0.3">
      <c r="F44" s="7" t="s">
        <v>766</v>
      </c>
    </row>
    <row r="45" spans="4:6" x14ac:dyDescent="0.3">
      <c r="F45" s="7" t="s">
        <v>767</v>
      </c>
    </row>
    <row r="46" spans="4:6" x14ac:dyDescent="0.3">
      <c r="E46" s="6" t="s">
        <v>768</v>
      </c>
    </row>
    <row r="47" spans="4:6" x14ac:dyDescent="0.3">
      <c r="E47" s="6" t="s">
        <v>769</v>
      </c>
    </row>
    <row r="48" spans="4:6" x14ac:dyDescent="0.3">
      <c r="F48" s="9" t="s">
        <v>770</v>
      </c>
    </row>
    <row r="49" spans="6:8" x14ac:dyDescent="0.3">
      <c r="G49" s="9" t="s">
        <v>771</v>
      </c>
    </row>
    <row r="50" spans="6:8" x14ac:dyDescent="0.3">
      <c r="H50" s="7" t="s">
        <v>772</v>
      </c>
    </row>
    <row r="51" spans="6:8" x14ac:dyDescent="0.3">
      <c r="H51" s="7" t="s">
        <v>773</v>
      </c>
    </row>
    <row r="52" spans="6:8" x14ac:dyDescent="0.3">
      <c r="H52" s="7" t="s">
        <v>774</v>
      </c>
    </row>
    <row r="53" spans="6:8" x14ac:dyDescent="0.3">
      <c r="G53" s="6" t="s">
        <v>775</v>
      </c>
    </row>
    <row r="54" spans="6:8" x14ac:dyDescent="0.3">
      <c r="F54" s="6" t="s">
        <v>776</v>
      </c>
    </row>
    <row r="55" spans="6:8" x14ac:dyDescent="0.3">
      <c r="F55" s="7" t="s">
        <v>777</v>
      </c>
    </row>
    <row r="56" spans="6:8" x14ac:dyDescent="0.3">
      <c r="G56" s="8" t="s">
        <v>778</v>
      </c>
    </row>
    <row r="57" spans="6:8" x14ac:dyDescent="0.3">
      <c r="G57" s="7" t="s">
        <v>779</v>
      </c>
    </row>
    <row r="58" spans="6:8" x14ac:dyDescent="0.3">
      <c r="H58" s="8" t="s">
        <v>780</v>
      </c>
    </row>
    <row r="59" spans="6:8" x14ac:dyDescent="0.3">
      <c r="H59" s="8" t="s">
        <v>781</v>
      </c>
    </row>
    <row r="60" spans="6:8" x14ac:dyDescent="0.3">
      <c r="H60" s="8" t="s">
        <v>782</v>
      </c>
    </row>
    <row r="61" spans="6:8" x14ac:dyDescent="0.3">
      <c r="H61" s="8" t="s">
        <v>783</v>
      </c>
    </row>
    <row r="62" spans="6:8" x14ac:dyDescent="0.3">
      <c r="G62" s="7" t="s">
        <v>784</v>
      </c>
    </row>
    <row r="63" spans="6:8" x14ac:dyDescent="0.3">
      <c r="F63" s="7" t="s">
        <v>785</v>
      </c>
    </row>
    <row r="64" spans="6:8" x14ac:dyDescent="0.3">
      <c r="F64" s="7" t="s">
        <v>786</v>
      </c>
    </row>
    <row r="65" spans="5:8" x14ac:dyDescent="0.3">
      <c r="G65" s="7" t="s">
        <v>787</v>
      </c>
    </row>
    <row r="66" spans="5:8" x14ac:dyDescent="0.3">
      <c r="H66" s="8" t="s">
        <v>788</v>
      </c>
    </row>
    <row r="67" spans="5:8" x14ac:dyDescent="0.3">
      <c r="H67" s="8" t="s">
        <v>789</v>
      </c>
    </row>
    <row r="68" spans="5:8" x14ac:dyDescent="0.3">
      <c r="H68" s="8" t="s">
        <v>790</v>
      </c>
    </row>
    <row r="69" spans="5:8" x14ac:dyDescent="0.3">
      <c r="H69" s="8" t="s">
        <v>791</v>
      </c>
    </row>
    <row r="70" spans="5:8" x14ac:dyDescent="0.3">
      <c r="G70" s="7" t="s">
        <v>792</v>
      </c>
    </row>
    <row r="71" spans="5:8" x14ac:dyDescent="0.3">
      <c r="F71" s="7" t="s">
        <v>793</v>
      </c>
    </row>
    <row r="72" spans="5:8" x14ac:dyDescent="0.3">
      <c r="F72" s="6" t="s">
        <v>794</v>
      </c>
    </row>
    <row r="73" spans="5:8" x14ac:dyDescent="0.3">
      <c r="G73" s="7" t="s">
        <v>795</v>
      </c>
    </row>
    <row r="74" spans="5:8" x14ac:dyDescent="0.3">
      <c r="H74" s="8" t="s">
        <v>788</v>
      </c>
    </row>
    <row r="75" spans="5:8" x14ac:dyDescent="0.3">
      <c r="H75" s="8" t="s">
        <v>789</v>
      </c>
    </row>
    <row r="76" spans="5:8" x14ac:dyDescent="0.3">
      <c r="H76" s="8" t="s">
        <v>796</v>
      </c>
    </row>
    <row r="77" spans="5:8" x14ac:dyDescent="0.3">
      <c r="H77" s="8" t="s">
        <v>797</v>
      </c>
    </row>
    <row r="78" spans="5:8" x14ac:dyDescent="0.3">
      <c r="G78" s="7" t="s">
        <v>798</v>
      </c>
    </row>
    <row r="79" spans="5:8" x14ac:dyDescent="0.3">
      <c r="F79" s="7" t="s">
        <v>799</v>
      </c>
    </row>
    <row r="80" spans="5:8" x14ac:dyDescent="0.3">
      <c r="E80" s="6" t="s">
        <v>800</v>
      </c>
    </row>
    <row r="81" spans="4:8" x14ac:dyDescent="0.3">
      <c r="D81" s="6" t="s">
        <v>801</v>
      </c>
    </row>
    <row r="82" spans="4:8" x14ac:dyDescent="0.3">
      <c r="D82" s="6" t="s">
        <v>802</v>
      </c>
    </row>
    <row r="83" spans="4:8" x14ac:dyDescent="0.3">
      <c r="E83" s="6" t="s">
        <v>762</v>
      </c>
    </row>
    <row r="84" spans="4:8" x14ac:dyDescent="0.3">
      <c r="F84" s="7" t="s">
        <v>763</v>
      </c>
    </row>
    <row r="85" spans="4:8" x14ac:dyDescent="0.3">
      <c r="F85" s="7" t="s">
        <v>764</v>
      </c>
    </row>
    <row r="86" spans="4:8" x14ac:dyDescent="0.3">
      <c r="F86" s="7" t="s">
        <v>765</v>
      </c>
    </row>
    <row r="87" spans="4:8" x14ac:dyDescent="0.3">
      <c r="F87" s="7" t="s">
        <v>766</v>
      </c>
    </row>
    <row r="88" spans="4:8" x14ac:dyDescent="0.3">
      <c r="F88" s="7" t="s">
        <v>767</v>
      </c>
    </row>
    <row r="89" spans="4:8" x14ac:dyDescent="0.3">
      <c r="E89" s="6" t="s">
        <v>768</v>
      </c>
    </row>
    <row r="90" spans="4:8" x14ac:dyDescent="0.3">
      <c r="E90" s="6" t="s">
        <v>769</v>
      </c>
    </row>
    <row r="91" spans="4:8" x14ac:dyDescent="0.3">
      <c r="F91" s="9" t="s">
        <v>770</v>
      </c>
    </row>
    <row r="92" spans="4:8" x14ac:dyDescent="0.3">
      <c r="G92" s="9" t="s">
        <v>771</v>
      </c>
    </row>
    <row r="93" spans="4:8" x14ac:dyDescent="0.3">
      <c r="H93" s="7" t="s">
        <v>772</v>
      </c>
    </row>
    <row r="94" spans="4:8" x14ac:dyDescent="0.3">
      <c r="H94" s="7" t="s">
        <v>773</v>
      </c>
    </row>
    <row r="95" spans="4:8" x14ac:dyDescent="0.3">
      <c r="H95" s="7" t="s">
        <v>774</v>
      </c>
    </row>
    <row r="96" spans="4:8" x14ac:dyDescent="0.3">
      <c r="G96" s="6" t="s">
        <v>775</v>
      </c>
    </row>
    <row r="97" spans="6:8" x14ac:dyDescent="0.3">
      <c r="F97" s="6" t="s">
        <v>776</v>
      </c>
    </row>
    <row r="98" spans="6:8" x14ac:dyDescent="0.3">
      <c r="F98" s="7" t="s">
        <v>777</v>
      </c>
    </row>
    <row r="99" spans="6:8" x14ac:dyDescent="0.3">
      <c r="G99" s="8" t="s">
        <v>778</v>
      </c>
    </row>
    <row r="100" spans="6:8" x14ac:dyDescent="0.3">
      <c r="G100" s="7" t="s">
        <v>779</v>
      </c>
    </row>
    <row r="101" spans="6:8" x14ac:dyDescent="0.3">
      <c r="H101" s="8" t="s">
        <v>780</v>
      </c>
    </row>
    <row r="102" spans="6:8" x14ac:dyDescent="0.3">
      <c r="H102" s="8" t="s">
        <v>781</v>
      </c>
    </row>
    <row r="103" spans="6:8" x14ac:dyDescent="0.3">
      <c r="H103" s="8" t="s">
        <v>782</v>
      </c>
    </row>
    <row r="104" spans="6:8" x14ac:dyDescent="0.3">
      <c r="H104" s="8" t="s">
        <v>783</v>
      </c>
    </row>
    <row r="105" spans="6:8" x14ac:dyDescent="0.3">
      <c r="G105" s="7" t="s">
        <v>784</v>
      </c>
    </row>
    <row r="106" spans="6:8" x14ac:dyDescent="0.3">
      <c r="F106" s="7" t="s">
        <v>785</v>
      </c>
    </row>
    <row r="107" spans="6:8" x14ac:dyDescent="0.3">
      <c r="F107" s="7" t="s">
        <v>786</v>
      </c>
    </row>
    <row r="108" spans="6:8" x14ac:dyDescent="0.3">
      <c r="G108" s="7" t="s">
        <v>787</v>
      </c>
    </row>
    <row r="109" spans="6:8" x14ac:dyDescent="0.3">
      <c r="H109" s="8" t="s">
        <v>788</v>
      </c>
    </row>
    <row r="110" spans="6:8" x14ac:dyDescent="0.3">
      <c r="H110" s="8" t="s">
        <v>789</v>
      </c>
    </row>
    <row r="111" spans="6:8" x14ac:dyDescent="0.3">
      <c r="H111" s="8" t="s">
        <v>790</v>
      </c>
    </row>
    <row r="112" spans="6:8" x14ac:dyDescent="0.3">
      <c r="H112" s="8" t="s">
        <v>791</v>
      </c>
    </row>
    <row r="113" spans="4:8" x14ac:dyDescent="0.3">
      <c r="G113" s="7" t="s">
        <v>792</v>
      </c>
    </row>
    <row r="114" spans="4:8" x14ac:dyDescent="0.3">
      <c r="F114" s="7" t="s">
        <v>793</v>
      </c>
    </row>
    <row r="115" spans="4:8" x14ac:dyDescent="0.3">
      <c r="F115" s="6" t="s">
        <v>794</v>
      </c>
    </row>
    <row r="116" spans="4:8" x14ac:dyDescent="0.3">
      <c r="G116" s="7" t="s">
        <v>795</v>
      </c>
    </row>
    <row r="117" spans="4:8" x14ac:dyDescent="0.3">
      <c r="H117" s="8" t="s">
        <v>788</v>
      </c>
    </row>
    <row r="118" spans="4:8" x14ac:dyDescent="0.3">
      <c r="H118" s="8" t="s">
        <v>789</v>
      </c>
    </row>
    <row r="119" spans="4:8" x14ac:dyDescent="0.3">
      <c r="H119" s="8" t="s">
        <v>796</v>
      </c>
    </row>
    <row r="120" spans="4:8" x14ac:dyDescent="0.3">
      <c r="H120" s="8" t="s">
        <v>797</v>
      </c>
    </row>
    <row r="121" spans="4:8" x14ac:dyDescent="0.3">
      <c r="G121" s="7" t="s">
        <v>798</v>
      </c>
    </row>
    <row r="122" spans="4:8" x14ac:dyDescent="0.3">
      <c r="F122" s="7" t="s">
        <v>799</v>
      </c>
    </row>
    <row r="123" spans="4:8" x14ac:dyDescent="0.3">
      <c r="E123" s="6" t="s">
        <v>800</v>
      </c>
    </row>
    <row r="124" spans="4:8" x14ac:dyDescent="0.3">
      <c r="D124" s="6" t="s">
        <v>801</v>
      </c>
    </row>
    <row r="125" spans="4:8" x14ac:dyDescent="0.3">
      <c r="D125" s="6" t="s">
        <v>803</v>
      </c>
    </row>
    <row r="126" spans="4:8" x14ac:dyDescent="0.3">
      <c r="E126" s="6" t="s">
        <v>762</v>
      </c>
    </row>
    <row r="127" spans="4:8" x14ac:dyDescent="0.3">
      <c r="F127" s="7" t="s">
        <v>763</v>
      </c>
    </row>
    <row r="128" spans="4:8" x14ac:dyDescent="0.3">
      <c r="F128" s="7" t="s">
        <v>764</v>
      </c>
    </row>
    <row r="129" spans="5:8" x14ac:dyDescent="0.3">
      <c r="F129" s="7" t="s">
        <v>765</v>
      </c>
    </row>
    <row r="130" spans="5:8" x14ac:dyDescent="0.3">
      <c r="F130" s="7" t="s">
        <v>766</v>
      </c>
    </row>
    <row r="131" spans="5:8" x14ac:dyDescent="0.3">
      <c r="F131" s="7" t="s">
        <v>767</v>
      </c>
    </row>
    <row r="132" spans="5:8" x14ac:dyDescent="0.3">
      <c r="E132" s="6" t="s">
        <v>768</v>
      </c>
    </row>
    <row r="133" spans="5:8" x14ac:dyDescent="0.3">
      <c r="E133" s="6" t="s">
        <v>769</v>
      </c>
    </row>
    <row r="134" spans="5:8" x14ac:dyDescent="0.3">
      <c r="F134" s="9" t="s">
        <v>770</v>
      </c>
    </row>
    <row r="135" spans="5:8" x14ac:dyDescent="0.3">
      <c r="G135" s="9" t="s">
        <v>771</v>
      </c>
    </row>
    <row r="136" spans="5:8" x14ac:dyDescent="0.3">
      <c r="H136" s="7" t="s">
        <v>772</v>
      </c>
    </row>
    <row r="137" spans="5:8" x14ac:dyDescent="0.3">
      <c r="H137" s="7" t="s">
        <v>773</v>
      </c>
    </row>
    <row r="138" spans="5:8" x14ac:dyDescent="0.3">
      <c r="H138" s="7" t="s">
        <v>774</v>
      </c>
    </row>
    <row r="139" spans="5:8" x14ac:dyDescent="0.3">
      <c r="G139" s="6" t="s">
        <v>775</v>
      </c>
    </row>
    <row r="140" spans="5:8" x14ac:dyDescent="0.3">
      <c r="F140" s="6" t="s">
        <v>776</v>
      </c>
    </row>
    <row r="141" spans="5:8" x14ac:dyDescent="0.3">
      <c r="F141" s="7" t="s">
        <v>777</v>
      </c>
    </row>
    <row r="142" spans="5:8" x14ac:dyDescent="0.3">
      <c r="G142" s="8" t="s">
        <v>778</v>
      </c>
    </row>
    <row r="143" spans="5:8" x14ac:dyDescent="0.3">
      <c r="G143" s="7" t="s">
        <v>779</v>
      </c>
    </row>
    <row r="144" spans="5:8" x14ac:dyDescent="0.3">
      <c r="H144" s="8" t="s">
        <v>780</v>
      </c>
    </row>
    <row r="145" spans="6:8" x14ac:dyDescent="0.3">
      <c r="H145" s="8" t="s">
        <v>781</v>
      </c>
    </row>
    <row r="146" spans="6:8" x14ac:dyDescent="0.3">
      <c r="H146" s="8" t="s">
        <v>782</v>
      </c>
    </row>
    <row r="147" spans="6:8" x14ac:dyDescent="0.3">
      <c r="H147" s="8" t="s">
        <v>783</v>
      </c>
    </row>
    <row r="148" spans="6:8" x14ac:dyDescent="0.3">
      <c r="G148" s="7" t="s">
        <v>784</v>
      </c>
    </row>
    <row r="149" spans="6:8" x14ac:dyDescent="0.3">
      <c r="F149" s="7" t="s">
        <v>785</v>
      </c>
    </row>
    <row r="150" spans="6:8" x14ac:dyDescent="0.3">
      <c r="F150" s="7" t="s">
        <v>786</v>
      </c>
    </row>
    <row r="151" spans="6:8" x14ac:dyDescent="0.3">
      <c r="G151" s="7" t="s">
        <v>787</v>
      </c>
    </row>
    <row r="152" spans="6:8" x14ac:dyDescent="0.3">
      <c r="H152" s="8" t="s">
        <v>788</v>
      </c>
    </row>
    <row r="153" spans="6:8" x14ac:dyDescent="0.3">
      <c r="H153" s="8" t="s">
        <v>789</v>
      </c>
    </row>
    <row r="154" spans="6:8" x14ac:dyDescent="0.3">
      <c r="H154" s="8" t="s">
        <v>790</v>
      </c>
    </row>
    <row r="155" spans="6:8" x14ac:dyDescent="0.3">
      <c r="H155" s="8" t="s">
        <v>791</v>
      </c>
    </row>
    <row r="156" spans="6:8" x14ac:dyDescent="0.3">
      <c r="G156" s="7" t="s">
        <v>792</v>
      </c>
    </row>
    <row r="157" spans="6:8" x14ac:dyDescent="0.3">
      <c r="F157" s="7" t="s">
        <v>793</v>
      </c>
    </row>
    <row r="158" spans="6:8" x14ac:dyDescent="0.3">
      <c r="F158" s="6" t="s">
        <v>794</v>
      </c>
    </row>
    <row r="159" spans="6:8" x14ac:dyDescent="0.3">
      <c r="G159" s="7" t="s">
        <v>795</v>
      </c>
    </row>
    <row r="160" spans="6:8" x14ac:dyDescent="0.3">
      <c r="H160" s="8" t="s">
        <v>788</v>
      </c>
    </row>
    <row r="161" spans="4:8" x14ac:dyDescent="0.3">
      <c r="H161" s="8" t="s">
        <v>789</v>
      </c>
    </row>
    <row r="162" spans="4:8" x14ac:dyDescent="0.3">
      <c r="H162" s="8" t="s">
        <v>796</v>
      </c>
    </row>
    <row r="163" spans="4:8" x14ac:dyDescent="0.3">
      <c r="H163" s="8" t="s">
        <v>797</v>
      </c>
    </row>
    <row r="164" spans="4:8" x14ac:dyDescent="0.3">
      <c r="G164" s="7" t="s">
        <v>798</v>
      </c>
    </row>
    <row r="165" spans="4:8" x14ac:dyDescent="0.3">
      <c r="F165" s="7" t="s">
        <v>799</v>
      </c>
    </row>
    <row r="166" spans="4:8" x14ac:dyDescent="0.3">
      <c r="E166" s="6" t="s">
        <v>800</v>
      </c>
    </row>
    <row r="167" spans="4:8" x14ac:dyDescent="0.3">
      <c r="D167" s="6" t="s">
        <v>801</v>
      </c>
    </row>
    <row r="168" spans="4:8" x14ac:dyDescent="0.3">
      <c r="D168" s="6" t="s">
        <v>804</v>
      </c>
    </row>
    <row r="169" spans="4:8" x14ac:dyDescent="0.3">
      <c r="E169" s="6" t="s">
        <v>805</v>
      </c>
    </row>
    <row r="170" spans="4:8" x14ac:dyDescent="0.3">
      <c r="F170" s="7" t="s">
        <v>806</v>
      </c>
    </row>
    <row r="171" spans="4:8" x14ac:dyDescent="0.3">
      <c r="F171" s="7" t="s">
        <v>807</v>
      </c>
    </row>
    <row r="172" spans="4:8" x14ac:dyDescent="0.3">
      <c r="F172" s="7" t="s">
        <v>808</v>
      </c>
    </row>
    <row r="173" spans="4:8" x14ac:dyDescent="0.3">
      <c r="F173" s="7" t="s">
        <v>809</v>
      </c>
    </row>
    <row r="174" spans="4:8" x14ac:dyDescent="0.3">
      <c r="E174" s="6" t="s">
        <v>810</v>
      </c>
    </row>
    <row r="175" spans="4:8" x14ac:dyDescent="0.3">
      <c r="D175" s="6" t="s">
        <v>811</v>
      </c>
    </row>
    <row r="176" spans="4:8" x14ac:dyDescent="0.3">
      <c r="D176" s="6" t="s">
        <v>812</v>
      </c>
    </row>
    <row r="177" spans="5:6" x14ac:dyDescent="0.3">
      <c r="E177" s="10" t="s">
        <v>813</v>
      </c>
    </row>
    <row r="178" spans="5:6" x14ac:dyDescent="0.3">
      <c r="E178" s="6" t="s">
        <v>814</v>
      </c>
    </row>
    <row r="179" spans="5:6" x14ac:dyDescent="0.3">
      <c r="F179" s="7" t="s">
        <v>815</v>
      </c>
    </row>
    <row r="180" spans="5:6" x14ac:dyDescent="0.3">
      <c r="F180" s="7" t="s">
        <v>816</v>
      </c>
    </row>
    <row r="181" spans="5:6" x14ac:dyDescent="0.3">
      <c r="E181" s="6" t="s">
        <v>817</v>
      </c>
    </row>
    <row r="182" spans="5:6" x14ac:dyDescent="0.3">
      <c r="E182" s="7" t="s">
        <v>818</v>
      </c>
    </row>
    <row r="183" spans="5:6" x14ac:dyDescent="0.3">
      <c r="F183" s="8" t="s">
        <v>819</v>
      </c>
    </row>
    <row r="184" spans="5:6" x14ac:dyDescent="0.3">
      <c r="F184" s="8" t="s">
        <v>820</v>
      </c>
    </row>
    <row r="185" spans="5:6" x14ac:dyDescent="0.3">
      <c r="F185" s="8" t="s">
        <v>821</v>
      </c>
    </row>
    <row r="186" spans="5:6" x14ac:dyDescent="0.3">
      <c r="E186" s="7" t="s">
        <v>822</v>
      </c>
    </row>
    <row r="187" spans="5:6" x14ac:dyDescent="0.3">
      <c r="E187" s="7" t="s">
        <v>818</v>
      </c>
    </row>
    <row r="188" spans="5:6" x14ac:dyDescent="0.3">
      <c r="F188" s="8" t="s">
        <v>819</v>
      </c>
    </row>
    <row r="189" spans="5:6" x14ac:dyDescent="0.3">
      <c r="F189" s="8" t="s">
        <v>820</v>
      </c>
    </row>
    <row r="190" spans="5:6" x14ac:dyDescent="0.3">
      <c r="F190" s="8" t="s">
        <v>821</v>
      </c>
    </row>
    <row r="191" spans="5:6" x14ac:dyDescent="0.3">
      <c r="E191" s="7" t="s">
        <v>822</v>
      </c>
    </row>
    <row r="192" spans="5:6" x14ac:dyDescent="0.3">
      <c r="E192" s="7" t="s">
        <v>818</v>
      </c>
    </row>
    <row r="193" spans="3:6" x14ac:dyDescent="0.3">
      <c r="F193" s="8" t="s">
        <v>819</v>
      </c>
    </row>
    <row r="194" spans="3:6" x14ac:dyDescent="0.3">
      <c r="F194" s="8" t="s">
        <v>820</v>
      </c>
    </row>
    <row r="195" spans="3:6" x14ac:dyDescent="0.3">
      <c r="F195" s="8" t="s">
        <v>821</v>
      </c>
    </row>
    <row r="196" spans="3:6" x14ac:dyDescent="0.3">
      <c r="E196" s="7" t="s">
        <v>822</v>
      </c>
    </row>
    <row r="197" spans="3:6" x14ac:dyDescent="0.3">
      <c r="D197" s="6" t="s">
        <v>823</v>
      </c>
    </row>
    <row r="198" spans="3:6" x14ac:dyDescent="0.3">
      <c r="D198" s="6" t="s">
        <v>824</v>
      </c>
    </row>
    <row r="199" spans="3:6" x14ac:dyDescent="0.3">
      <c r="E199" s="6" t="s">
        <v>825</v>
      </c>
    </row>
    <row r="200" spans="3:6" x14ac:dyDescent="0.3">
      <c r="F200" s="7" t="s">
        <v>826</v>
      </c>
    </row>
    <row r="201" spans="3:6" x14ac:dyDescent="0.3">
      <c r="F201" s="7" t="s">
        <v>827</v>
      </c>
    </row>
    <row r="202" spans="3:6" x14ac:dyDescent="0.3">
      <c r="E202" s="6" t="s">
        <v>828</v>
      </c>
    </row>
    <row r="203" spans="3:6" x14ac:dyDescent="0.3">
      <c r="D203" s="6" t="s">
        <v>829</v>
      </c>
      <c r="E203" s="6"/>
    </row>
    <row r="204" spans="3:6" x14ac:dyDescent="0.3">
      <c r="C204" s="6" t="s">
        <v>830</v>
      </c>
    </row>
    <row r="205" spans="3:6" x14ac:dyDescent="0.3">
      <c r="C205" s="6" t="s">
        <v>831</v>
      </c>
    </row>
    <row r="206" spans="3:6" x14ac:dyDescent="0.3">
      <c r="D206" s="6" t="s">
        <v>832</v>
      </c>
    </row>
    <row r="207" spans="3:6" x14ac:dyDescent="0.3">
      <c r="E207" s="6" t="s">
        <v>833</v>
      </c>
    </row>
    <row r="208" spans="3:6" x14ac:dyDescent="0.3">
      <c r="E208" s="6" t="s">
        <v>834</v>
      </c>
    </row>
    <row r="209" spans="1:7" x14ac:dyDescent="0.3">
      <c r="F209" s="6" t="s">
        <v>835</v>
      </c>
    </row>
    <row r="210" spans="1:7" x14ac:dyDescent="0.3">
      <c r="G210" s="6" t="s">
        <v>836</v>
      </c>
    </row>
    <row r="211" spans="1:7" x14ac:dyDescent="0.3">
      <c r="F211" s="6" t="s">
        <v>837</v>
      </c>
    </row>
    <row r="212" spans="1:7" x14ac:dyDescent="0.3">
      <c r="F212" s="6" t="s">
        <v>838</v>
      </c>
    </row>
    <row r="213" spans="1:7" x14ac:dyDescent="0.3">
      <c r="E213" s="6" t="s">
        <v>839</v>
      </c>
    </row>
    <row r="214" spans="1:7" x14ac:dyDescent="0.3">
      <c r="D214" s="6" t="s">
        <v>840</v>
      </c>
    </row>
    <row r="215" spans="1:7" x14ac:dyDescent="0.3">
      <c r="C215" s="6" t="s">
        <v>841</v>
      </c>
      <c r="D215" s="6"/>
    </row>
    <row r="216" spans="1:7" x14ac:dyDescent="0.3">
      <c r="B216" s="6" t="s">
        <v>842</v>
      </c>
    </row>
    <row r="217" spans="1:7" x14ac:dyDescent="0.3">
      <c r="B217" s="6" t="s">
        <v>843</v>
      </c>
    </row>
    <row r="218" spans="1:7" x14ac:dyDescent="0.3">
      <c r="C218" s="6" t="s">
        <v>844</v>
      </c>
    </row>
    <row r="219" spans="1:7" x14ac:dyDescent="0.3">
      <c r="D219" s="7" t="s">
        <v>845</v>
      </c>
    </row>
    <row r="220" spans="1:7" x14ac:dyDescent="0.3">
      <c r="D220" s="7" t="s">
        <v>846</v>
      </c>
    </row>
    <row r="221" spans="1:7" x14ac:dyDescent="0.3">
      <c r="D221" s="7" t="s">
        <v>847</v>
      </c>
    </row>
    <row r="222" spans="1:7" x14ac:dyDescent="0.3">
      <c r="C222" s="6" t="s">
        <v>848</v>
      </c>
    </row>
    <row r="223" spans="1:7" x14ac:dyDescent="0.3">
      <c r="B223" s="6" t="s">
        <v>849</v>
      </c>
    </row>
    <row r="224" spans="1:7" x14ac:dyDescent="0.3">
      <c r="A224" s="6" t="s">
        <v>850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57BE-7213-4AA2-9C35-01CEFC7592D4}">
  <dimension ref="A1"/>
  <sheetViews>
    <sheetView workbookViewId="0">
      <selection activeCell="C13" sqref="C13"/>
    </sheetView>
  </sheetViews>
  <sheetFormatPr defaultColWidth="16.33203125" defaultRowHeight="14.4" x14ac:dyDescent="0.3"/>
  <sheetData/>
  <pageMargins left="0.511811024" right="0.511811024" top="0.78740157499999996" bottom="0.78740157499999996" header="0.31496062000000002" footer="0.31496062000000002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648CC-A568-4192-B133-70FB51196407}">
  <dimension ref="A1:IT245"/>
  <sheetViews>
    <sheetView tabSelected="1" workbookViewId="0">
      <selection sqref="A1:XFD1048576"/>
    </sheetView>
  </sheetViews>
  <sheetFormatPr defaultColWidth="25.5546875" defaultRowHeight="14.4" x14ac:dyDescent="0.3"/>
  <cols>
    <col min="1" max="2" width="25.6640625" bestFit="1" customWidth="1"/>
    <col min="3" max="4" width="13.77734375" bestFit="1" customWidth="1"/>
    <col min="5" max="6" width="11.5546875" bestFit="1" customWidth="1"/>
    <col min="7" max="7" width="11.5546875" customWidth="1"/>
    <col min="8" max="8" width="58.88671875" bestFit="1" customWidth="1"/>
  </cols>
  <sheetData>
    <row r="1" spans="1:254" x14ac:dyDescent="0.3">
      <c r="A1" s="11" t="s">
        <v>859</v>
      </c>
      <c r="B1" s="11" t="s">
        <v>860</v>
      </c>
      <c r="C1" s="11" t="s">
        <v>861</v>
      </c>
      <c r="D1" s="11" t="s">
        <v>861</v>
      </c>
      <c r="E1" s="11" t="s">
        <v>861</v>
      </c>
      <c r="F1" s="11" t="s">
        <v>861</v>
      </c>
      <c r="G1" s="11"/>
      <c r="I1" s="11"/>
    </row>
    <row r="2" spans="1:254" x14ac:dyDescent="0.3">
      <c r="A2" s="12" t="s">
        <v>14</v>
      </c>
      <c r="B2" s="12" t="s">
        <v>862</v>
      </c>
      <c r="C2" s="11"/>
      <c r="D2" s="11"/>
      <c r="E2" s="11"/>
      <c r="F2" s="11"/>
      <c r="G2" s="13"/>
      <c r="H2" s="11" t="s">
        <v>863</v>
      </c>
      <c r="I2" s="11" t="str">
        <f>""""&amp;A2&amp;""": "&amp;B2</f>
        <v>"NumItem": numItem</v>
      </c>
      <c r="J2" t="s">
        <v>864</v>
      </c>
      <c r="K2" t="s">
        <v>864</v>
      </c>
      <c r="L2" t="s">
        <v>865</v>
      </c>
      <c r="M2" t="s">
        <v>866</v>
      </c>
      <c r="N2" t="s">
        <v>867</v>
      </c>
      <c r="O2" t="s">
        <v>868</v>
      </c>
      <c r="P2" t="s">
        <v>869</v>
      </c>
      <c r="Q2" t="s">
        <v>870</v>
      </c>
      <c r="R2" t="s">
        <v>871</v>
      </c>
      <c r="S2" t="s">
        <v>872</v>
      </c>
      <c r="T2" t="s">
        <v>873</v>
      </c>
      <c r="U2" t="s">
        <v>874</v>
      </c>
      <c r="V2" t="s">
        <v>875</v>
      </c>
      <c r="W2" t="s">
        <v>876</v>
      </c>
      <c r="X2" t="s">
        <v>877</v>
      </c>
      <c r="Y2" t="s">
        <v>878</v>
      </c>
      <c r="Z2" t="s">
        <v>879</v>
      </c>
      <c r="AA2" t="s">
        <v>880</v>
      </c>
      <c r="AB2" t="s">
        <v>881</v>
      </c>
      <c r="AC2" t="s">
        <v>882</v>
      </c>
      <c r="AD2" t="s">
        <v>883</v>
      </c>
      <c r="AE2" t="s">
        <v>884</v>
      </c>
      <c r="AF2" t="s">
        <v>885</v>
      </c>
      <c r="AG2" t="s">
        <v>886</v>
      </c>
      <c r="AH2" t="s">
        <v>887</v>
      </c>
      <c r="AI2" t="s">
        <v>888</v>
      </c>
      <c r="AJ2" t="s">
        <v>889</v>
      </c>
      <c r="AK2" t="s">
        <v>890</v>
      </c>
      <c r="AL2" t="s">
        <v>891</v>
      </c>
      <c r="AM2" t="s">
        <v>892</v>
      </c>
      <c r="AN2" t="s">
        <v>893</v>
      </c>
      <c r="AO2" t="s">
        <v>894</v>
      </c>
      <c r="AP2" t="s">
        <v>895</v>
      </c>
      <c r="AQ2" t="s">
        <v>896</v>
      </c>
      <c r="AR2" t="s">
        <v>897</v>
      </c>
      <c r="AS2" t="s">
        <v>898</v>
      </c>
      <c r="AT2" t="s">
        <v>899</v>
      </c>
      <c r="AU2" t="s">
        <v>900</v>
      </c>
      <c r="AV2" t="s">
        <v>901</v>
      </c>
      <c r="AW2" t="s">
        <v>902</v>
      </c>
      <c r="AX2" t="s">
        <v>903</v>
      </c>
      <c r="AY2" t="s">
        <v>904</v>
      </c>
      <c r="AZ2" t="s">
        <v>905</v>
      </c>
      <c r="BA2" t="s">
        <v>906</v>
      </c>
      <c r="BB2" t="s">
        <v>907</v>
      </c>
      <c r="BC2" t="s">
        <v>908</v>
      </c>
      <c r="BD2" t="s">
        <v>909</v>
      </c>
      <c r="BE2" t="s">
        <v>910</v>
      </c>
      <c r="BF2" t="s">
        <v>911</v>
      </c>
      <c r="BG2" t="s">
        <v>912</v>
      </c>
      <c r="BH2" t="s">
        <v>913</v>
      </c>
      <c r="BI2" t="s">
        <v>914</v>
      </c>
      <c r="BJ2" t="s">
        <v>915</v>
      </c>
      <c r="BK2" t="s">
        <v>916</v>
      </c>
      <c r="BL2" t="s">
        <v>917</v>
      </c>
      <c r="BM2" t="s">
        <v>918</v>
      </c>
      <c r="BN2" t="s">
        <v>919</v>
      </c>
      <c r="BO2" t="s">
        <v>920</v>
      </c>
      <c r="BP2" t="s">
        <v>921</v>
      </c>
      <c r="BQ2" t="s">
        <v>922</v>
      </c>
      <c r="BR2" t="s">
        <v>923</v>
      </c>
      <c r="BS2" t="s">
        <v>924</v>
      </c>
      <c r="BT2" t="s">
        <v>925</v>
      </c>
      <c r="BU2" t="s">
        <v>926</v>
      </c>
      <c r="BV2" t="s">
        <v>927</v>
      </c>
      <c r="BW2" t="s">
        <v>928</v>
      </c>
      <c r="BX2" t="s">
        <v>929</v>
      </c>
      <c r="BY2" t="s">
        <v>930</v>
      </c>
      <c r="BZ2" t="s">
        <v>931</v>
      </c>
      <c r="CA2" t="s">
        <v>932</v>
      </c>
      <c r="CB2" t="s">
        <v>933</v>
      </c>
      <c r="CC2" t="s">
        <v>934</v>
      </c>
      <c r="CD2" t="s">
        <v>935</v>
      </c>
      <c r="CE2" t="s">
        <v>936</v>
      </c>
      <c r="CF2" t="s">
        <v>937</v>
      </c>
      <c r="CG2" t="s">
        <v>938</v>
      </c>
      <c r="CH2" t="s">
        <v>939</v>
      </c>
      <c r="CI2" t="s">
        <v>940</v>
      </c>
      <c r="CJ2" t="s">
        <v>941</v>
      </c>
      <c r="CK2" t="s">
        <v>942</v>
      </c>
      <c r="CL2" t="s">
        <v>943</v>
      </c>
      <c r="CM2" t="s">
        <v>944</v>
      </c>
      <c r="CN2" t="s">
        <v>945</v>
      </c>
      <c r="CO2" t="s">
        <v>946</v>
      </c>
      <c r="CP2" t="s">
        <v>947</v>
      </c>
      <c r="CQ2" t="s">
        <v>948</v>
      </c>
      <c r="CR2" t="s">
        <v>949</v>
      </c>
      <c r="CS2" t="s">
        <v>950</v>
      </c>
      <c r="CT2" t="s">
        <v>951</v>
      </c>
      <c r="CU2" t="s">
        <v>952</v>
      </c>
      <c r="CV2" t="s">
        <v>953</v>
      </c>
      <c r="CW2" t="s">
        <v>954</v>
      </c>
      <c r="CX2" t="s">
        <v>955</v>
      </c>
      <c r="CY2" t="s">
        <v>956</v>
      </c>
      <c r="CZ2" t="s">
        <v>957</v>
      </c>
      <c r="DA2" t="s">
        <v>958</v>
      </c>
      <c r="DB2" t="s">
        <v>959</v>
      </c>
      <c r="DC2" t="s">
        <v>960</v>
      </c>
      <c r="DD2" t="s">
        <v>961</v>
      </c>
      <c r="DE2" t="s">
        <v>962</v>
      </c>
      <c r="DF2" t="s">
        <v>963</v>
      </c>
      <c r="DG2" t="s">
        <v>964</v>
      </c>
      <c r="DH2" t="s">
        <v>965</v>
      </c>
      <c r="DI2" t="s">
        <v>966</v>
      </c>
      <c r="DJ2" t="s">
        <v>967</v>
      </c>
      <c r="DK2" t="s">
        <v>968</v>
      </c>
      <c r="DL2" t="s">
        <v>969</v>
      </c>
      <c r="DM2" t="s">
        <v>970</v>
      </c>
      <c r="DN2" t="s">
        <v>971</v>
      </c>
      <c r="DO2" t="s">
        <v>972</v>
      </c>
      <c r="DP2" t="s">
        <v>973</v>
      </c>
      <c r="DQ2" t="s">
        <v>974</v>
      </c>
      <c r="DR2" t="s">
        <v>975</v>
      </c>
      <c r="DS2" t="s">
        <v>976</v>
      </c>
      <c r="DT2" t="s">
        <v>977</v>
      </c>
      <c r="DU2" t="s">
        <v>978</v>
      </c>
      <c r="DV2" t="s">
        <v>979</v>
      </c>
      <c r="DW2" t="s">
        <v>980</v>
      </c>
      <c r="DX2" t="s">
        <v>981</v>
      </c>
      <c r="DY2" t="s">
        <v>982</v>
      </c>
      <c r="DZ2" t="s">
        <v>983</v>
      </c>
      <c r="EA2" t="s">
        <v>984</v>
      </c>
      <c r="EB2" t="s">
        <v>985</v>
      </c>
      <c r="EC2" t="s">
        <v>986</v>
      </c>
      <c r="ED2" t="s">
        <v>987</v>
      </c>
      <c r="EE2" t="s">
        <v>988</v>
      </c>
      <c r="EF2" t="s">
        <v>989</v>
      </c>
      <c r="EG2" t="s">
        <v>990</v>
      </c>
      <c r="EH2" t="s">
        <v>991</v>
      </c>
      <c r="EI2" t="s">
        <v>992</v>
      </c>
      <c r="EJ2" t="s">
        <v>993</v>
      </c>
      <c r="EK2" t="s">
        <v>994</v>
      </c>
      <c r="EL2" t="s">
        <v>995</v>
      </c>
      <c r="EM2" t="s">
        <v>996</v>
      </c>
      <c r="EN2" t="s">
        <v>997</v>
      </c>
      <c r="EO2" t="s">
        <v>998</v>
      </c>
      <c r="EP2" t="s">
        <v>999</v>
      </c>
      <c r="EQ2" t="s">
        <v>1000</v>
      </c>
      <c r="ER2" t="s">
        <v>1001</v>
      </c>
      <c r="ES2" t="s">
        <v>1002</v>
      </c>
      <c r="ET2" t="s">
        <v>1003</v>
      </c>
      <c r="EU2" t="s">
        <v>1004</v>
      </c>
      <c r="EV2" t="s">
        <v>1005</v>
      </c>
      <c r="EW2" t="s">
        <v>1006</v>
      </c>
      <c r="EX2" t="s">
        <v>1007</v>
      </c>
      <c r="EY2" t="s">
        <v>1008</v>
      </c>
      <c r="EZ2" t="s">
        <v>1009</v>
      </c>
      <c r="FA2" t="s">
        <v>1010</v>
      </c>
      <c r="FB2" t="s">
        <v>1011</v>
      </c>
      <c r="FC2" t="s">
        <v>1012</v>
      </c>
      <c r="FD2" t="s">
        <v>1013</v>
      </c>
      <c r="FE2" t="s">
        <v>1014</v>
      </c>
      <c r="FF2" t="s">
        <v>1015</v>
      </c>
      <c r="FG2" t="s">
        <v>1016</v>
      </c>
      <c r="FH2" t="s">
        <v>1017</v>
      </c>
      <c r="FI2" t="s">
        <v>1018</v>
      </c>
      <c r="FJ2" t="s">
        <v>1019</v>
      </c>
      <c r="FK2" t="s">
        <v>1020</v>
      </c>
      <c r="FL2" t="s">
        <v>1021</v>
      </c>
      <c r="FM2" t="s">
        <v>1022</v>
      </c>
      <c r="FN2" t="s">
        <v>1023</v>
      </c>
      <c r="FO2" t="s">
        <v>1024</v>
      </c>
      <c r="FP2" t="s">
        <v>1025</v>
      </c>
      <c r="FQ2" t="s">
        <v>1026</v>
      </c>
      <c r="FR2" t="s">
        <v>1027</v>
      </c>
      <c r="FS2" t="s">
        <v>1028</v>
      </c>
      <c r="FT2" t="s">
        <v>1029</v>
      </c>
      <c r="FU2" t="s">
        <v>1030</v>
      </c>
      <c r="FV2" t="s">
        <v>1031</v>
      </c>
      <c r="FW2" t="s">
        <v>1032</v>
      </c>
      <c r="FX2" t="s">
        <v>1033</v>
      </c>
      <c r="FY2" t="s">
        <v>1034</v>
      </c>
      <c r="FZ2" t="s">
        <v>1035</v>
      </c>
      <c r="GA2" t="s">
        <v>1036</v>
      </c>
      <c r="GB2" t="s">
        <v>1037</v>
      </c>
      <c r="GC2" t="s">
        <v>1038</v>
      </c>
      <c r="GD2" t="s">
        <v>1039</v>
      </c>
      <c r="GE2" t="s">
        <v>1040</v>
      </c>
      <c r="GF2" t="s">
        <v>1041</v>
      </c>
      <c r="GG2" t="s">
        <v>1042</v>
      </c>
      <c r="GH2" t="s">
        <v>1043</v>
      </c>
      <c r="GI2" t="s">
        <v>1044</v>
      </c>
      <c r="GJ2" t="s">
        <v>1045</v>
      </c>
      <c r="GK2" t="s">
        <v>1046</v>
      </c>
      <c r="GL2" t="s">
        <v>1047</v>
      </c>
      <c r="GM2" t="s">
        <v>1048</v>
      </c>
      <c r="GN2" t="s">
        <v>1049</v>
      </c>
      <c r="GO2" t="s">
        <v>1050</v>
      </c>
      <c r="GP2" t="s">
        <v>1051</v>
      </c>
      <c r="GQ2" t="s">
        <v>1052</v>
      </c>
      <c r="GR2" t="s">
        <v>1053</v>
      </c>
      <c r="GS2" t="s">
        <v>1054</v>
      </c>
      <c r="GT2" t="s">
        <v>1055</v>
      </c>
      <c r="GU2" t="s">
        <v>1056</v>
      </c>
      <c r="GV2" t="s">
        <v>1057</v>
      </c>
      <c r="GW2" t="s">
        <v>1058</v>
      </c>
      <c r="GX2" t="s">
        <v>1059</v>
      </c>
      <c r="GY2" t="s">
        <v>1060</v>
      </c>
      <c r="GZ2" t="s">
        <v>1061</v>
      </c>
      <c r="HA2" t="s">
        <v>1062</v>
      </c>
      <c r="HB2" t="s">
        <v>1063</v>
      </c>
      <c r="HC2" t="s">
        <v>1064</v>
      </c>
      <c r="HD2" t="s">
        <v>1065</v>
      </c>
      <c r="HE2" t="s">
        <v>1066</v>
      </c>
      <c r="HF2" t="s">
        <v>1067</v>
      </c>
      <c r="HG2" t="s">
        <v>1068</v>
      </c>
      <c r="HH2" t="s">
        <v>1069</v>
      </c>
      <c r="HI2" t="s">
        <v>1070</v>
      </c>
      <c r="HJ2" t="s">
        <v>1071</v>
      </c>
      <c r="HK2" t="s">
        <v>1072</v>
      </c>
      <c r="HL2" t="s">
        <v>1073</v>
      </c>
      <c r="HM2" t="s">
        <v>1074</v>
      </c>
      <c r="HN2" t="s">
        <v>1075</v>
      </c>
      <c r="HO2" t="s">
        <v>1076</v>
      </c>
      <c r="HP2" t="s">
        <v>1077</v>
      </c>
      <c r="HQ2" t="s">
        <v>1078</v>
      </c>
      <c r="HR2" t="s">
        <v>1079</v>
      </c>
      <c r="HS2" t="s">
        <v>1080</v>
      </c>
      <c r="HT2" t="s">
        <v>1081</v>
      </c>
      <c r="HU2" t="s">
        <v>1082</v>
      </c>
      <c r="HV2" t="s">
        <v>1083</v>
      </c>
      <c r="HW2" t="s">
        <v>1084</v>
      </c>
      <c r="HX2" t="s">
        <v>1085</v>
      </c>
      <c r="HY2" t="s">
        <v>1086</v>
      </c>
      <c r="HZ2" t="s">
        <v>1087</v>
      </c>
      <c r="IA2" t="s">
        <v>1088</v>
      </c>
      <c r="IB2" t="s">
        <v>1089</v>
      </c>
      <c r="IC2" t="s">
        <v>1090</v>
      </c>
      <c r="ID2" t="s">
        <v>1091</v>
      </c>
      <c r="IE2" t="s">
        <v>1092</v>
      </c>
      <c r="IF2" t="s">
        <v>1093</v>
      </c>
      <c r="IG2" t="s">
        <v>1094</v>
      </c>
      <c r="IH2" t="s">
        <v>1095</v>
      </c>
      <c r="II2" t="s">
        <v>1096</v>
      </c>
      <c r="IJ2" t="s">
        <v>1097</v>
      </c>
      <c r="IK2" t="s">
        <v>1098</v>
      </c>
      <c r="IL2" t="s">
        <v>1099</v>
      </c>
      <c r="IM2" t="s">
        <v>1100</v>
      </c>
      <c r="IN2" t="s">
        <v>1101</v>
      </c>
      <c r="IO2" t="s">
        <v>1102</v>
      </c>
      <c r="IP2" t="s">
        <v>1103</v>
      </c>
      <c r="IQ2" t="s">
        <v>1104</v>
      </c>
      <c r="IR2" t="s">
        <v>1105</v>
      </c>
      <c r="IS2" t="s">
        <v>1106</v>
      </c>
      <c r="IT2" t="s">
        <v>1107</v>
      </c>
    </row>
    <row r="3" spans="1:254" x14ac:dyDescent="0.3">
      <c r="A3" t="s">
        <v>15</v>
      </c>
      <c r="B3" t="s">
        <v>15</v>
      </c>
      <c r="C3" t="s">
        <v>655</v>
      </c>
      <c r="D3" t="s">
        <v>15</v>
      </c>
      <c r="G3" s="3"/>
      <c r="H3" t="str">
        <f>_xlfn.CONCAT(B3," = ","self.check_none(item.find(""./ns:",C3,"/ns:",D3,""", nsNfe))")</f>
        <v>cProd = self.check_none(item.find("./ns:prod/ns:cProd", nsNfe))</v>
      </c>
      <c r="I3" s="11" t="str">
        <f t="shared" ref="I3:I66" si="0">""""&amp;A3&amp;""": "&amp;B3</f>
        <v>"cProd": cProd</v>
      </c>
      <c r="J3" t="s">
        <v>865</v>
      </c>
    </row>
    <row r="4" spans="1:254" x14ac:dyDescent="0.3">
      <c r="A4" t="s">
        <v>16</v>
      </c>
      <c r="B4" t="s">
        <v>16</v>
      </c>
      <c r="C4" t="s">
        <v>655</v>
      </c>
      <c r="D4" t="s">
        <v>16</v>
      </c>
      <c r="G4" s="3"/>
      <c r="H4" t="str">
        <f>_xlfn.CONCAT(B4," = ","self.check_none(item.find(""./ns:",C4,"/ns:",D4,""", nsNfe))")</f>
        <v>cEAN = self.check_none(item.find("./ns:prod/ns:cEAN", nsNfe))</v>
      </c>
      <c r="I4" s="11" t="str">
        <f t="shared" si="0"/>
        <v>"cEAN": cEAN</v>
      </c>
      <c r="J4" t="s">
        <v>866</v>
      </c>
    </row>
    <row r="5" spans="1:254" x14ac:dyDescent="0.3">
      <c r="A5" s="14" t="s">
        <v>110</v>
      </c>
      <c r="B5" s="14" t="s">
        <v>110</v>
      </c>
      <c r="G5" s="3"/>
      <c r="H5" t="str">
        <f>_xlfn.CONCAT(B5," = "" """)</f>
        <v>cBarra = " "</v>
      </c>
      <c r="I5" s="11" t="str">
        <f t="shared" si="0"/>
        <v>"cBarra": cBarra</v>
      </c>
      <c r="J5" t="s">
        <v>867</v>
      </c>
    </row>
    <row r="6" spans="1:254" x14ac:dyDescent="0.3">
      <c r="A6" t="s">
        <v>17</v>
      </c>
      <c r="B6" t="s">
        <v>17</v>
      </c>
      <c r="C6" t="s">
        <v>655</v>
      </c>
      <c r="D6" t="s">
        <v>17</v>
      </c>
      <c r="G6" s="3"/>
      <c r="H6" t="str">
        <f t="shared" ref="H6:H7" si="1">_xlfn.CONCAT(B6," = ","self.check_none(item.find(""./ns:",C6,"/ns:",D6,""", nsNfe))")</f>
        <v>xProd = self.check_none(item.find("./ns:prod/ns:xProd", nsNfe))</v>
      </c>
      <c r="I6" s="11" t="str">
        <f t="shared" si="0"/>
        <v>"xProd": xProd</v>
      </c>
      <c r="J6" t="s">
        <v>868</v>
      </c>
    </row>
    <row r="7" spans="1:254" x14ac:dyDescent="0.3">
      <c r="A7" t="s">
        <v>18</v>
      </c>
      <c r="B7" t="s">
        <v>1108</v>
      </c>
      <c r="C7" t="s">
        <v>655</v>
      </c>
      <c r="D7" t="s">
        <v>18</v>
      </c>
      <c r="G7" s="3"/>
      <c r="H7" t="str">
        <f t="shared" si="1"/>
        <v>nCM = self.check_none(item.find("./ns:prod/ns:NCM", nsNfe))</v>
      </c>
      <c r="I7" s="11" t="str">
        <f t="shared" si="0"/>
        <v>"NCM": nCM</v>
      </c>
      <c r="J7" t="s">
        <v>869</v>
      </c>
    </row>
    <row r="8" spans="1:254" x14ac:dyDescent="0.3">
      <c r="A8" s="14" t="s">
        <v>111</v>
      </c>
      <c r="B8" s="14" t="s">
        <v>1109</v>
      </c>
      <c r="G8" s="3"/>
      <c r="H8" t="str">
        <f>_xlfn.CONCAT(B8," = "" """)</f>
        <v>nVE = " "</v>
      </c>
      <c r="I8" s="11" t="str">
        <f t="shared" si="0"/>
        <v>"NVE": nVE</v>
      </c>
      <c r="J8" t="s">
        <v>870</v>
      </c>
    </row>
    <row r="9" spans="1:254" x14ac:dyDescent="0.3">
      <c r="A9" t="s">
        <v>19</v>
      </c>
      <c r="B9" t="s">
        <v>1110</v>
      </c>
      <c r="C9" t="s">
        <v>655</v>
      </c>
      <c r="D9" t="s">
        <v>19</v>
      </c>
      <c r="G9" s="3"/>
      <c r="H9" t="str">
        <f>_xlfn.CONCAT(B9," = ","self.check_none(item.find(""./ns:",C9,"/ns:",D9,""", nsNfe))")</f>
        <v>cEST = self.check_none(item.find("./ns:prod/ns:CEST", nsNfe))</v>
      </c>
      <c r="I9" s="11" t="str">
        <f t="shared" si="0"/>
        <v>"CEST": cEST</v>
      </c>
      <c r="J9" t="s">
        <v>871</v>
      </c>
    </row>
    <row r="10" spans="1:254" x14ac:dyDescent="0.3">
      <c r="A10" s="14" t="s">
        <v>112</v>
      </c>
      <c r="B10" s="14" t="s">
        <v>112</v>
      </c>
      <c r="G10" s="3"/>
      <c r="H10" t="str">
        <f t="shared" ref="H10:H12" si="2">_xlfn.CONCAT(B10," = "" """)</f>
        <v>indEscala = " "</v>
      </c>
      <c r="I10" s="11" t="str">
        <f t="shared" si="0"/>
        <v>"indEscala": indEscala</v>
      </c>
      <c r="J10" t="s">
        <v>872</v>
      </c>
    </row>
    <row r="11" spans="1:254" x14ac:dyDescent="0.3">
      <c r="A11" s="14" t="s">
        <v>113</v>
      </c>
      <c r="B11" s="14" t="s">
        <v>1111</v>
      </c>
      <c r="G11" s="3"/>
      <c r="H11" t="str">
        <f t="shared" si="2"/>
        <v>cNPJFab = " "</v>
      </c>
      <c r="I11" s="11" t="str">
        <f t="shared" si="0"/>
        <v>"CNPJFab": cNPJFab</v>
      </c>
      <c r="J11" t="s">
        <v>873</v>
      </c>
    </row>
    <row r="12" spans="1:254" x14ac:dyDescent="0.3">
      <c r="A12" s="14" t="s">
        <v>114</v>
      </c>
      <c r="B12" s="14" t="s">
        <v>114</v>
      </c>
      <c r="G12" s="3"/>
      <c r="H12" t="str">
        <f t="shared" si="2"/>
        <v>cBenef = " "</v>
      </c>
      <c r="I12" s="11" t="str">
        <f t="shared" si="0"/>
        <v>"cBenef": cBenef</v>
      </c>
      <c r="J12" t="s">
        <v>874</v>
      </c>
    </row>
    <row r="13" spans="1:254" x14ac:dyDescent="0.3">
      <c r="A13" t="s">
        <v>115</v>
      </c>
      <c r="B13" t="s">
        <v>1112</v>
      </c>
      <c r="C13" t="s">
        <v>655</v>
      </c>
      <c r="D13" t="s">
        <v>115</v>
      </c>
      <c r="G13" s="3"/>
      <c r="H13" t="str">
        <f t="shared" ref="H13:H19" si="3">_xlfn.CONCAT(B13," = ","self.check_none(item.find(""./ns:",C13,"/ns:",D13,""", nsNfe))")</f>
        <v>eXTIPI = self.check_none(item.find("./ns:prod/ns:EXTIPI", nsNfe))</v>
      </c>
      <c r="I13" s="11" t="str">
        <f t="shared" si="0"/>
        <v>"EXTIPI": eXTIPI</v>
      </c>
      <c r="J13" t="s">
        <v>875</v>
      </c>
    </row>
    <row r="14" spans="1:254" x14ac:dyDescent="0.3">
      <c r="A14" t="s">
        <v>20</v>
      </c>
      <c r="B14" t="s">
        <v>1113</v>
      </c>
      <c r="C14" t="s">
        <v>655</v>
      </c>
      <c r="D14" t="s">
        <v>20</v>
      </c>
      <c r="G14" s="3"/>
      <c r="H14" t="str">
        <f t="shared" si="3"/>
        <v>cFOP = self.check_none(item.find("./ns:prod/ns:CFOP", nsNfe))</v>
      </c>
      <c r="I14" s="11" t="str">
        <f t="shared" si="0"/>
        <v>"CFOP": cFOP</v>
      </c>
      <c r="J14" t="s">
        <v>876</v>
      </c>
    </row>
    <row r="15" spans="1:254" x14ac:dyDescent="0.3">
      <c r="A15" t="s">
        <v>21</v>
      </c>
      <c r="B15" t="s">
        <v>21</v>
      </c>
      <c r="C15" t="s">
        <v>655</v>
      </c>
      <c r="D15" t="s">
        <v>21</v>
      </c>
      <c r="G15" s="3"/>
      <c r="H15" t="str">
        <f t="shared" si="3"/>
        <v>uCom = self.check_none(item.find("./ns:prod/ns:uCom", nsNfe))</v>
      </c>
      <c r="I15" s="11" t="str">
        <f t="shared" si="0"/>
        <v>"uCom": uCom</v>
      </c>
      <c r="J15" t="s">
        <v>877</v>
      </c>
    </row>
    <row r="16" spans="1:254" x14ac:dyDescent="0.3">
      <c r="A16" t="s">
        <v>22</v>
      </c>
      <c r="B16" t="s">
        <v>22</v>
      </c>
      <c r="C16" t="s">
        <v>655</v>
      </c>
      <c r="D16" t="s">
        <v>22</v>
      </c>
      <c r="G16" s="3"/>
      <c r="H16" t="str">
        <f t="shared" si="3"/>
        <v>qCom = self.check_none(item.find("./ns:prod/ns:qCom", nsNfe))</v>
      </c>
      <c r="I16" s="11" t="str">
        <f t="shared" si="0"/>
        <v>"qCom": qCom</v>
      </c>
      <c r="J16" t="s">
        <v>878</v>
      </c>
    </row>
    <row r="17" spans="1:10" x14ac:dyDescent="0.3">
      <c r="A17" t="s">
        <v>23</v>
      </c>
      <c r="B17" t="s">
        <v>23</v>
      </c>
      <c r="C17" t="s">
        <v>655</v>
      </c>
      <c r="D17" t="s">
        <v>23</v>
      </c>
      <c r="G17" s="3"/>
      <c r="H17" t="str">
        <f t="shared" si="3"/>
        <v>vUnCom = self.check_none(item.find("./ns:prod/ns:vUnCom", nsNfe))</v>
      </c>
      <c r="I17" s="11" t="str">
        <f t="shared" si="0"/>
        <v>"vUnCom": vUnCom</v>
      </c>
      <c r="J17" t="s">
        <v>879</v>
      </c>
    </row>
    <row r="18" spans="1:10" x14ac:dyDescent="0.3">
      <c r="A18" t="s">
        <v>24</v>
      </c>
      <c r="B18" t="s">
        <v>24</v>
      </c>
      <c r="C18" t="s">
        <v>655</v>
      </c>
      <c r="D18" t="s">
        <v>24</v>
      </c>
      <c r="G18" s="3"/>
      <c r="H18" t="str">
        <f t="shared" si="3"/>
        <v>vProd = self.check_none(item.find("./ns:prod/ns:vProd", nsNfe))</v>
      </c>
      <c r="I18" s="11" t="str">
        <f t="shared" si="0"/>
        <v>"vProd": vProd</v>
      </c>
      <c r="J18" t="s">
        <v>880</v>
      </c>
    </row>
    <row r="19" spans="1:10" x14ac:dyDescent="0.3">
      <c r="A19" t="s">
        <v>25</v>
      </c>
      <c r="B19" t="s">
        <v>25</v>
      </c>
      <c r="C19" t="s">
        <v>655</v>
      </c>
      <c r="D19" t="s">
        <v>25</v>
      </c>
      <c r="G19" s="3"/>
      <c r="H19" t="str">
        <f t="shared" si="3"/>
        <v>cEANTrib = self.check_none(item.find("./ns:prod/ns:cEANTrib", nsNfe))</v>
      </c>
      <c r="I19" s="11" t="str">
        <f t="shared" si="0"/>
        <v>"cEANTrib": cEANTrib</v>
      </c>
      <c r="J19" t="s">
        <v>881</v>
      </c>
    </row>
    <row r="20" spans="1:10" x14ac:dyDescent="0.3">
      <c r="A20" s="14" t="s">
        <v>116</v>
      </c>
      <c r="B20" s="14" t="s">
        <v>116</v>
      </c>
      <c r="G20" s="3"/>
      <c r="H20" t="str">
        <f>_xlfn.CONCAT(B20," = "" """)</f>
        <v>cBarraTrib = " "</v>
      </c>
      <c r="I20" s="11" t="str">
        <f t="shared" si="0"/>
        <v>"cBarraTrib": cBarraTrib</v>
      </c>
      <c r="J20" t="s">
        <v>882</v>
      </c>
    </row>
    <row r="21" spans="1:10" x14ac:dyDescent="0.3">
      <c r="A21" t="s">
        <v>26</v>
      </c>
      <c r="B21" t="s">
        <v>26</v>
      </c>
      <c r="C21" t="s">
        <v>655</v>
      </c>
      <c r="D21" t="s">
        <v>26</v>
      </c>
      <c r="G21" s="3"/>
      <c r="H21" t="str">
        <f t="shared" ref="H21:H27" si="4">_xlfn.CONCAT(B21," = ","self.check_none(item.find(""./ns:",C21,"/ns:",D21,""", nsNfe))")</f>
        <v>uTrib = self.check_none(item.find("./ns:prod/ns:uTrib", nsNfe))</v>
      </c>
      <c r="I21" s="11" t="str">
        <f t="shared" si="0"/>
        <v>"uTrib": uTrib</v>
      </c>
      <c r="J21" t="s">
        <v>883</v>
      </c>
    </row>
    <row r="22" spans="1:10" x14ac:dyDescent="0.3">
      <c r="A22" t="s">
        <v>27</v>
      </c>
      <c r="B22" t="s">
        <v>27</v>
      </c>
      <c r="C22" t="s">
        <v>655</v>
      </c>
      <c r="D22" t="s">
        <v>27</v>
      </c>
      <c r="G22" s="3"/>
      <c r="H22" t="str">
        <f t="shared" si="4"/>
        <v>qTrib = self.check_none(item.find("./ns:prod/ns:qTrib", nsNfe))</v>
      </c>
      <c r="I22" s="11" t="str">
        <f t="shared" si="0"/>
        <v>"qTrib": qTrib</v>
      </c>
      <c r="J22" t="s">
        <v>884</v>
      </c>
    </row>
    <row r="23" spans="1:10" x14ac:dyDescent="0.3">
      <c r="A23" t="s">
        <v>28</v>
      </c>
      <c r="B23" t="s">
        <v>28</v>
      </c>
      <c r="C23" t="s">
        <v>655</v>
      </c>
      <c r="D23" t="s">
        <v>28</v>
      </c>
      <c r="G23" s="3"/>
      <c r="H23" t="str">
        <f t="shared" si="4"/>
        <v>vUnTrib = self.check_none(item.find("./ns:prod/ns:vUnTrib", nsNfe))</v>
      </c>
      <c r="I23" s="11" t="str">
        <f t="shared" si="0"/>
        <v>"vUnTrib": vUnTrib</v>
      </c>
      <c r="J23" t="s">
        <v>885</v>
      </c>
    </row>
    <row r="24" spans="1:10" x14ac:dyDescent="0.3">
      <c r="A24" t="s">
        <v>29</v>
      </c>
      <c r="B24" t="s">
        <v>29</v>
      </c>
      <c r="C24" t="s">
        <v>655</v>
      </c>
      <c r="D24" t="s">
        <v>29</v>
      </c>
      <c r="G24" s="3"/>
      <c r="H24" t="str">
        <f t="shared" si="4"/>
        <v>vFrete = self.check_none(item.find("./ns:prod/ns:vFrete", nsNfe))</v>
      </c>
      <c r="I24" s="11" t="str">
        <f t="shared" si="0"/>
        <v>"vFrete": vFrete</v>
      </c>
      <c r="J24" t="s">
        <v>886</v>
      </c>
    </row>
    <row r="25" spans="1:10" x14ac:dyDescent="0.3">
      <c r="A25" t="s">
        <v>30</v>
      </c>
      <c r="B25" t="s">
        <v>30</v>
      </c>
      <c r="C25" t="s">
        <v>655</v>
      </c>
      <c r="D25" t="s">
        <v>30</v>
      </c>
      <c r="G25" s="3"/>
      <c r="H25" t="str">
        <f t="shared" si="4"/>
        <v>vSeg = self.check_none(item.find("./ns:prod/ns:vSeg", nsNfe))</v>
      </c>
      <c r="I25" s="11" t="str">
        <f t="shared" si="0"/>
        <v>"vSeg": vSeg</v>
      </c>
      <c r="J25" t="s">
        <v>887</v>
      </c>
    </row>
    <row r="26" spans="1:10" x14ac:dyDescent="0.3">
      <c r="A26" t="s">
        <v>31</v>
      </c>
      <c r="B26" t="s">
        <v>31</v>
      </c>
      <c r="C26" t="s">
        <v>655</v>
      </c>
      <c r="D26" t="s">
        <v>31</v>
      </c>
      <c r="G26" s="3"/>
      <c r="H26" t="str">
        <f t="shared" si="4"/>
        <v>vDesc = self.check_none(item.find("./ns:prod/ns:vDesc", nsNfe))</v>
      </c>
      <c r="I26" s="11" t="str">
        <f t="shared" si="0"/>
        <v>"vDesc": vDesc</v>
      </c>
      <c r="J26" t="s">
        <v>888</v>
      </c>
    </row>
    <row r="27" spans="1:10" x14ac:dyDescent="0.3">
      <c r="A27" t="s">
        <v>32</v>
      </c>
      <c r="B27" t="s">
        <v>32</v>
      </c>
      <c r="C27" t="s">
        <v>655</v>
      </c>
      <c r="D27" t="s">
        <v>32</v>
      </c>
      <c r="G27" s="3"/>
      <c r="H27" t="str">
        <f t="shared" si="4"/>
        <v>vOutro = self.check_none(item.find("./ns:prod/ns:vOutro", nsNfe))</v>
      </c>
      <c r="I27" s="11" t="str">
        <f t="shared" si="0"/>
        <v>"vOutro": vOutro</v>
      </c>
      <c r="J27" t="s">
        <v>889</v>
      </c>
    </row>
    <row r="28" spans="1:10" x14ac:dyDescent="0.3">
      <c r="A28" s="14" t="s">
        <v>117</v>
      </c>
      <c r="B28" s="14" t="s">
        <v>117</v>
      </c>
      <c r="G28" s="3"/>
      <c r="H28" t="str">
        <f>_xlfn.CONCAT(B28," = "" """)</f>
        <v>indTot = " "</v>
      </c>
      <c r="I28" s="11" t="str">
        <f t="shared" si="0"/>
        <v>"indTot": indTot</v>
      </c>
      <c r="J28" t="s">
        <v>890</v>
      </c>
    </row>
    <row r="29" spans="1:10" x14ac:dyDescent="0.3">
      <c r="A29" t="s">
        <v>33</v>
      </c>
      <c r="B29" t="s">
        <v>1114</v>
      </c>
      <c r="C29" t="s">
        <v>655</v>
      </c>
      <c r="D29" t="s">
        <v>710</v>
      </c>
      <c r="E29" t="s">
        <v>543</v>
      </c>
      <c r="G29" s="3"/>
      <c r="H29" t="str">
        <f t="shared" ref="H29:H39" si="5">_xlfn.CONCAT(B29," = ","self.check_none(item.find(""./ns:",C29,"/ns:",D29,"/ns:",E29,""", nsNfe))")</f>
        <v>dI_nDI = self.check_none(item.find("./ns:prod/ns:DI/ns:nDI", nsNfe))</v>
      </c>
      <c r="I29" s="11" t="str">
        <f t="shared" si="0"/>
        <v>"DI_nDI": dI_nDI</v>
      </c>
      <c r="J29" t="s">
        <v>891</v>
      </c>
    </row>
    <row r="30" spans="1:10" x14ac:dyDescent="0.3">
      <c r="A30" t="s">
        <v>34</v>
      </c>
      <c r="B30" t="s">
        <v>1115</v>
      </c>
      <c r="C30" t="s">
        <v>655</v>
      </c>
      <c r="D30" t="s">
        <v>710</v>
      </c>
      <c r="E30" t="s">
        <v>544</v>
      </c>
      <c r="G30" s="3"/>
      <c r="H30" t="str">
        <f t="shared" si="5"/>
        <v>dI_dDI = self.check_none(item.find("./ns:prod/ns:DI/ns:dDI", nsNfe))</v>
      </c>
      <c r="I30" s="11" t="str">
        <f t="shared" si="0"/>
        <v>"DI_dDI": dI_dDI</v>
      </c>
      <c r="J30" t="s">
        <v>892</v>
      </c>
    </row>
    <row r="31" spans="1:10" x14ac:dyDescent="0.3">
      <c r="A31" t="s">
        <v>118</v>
      </c>
      <c r="B31" t="s">
        <v>1116</v>
      </c>
      <c r="C31" t="s">
        <v>655</v>
      </c>
      <c r="D31" t="s">
        <v>710</v>
      </c>
      <c r="E31" t="s">
        <v>545</v>
      </c>
      <c r="G31" s="3"/>
      <c r="H31" t="str">
        <f t="shared" si="5"/>
        <v>dI_xLocDesemb = self.check_none(item.find("./ns:prod/ns:DI/ns:xLocDesemb", nsNfe))</v>
      </c>
      <c r="I31" s="11" t="str">
        <f t="shared" si="0"/>
        <v>"DI_xLocDesemb": dI_xLocDesemb</v>
      </c>
      <c r="J31" t="s">
        <v>893</v>
      </c>
    </row>
    <row r="32" spans="1:10" x14ac:dyDescent="0.3">
      <c r="A32" t="s">
        <v>119</v>
      </c>
      <c r="B32" t="s">
        <v>1117</v>
      </c>
      <c r="C32" t="s">
        <v>655</v>
      </c>
      <c r="D32" t="s">
        <v>710</v>
      </c>
      <c r="E32" t="s">
        <v>546</v>
      </c>
      <c r="G32" s="3"/>
      <c r="H32" t="str">
        <f t="shared" si="5"/>
        <v>dI_UFDesemb = self.check_none(item.find("./ns:prod/ns:DI/ns:UFDesemb", nsNfe))</v>
      </c>
      <c r="I32" s="11" t="str">
        <f t="shared" si="0"/>
        <v>"DI_UFDesemb": dI_UFDesemb</v>
      </c>
      <c r="J32" t="s">
        <v>894</v>
      </c>
    </row>
    <row r="33" spans="1:10" x14ac:dyDescent="0.3">
      <c r="A33" t="s">
        <v>120</v>
      </c>
      <c r="B33" t="s">
        <v>1118</v>
      </c>
      <c r="C33" t="s">
        <v>655</v>
      </c>
      <c r="D33" t="s">
        <v>710</v>
      </c>
      <c r="E33" t="s">
        <v>547</v>
      </c>
      <c r="G33" s="3"/>
      <c r="H33" t="str">
        <f t="shared" si="5"/>
        <v>dI_dDesemb = self.check_none(item.find("./ns:prod/ns:DI/ns:dDesemb", nsNfe))</v>
      </c>
      <c r="I33" s="11" t="str">
        <f t="shared" si="0"/>
        <v>"DI_dDesemb": dI_dDesemb</v>
      </c>
      <c r="J33" t="s">
        <v>895</v>
      </c>
    </row>
    <row r="34" spans="1:10" x14ac:dyDescent="0.3">
      <c r="A34" t="s">
        <v>121</v>
      </c>
      <c r="B34" t="s">
        <v>1119</v>
      </c>
      <c r="C34" t="s">
        <v>655</v>
      </c>
      <c r="D34" t="s">
        <v>710</v>
      </c>
      <c r="E34" t="s">
        <v>548</v>
      </c>
      <c r="G34" s="3"/>
      <c r="H34" t="str">
        <f t="shared" si="5"/>
        <v>dI_tpViaTransp = self.check_none(item.find("./ns:prod/ns:DI/ns:tpViaTransp", nsNfe))</v>
      </c>
      <c r="I34" s="11" t="str">
        <f t="shared" si="0"/>
        <v>"DI_tpViaTransp": dI_tpViaTransp</v>
      </c>
      <c r="J34" t="s">
        <v>896</v>
      </c>
    </row>
    <row r="35" spans="1:10" x14ac:dyDescent="0.3">
      <c r="A35" t="s">
        <v>122</v>
      </c>
      <c r="B35" t="s">
        <v>1120</v>
      </c>
      <c r="C35" t="s">
        <v>655</v>
      </c>
      <c r="D35" t="s">
        <v>710</v>
      </c>
      <c r="E35" t="s">
        <v>549</v>
      </c>
      <c r="G35" s="3"/>
      <c r="H35" t="str">
        <f t="shared" si="5"/>
        <v>dI_vAFRMM = self.check_none(item.find("./ns:prod/ns:DI/ns:vAFRMM", nsNfe))</v>
      </c>
      <c r="I35" s="11" t="str">
        <f t="shared" si="0"/>
        <v>"DI_vAFRMM": dI_vAFRMM</v>
      </c>
      <c r="J35" t="s">
        <v>897</v>
      </c>
    </row>
    <row r="36" spans="1:10" x14ac:dyDescent="0.3">
      <c r="A36" t="s">
        <v>123</v>
      </c>
      <c r="B36" t="s">
        <v>1121</v>
      </c>
      <c r="C36" t="s">
        <v>655</v>
      </c>
      <c r="D36" t="s">
        <v>710</v>
      </c>
      <c r="E36" t="s">
        <v>550</v>
      </c>
      <c r="G36" s="3"/>
      <c r="H36" t="str">
        <f t="shared" si="5"/>
        <v>dI_tpIntermedio = self.check_none(item.find("./ns:prod/ns:DI/ns:tpIntermedio", nsNfe))</v>
      </c>
      <c r="I36" s="11" t="str">
        <f t="shared" si="0"/>
        <v>"DI_tpIntermedio": dI_tpIntermedio</v>
      </c>
      <c r="J36" t="s">
        <v>898</v>
      </c>
    </row>
    <row r="37" spans="1:10" x14ac:dyDescent="0.3">
      <c r="A37" t="s">
        <v>124</v>
      </c>
      <c r="B37" t="s">
        <v>1122</v>
      </c>
      <c r="C37" t="s">
        <v>655</v>
      </c>
      <c r="D37" t="s">
        <v>710</v>
      </c>
      <c r="E37" t="s">
        <v>8</v>
      </c>
      <c r="G37" s="3"/>
      <c r="H37" t="str">
        <f t="shared" si="5"/>
        <v>dI_CNPJ = self.check_none(item.find("./ns:prod/ns:DI/ns:CNPJ", nsNfe))</v>
      </c>
      <c r="I37" s="11" t="str">
        <f t="shared" si="0"/>
        <v>"DI_CNPJ": dI_CNPJ</v>
      </c>
      <c r="J37" t="s">
        <v>899</v>
      </c>
    </row>
    <row r="38" spans="1:10" x14ac:dyDescent="0.3">
      <c r="A38" t="s">
        <v>125</v>
      </c>
      <c r="B38" t="s">
        <v>1123</v>
      </c>
      <c r="C38" t="s">
        <v>655</v>
      </c>
      <c r="D38" t="s">
        <v>710</v>
      </c>
      <c r="E38" t="s">
        <v>551</v>
      </c>
      <c r="G38" s="3"/>
      <c r="H38" t="str">
        <f t="shared" si="5"/>
        <v>dI_UFTerceiro = self.check_none(item.find("./ns:prod/ns:DI/ns:UFTerceiro", nsNfe))</v>
      </c>
      <c r="I38" s="11" t="str">
        <f t="shared" si="0"/>
        <v>"DI_UFTerceiro": dI_UFTerceiro</v>
      </c>
      <c r="J38" t="s">
        <v>900</v>
      </c>
    </row>
    <row r="39" spans="1:10" x14ac:dyDescent="0.3">
      <c r="A39" t="s">
        <v>126</v>
      </c>
      <c r="B39" t="s">
        <v>1124</v>
      </c>
      <c r="C39" t="s">
        <v>655</v>
      </c>
      <c r="D39" t="s">
        <v>710</v>
      </c>
      <c r="E39" t="s">
        <v>552</v>
      </c>
      <c r="G39" s="3"/>
      <c r="H39" t="str">
        <f t="shared" si="5"/>
        <v>dI_cExportador = self.check_none(item.find("./ns:prod/ns:DI/ns:cExportador", nsNfe))</v>
      </c>
      <c r="I39" s="11" t="str">
        <f t="shared" si="0"/>
        <v>"DI_cExportador": dI_cExportador</v>
      </c>
      <c r="J39" t="s">
        <v>901</v>
      </c>
    </row>
    <row r="40" spans="1:10" x14ac:dyDescent="0.3">
      <c r="A40" t="s">
        <v>127</v>
      </c>
      <c r="B40" t="s">
        <v>1125</v>
      </c>
      <c r="C40" t="s">
        <v>655</v>
      </c>
      <c r="D40" t="s">
        <v>710</v>
      </c>
      <c r="E40" t="s">
        <v>711</v>
      </c>
      <c r="F40" t="s">
        <v>553</v>
      </c>
      <c r="G40" s="3"/>
      <c r="H40" t="str">
        <f>_xlfn.CONCAT(B40," = ","self.check_none(item.find(""./ns:",C40,"/ns:",D40,"/ns:",E40,"/ns:",F40,""", nsNfe))")</f>
        <v>aDI_nAdicao = self.check_none(item.find("./ns:prod/ns:DI/ns:adi/ns:nAdicao", nsNfe))</v>
      </c>
      <c r="I40" s="11" t="str">
        <f t="shared" si="0"/>
        <v>"ADI_nAdicao": aDI_nAdicao</v>
      </c>
      <c r="J40" t="s">
        <v>902</v>
      </c>
    </row>
    <row r="41" spans="1:10" x14ac:dyDescent="0.3">
      <c r="A41" t="s">
        <v>128</v>
      </c>
      <c r="B41" t="s">
        <v>1126</v>
      </c>
      <c r="C41" t="s">
        <v>655</v>
      </c>
      <c r="D41" t="s">
        <v>710</v>
      </c>
      <c r="E41" t="s">
        <v>711</v>
      </c>
      <c r="F41" t="s">
        <v>554</v>
      </c>
      <c r="G41" s="3"/>
      <c r="H41" t="str">
        <f t="shared" ref="H41:H44" si="6">_xlfn.CONCAT(B41," = ","self.check_none(item.find(""./ns:",C41,"/ns:",D41,"/ns:",E41,"/ns:",F41,""", nsNfe))")</f>
        <v>aDI_nSeqAdic = self.check_none(item.find("./ns:prod/ns:DI/ns:adi/ns:nSeqAdic", nsNfe))</v>
      </c>
      <c r="I41" s="11" t="str">
        <f t="shared" si="0"/>
        <v>"ADI_nSeqAdic": aDI_nSeqAdic</v>
      </c>
      <c r="J41" t="s">
        <v>903</v>
      </c>
    </row>
    <row r="42" spans="1:10" x14ac:dyDescent="0.3">
      <c r="A42" t="s">
        <v>129</v>
      </c>
      <c r="B42" t="s">
        <v>1127</v>
      </c>
      <c r="C42" t="s">
        <v>655</v>
      </c>
      <c r="D42" t="s">
        <v>710</v>
      </c>
      <c r="E42" t="s">
        <v>711</v>
      </c>
      <c r="F42" t="s">
        <v>555</v>
      </c>
      <c r="G42" s="3"/>
      <c r="H42" t="str">
        <f t="shared" si="6"/>
        <v>aDI_cFabricante = self.check_none(item.find("./ns:prod/ns:DI/ns:adi/ns:cFabricante", nsNfe))</v>
      </c>
      <c r="I42" s="11" t="str">
        <f t="shared" si="0"/>
        <v>"ADI_cFabricante": aDI_cFabricante</v>
      </c>
      <c r="J42" t="s">
        <v>904</v>
      </c>
    </row>
    <row r="43" spans="1:10" x14ac:dyDescent="0.3">
      <c r="A43" t="s">
        <v>130</v>
      </c>
      <c r="B43" t="s">
        <v>1128</v>
      </c>
      <c r="C43" t="s">
        <v>655</v>
      </c>
      <c r="D43" t="s">
        <v>710</v>
      </c>
      <c r="E43" t="s">
        <v>711</v>
      </c>
      <c r="F43" t="s">
        <v>556</v>
      </c>
      <c r="G43" s="3"/>
      <c r="H43" t="str">
        <f t="shared" si="6"/>
        <v>aDI_vDescDI = self.check_none(item.find("./ns:prod/ns:DI/ns:adi/ns:vDescDI", nsNfe))</v>
      </c>
      <c r="I43" s="11" t="str">
        <f t="shared" si="0"/>
        <v>"ADI_vDescDI": aDI_vDescDI</v>
      </c>
      <c r="J43" t="s">
        <v>905</v>
      </c>
    </row>
    <row r="44" spans="1:10" x14ac:dyDescent="0.3">
      <c r="A44" t="s">
        <v>131</v>
      </c>
      <c r="B44" t="s">
        <v>1129</v>
      </c>
      <c r="C44" t="s">
        <v>655</v>
      </c>
      <c r="D44" t="s">
        <v>710</v>
      </c>
      <c r="E44" t="s">
        <v>711</v>
      </c>
      <c r="F44" t="s">
        <v>557</v>
      </c>
      <c r="G44" s="3"/>
      <c r="H44" t="str">
        <f t="shared" si="6"/>
        <v>aDI_nDraw = self.check_none(item.find("./ns:prod/ns:DI/ns:adi/ns:nDraw", nsNfe))</v>
      </c>
      <c r="I44" s="11" t="str">
        <f t="shared" si="0"/>
        <v>"ADI_nDraw": aDI_nDraw</v>
      </c>
      <c r="J44" t="s">
        <v>906</v>
      </c>
    </row>
    <row r="45" spans="1:10" x14ac:dyDescent="0.3">
      <c r="A45" s="14" t="s">
        <v>132</v>
      </c>
      <c r="B45" s="14" t="s">
        <v>1130</v>
      </c>
      <c r="G45" s="3"/>
      <c r="H45" t="str">
        <f t="shared" ref="H45:H48" si="7">_xlfn.CONCAT(B45," = "" """)</f>
        <v>dETEXPORT_nDraw = " "</v>
      </c>
      <c r="I45" s="11" t="str">
        <f t="shared" si="0"/>
        <v>"DETEXPORT_nDraw": dETEXPORT_nDraw</v>
      </c>
      <c r="J45" t="s">
        <v>907</v>
      </c>
    </row>
    <row r="46" spans="1:10" x14ac:dyDescent="0.3">
      <c r="A46" s="14" t="s">
        <v>133</v>
      </c>
      <c r="B46" s="14" t="s">
        <v>1131</v>
      </c>
      <c r="G46" s="3"/>
      <c r="H46" t="str">
        <f t="shared" si="7"/>
        <v>eXPORTIND_nRE = " "</v>
      </c>
      <c r="I46" s="11" t="str">
        <f t="shared" si="0"/>
        <v>"EXPORTIND_nRE": eXPORTIND_nRE</v>
      </c>
      <c r="J46" t="s">
        <v>908</v>
      </c>
    </row>
    <row r="47" spans="1:10" x14ac:dyDescent="0.3">
      <c r="A47" s="14" t="s">
        <v>134</v>
      </c>
      <c r="B47" s="14" t="s">
        <v>1132</v>
      </c>
      <c r="G47" s="3"/>
      <c r="H47" t="str">
        <f t="shared" si="7"/>
        <v>eXPORTIND_chNFe = " "</v>
      </c>
      <c r="I47" s="11" t="str">
        <f t="shared" si="0"/>
        <v>"EXPORTIND_chNFe": eXPORTIND_chNFe</v>
      </c>
      <c r="J47" t="s">
        <v>909</v>
      </c>
    </row>
    <row r="48" spans="1:10" x14ac:dyDescent="0.3">
      <c r="A48" s="14" t="s">
        <v>135</v>
      </c>
      <c r="B48" s="14" t="s">
        <v>1133</v>
      </c>
      <c r="G48" s="3"/>
      <c r="H48" t="str">
        <f t="shared" si="7"/>
        <v>eXPORTIND_qExport = " "</v>
      </c>
      <c r="I48" s="11" t="str">
        <f t="shared" si="0"/>
        <v>"EXPORTIND_qExport": eXPORTIND_qExport</v>
      </c>
      <c r="J48" t="s">
        <v>910</v>
      </c>
    </row>
    <row r="49" spans="1:10" x14ac:dyDescent="0.3">
      <c r="A49" t="s">
        <v>136</v>
      </c>
      <c r="B49" t="s">
        <v>136</v>
      </c>
      <c r="C49" t="s">
        <v>655</v>
      </c>
      <c r="D49" t="s">
        <v>136</v>
      </c>
      <c r="G49" s="3"/>
      <c r="H49" t="str">
        <f>_xlfn.CONCAT(B49," = ","self.check_none(item.find(""./ns:",C49,"/ns:",D49,""", nsNfe))")</f>
        <v>xPed = self.check_none(item.find("./ns:prod/ns:xPed", nsNfe))</v>
      </c>
      <c r="I49" s="11" t="str">
        <f t="shared" si="0"/>
        <v>"xPed": xPed</v>
      </c>
      <c r="J49" t="s">
        <v>911</v>
      </c>
    </row>
    <row r="50" spans="1:10" x14ac:dyDescent="0.3">
      <c r="A50" t="s">
        <v>137</v>
      </c>
      <c r="B50" t="s">
        <v>137</v>
      </c>
      <c r="C50" t="s">
        <v>655</v>
      </c>
      <c r="D50" t="s">
        <v>137</v>
      </c>
      <c r="G50" s="3"/>
      <c r="H50" t="str">
        <f>_xlfn.CONCAT(B50," = ","self.check_none(item.find(""./ns:",C50,"/ns:",D50,""", nsNfe))")</f>
        <v>nItemPed = self.check_none(item.find("./ns:prod/ns:nItemPed", nsNfe))</v>
      </c>
      <c r="I50" s="11" t="str">
        <f t="shared" si="0"/>
        <v>"nItemPed": nItemPed</v>
      </c>
      <c r="J50" t="s">
        <v>912</v>
      </c>
    </row>
    <row r="51" spans="1:10" x14ac:dyDescent="0.3">
      <c r="A51" t="s">
        <v>138</v>
      </c>
      <c r="B51" t="s">
        <v>138</v>
      </c>
      <c r="C51" t="s">
        <v>655</v>
      </c>
      <c r="D51" t="s">
        <v>138</v>
      </c>
      <c r="G51" s="3"/>
      <c r="H51" t="str">
        <f>_xlfn.CONCAT(B51," = ","self.check_none(item.find(""./ns:",C51,"/ns:",D51,""", nsNfe))")</f>
        <v>nFCI = self.check_none(item.find("./ns:prod/ns:nFCI", nsNfe))</v>
      </c>
      <c r="I51" s="11" t="str">
        <f t="shared" si="0"/>
        <v>"nFCI": nFCI</v>
      </c>
      <c r="J51" t="s">
        <v>913</v>
      </c>
    </row>
    <row r="52" spans="1:10" x14ac:dyDescent="0.3">
      <c r="A52" t="s">
        <v>139</v>
      </c>
      <c r="B52" t="s">
        <v>1134</v>
      </c>
      <c r="C52" t="s">
        <v>655</v>
      </c>
      <c r="D52" t="s">
        <v>708</v>
      </c>
      <c r="E52" t="s">
        <v>520</v>
      </c>
      <c r="G52" s="3"/>
      <c r="H52" t="str">
        <f>_xlfn.CONCAT(B52," = ","self.check_none(item.find(""./ns:",C52,"/ns:",D52,"/ns:",E52,""", nsNfe))")</f>
        <v>rASTRO_nLote = self.check_none(item.find("./ns:prod/ns:rastro/ns:nLote", nsNfe))</v>
      </c>
      <c r="I52" s="11" t="str">
        <f t="shared" si="0"/>
        <v>"RASTRO_nLote": rASTRO_nLote</v>
      </c>
      <c r="J52" t="s">
        <v>914</v>
      </c>
    </row>
    <row r="53" spans="1:10" x14ac:dyDescent="0.3">
      <c r="A53" t="s">
        <v>140</v>
      </c>
      <c r="B53" t="s">
        <v>1135</v>
      </c>
      <c r="C53" t="s">
        <v>655</v>
      </c>
      <c r="D53" t="s">
        <v>708</v>
      </c>
      <c r="E53" t="s">
        <v>519</v>
      </c>
      <c r="G53" s="3"/>
      <c r="H53" t="str">
        <f>_xlfn.CONCAT(B53," = ","self.check_none(item.find(""./ns:",C53,"/ns:",D53,"/ns:",E53,""", nsNfe))")</f>
        <v>rASTRO_qLote = self.check_none(item.find("./ns:prod/ns:rastro/ns:qLote", nsNfe))</v>
      </c>
      <c r="I53" s="11" t="str">
        <f t="shared" si="0"/>
        <v>"RASTRO_qLote": rASTRO_qLote</v>
      </c>
      <c r="J53" t="s">
        <v>915</v>
      </c>
    </row>
    <row r="54" spans="1:10" x14ac:dyDescent="0.3">
      <c r="A54" t="s">
        <v>141</v>
      </c>
      <c r="B54" t="s">
        <v>1136</v>
      </c>
      <c r="C54" t="s">
        <v>655</v>
      </c>
      <c r="D54" t="s">
        <v>708</v>
      </c>
      <c r="E54" t="s">
        <v>518</v>
      </c>
      <c r="G54" s="3"/>
      <c r="H54" t="str">
        <f>_xlfn.CONCAT(B54," = ","self.check_none(item.find(""./ns:",C54,"/ns:",D54,"/ns:",E54,""", nsNfe))")</f>
        <v>rASTRO_dFab = self.check_none(item.find("./ns:prod/ns:rastro/ns:dFab", nsNfe))</v>
      </c>
      <c r="I54" s="11" t="str">
        <f t="shared" si="0"/>
        <v>"RASTRO_dFab": rASTRO_dFab</v>
      </c>
      <c r="J54" t="s">
        <v>916</v>
      </c>
    </row>
    <row r="55" spans="1:10" x14ac:dyDescent="0.3">
      <c r="A55" t="s">
        <v>142</v>
      </c>
      <c r="B55" t="s">
        <v>1137</v>
      </c>
      <c r="C55" t="s">
        <v>655</v>
      </c>
      <c r="D55" t="s">
        <v>708</v>
      </c>
      <c r="E55" t="s">
        <v>517</v>
      </c>
      <c r="G55" s="3"/>
      <c r="H55" t="str">
        <f>_xlfn.CONCAT(B55," = ","self.check_none(item.find(""./ns:",C55,"/ns:",D55,"/ns:",E55,""", nsNfe))")</f>
        <v>rASTRO_dVal = self.check_none(item.find("./ns:prod/ns:rastro/ns:dVal", nsNfe))</v>
      </c>
      <c r="I55" s="11" t="str">
        <f t="shared" si="0"/>
        <v>"RASTRO_dVal": rASTRO_dVal</v>
      </c>
      <c r="J55" t="s">
        <v>917</v>
      </c>
    </row>
    <row r="56" spans="1:10" x14ac:dyDescent="0.3">
      <c r="A56" t="s">
        <v>143</v>
      </c>
      <c r="B56" t="s">
        <v>1138</v>
      </c>
      <c r="C56" t="s">
        <v>655</v>
      </c>
      <c r="D56" t="s">
        <v>708</v>
      </c>
      <c r="E56" t="s">
        <v>516</v>
      </c>
      <c r="G56" s="3"/>
      <c r="H56" t="str">
        <f>_xlfn.CONCAT(B56," = ","self.check_none(item.find(""./ns:",C56,"/ns:",D56,"/ns:",E56,""", nsNfe))")</f>
        <v>rASTRO_cAgreg = self.check_none(item.find("./ns:prod/ns:rastro/ns:cAgreg", nsNfe))</v>
      </c>
      <c r="I56" s="11" t="str">
        <f t="shared" si="0"/>
        <v>"RASTRO_cAgreg": rASTRO_cAgreg</v>
      </c>
      <c r="J56" t="s">
        <v>918</v>
      </c>
    </row>
    <row r="57" spans="1:10" x14ac:dyDescent="0.3">
      <c r="A57" s="14" t="s">
        <v>144</v>
      </c>
      <c r="B57" s="14" t="s">
        <v>1139</v>
      </c>
      <c r="G57" s="3"/>
      <c r="H57" t="str">
        <f t="shared" ref="H57:H61" si="8">_xlfn.CONCAT(B57," = "" """)</f>
        <v>iNFPRODNFF_cProdFisco = " "</v>
      </c>
      <c r="I57" s="11" t="str">
        <f t="shared" si="0"/>
        <v>"INFPRODNFF_cProdFisco": iNFPRODNFF_cProdFisco</v>
      </c>
      <c r="J57" t="s">
        <v>919</v>
      </c>
    </row>
    <row r="58" spans="1:10" x14ac:dyDescent="0.3">
      <c r="A58" s="14" t="s">
        <v>145</v>
      </c>
      <c r="B58" s="14" t="s">
        <v>1140</v>
      </c>
      <c r="G58" s="3"/>
      <c r="H58" t="str">
        <f t="shared" si="8"/>
        <v>iNFPRODNFF_cOperNFF = " "</v>
      </c>
      <c r="I58" s="11" t="str">
        <f t="shared" si="0"/>
        <v>"INFPRODNFF_cOperNFF": iNFPRODNFF_cOperNFF</v>
      </c>
      <c r="J58" t="s">
        <v>920</v>
      </c>
    </row>
    <row r="59" spans="1:10" x14ac:dyDescent="0.3">
      <c r="A59" s="14" t="s">
        <v>146</v>
      </c>
      <c r="B59" s="14" t="s">
        <v>1141</v>
      </c>
      <c r="G59" s="3"/>
      <c r="H59" t="str">
        <f t="shared" si="8"/>
        <v>iNFPRODEMB_xEmb = " "</v>
      </c>
      <c r="I59" s="11" t="str">
        <f t="shared" si="0"/>
        <v>"INFPRODEMB_xEmb": iNFPRODEMB_xEmb</v>
      </c>
      <c r="J59" t="s">
        <v>921</v>
      </c>
    </row>
    <row r="60" spans="1:10" x14ac:dyDescent="0.3">
      <c r="A60" s="14" t="s">
        <v>147</v>
      </c>
      <c r="B60" s="14" t="s">
        <v>1142</v>
      </c>
      <c r="G60" s="3"/>
      <c r="H60" t="str">
        <f t="shared" si="8"/>
        <v>iNFPRODEMB_qVolEmb = " "</v>
      </c>
      <c r="I60" s="11" t="str">
        <f t="shared" si="0"/>
        <v>"INFPRODEMB_qVolEmb": iNFPRODEMB_qVolEmb</v>
      </c>
      <c r="J60" t="s">
        <v>922</v>
      </c>
    </row>
    <row r="61" spans="1:10" x14ac:dyDescent="0.3">
      <c r="A61" s="14" t="s">
        <v>148</v>
      </c>
      <c r="B61" s="14" t="s">
        <v>1143</v>
      </c>
      <c r="G61" s="3"/>
      <c r="H61" t="str">
        <f t="shared" si="8"/>
        <v>iNFPRODEMB_uEmb = " "</v>
      </c>
      <c r="I61" s="11" t="str">
        <f t="shared" si="0"/>
        <v>"INFPRODEMB_uEmb": iNFPRODEMB_uEmb</v>
      </c>
      <c r="J61" t="s">
        <v>923</v>
      </c>
    </row>
    <row r="62" spans="1:10" x14ac:dyDescent="0.3">
      <c r="A62" t="s">
        <v>149</v>
      </c>
      <c r="B62" t="s">
        <v>1144</v>
      </c>
      <c r="C62" t="s">
        <v>655</v>
      </c>
      <c r="D62" t="s">
        <v>709</v>
      </c>
      <c r="E62" t="s">
        <v>542</v>
      </c>
      <c r="G62" s="3"/>
      <c r="H62" t="str">
        <f t="shared" ref="H62:H106" si="9">_xlfn.CONCAT(B62," = ","self.check_none(item.find(""./ns:",C62,"/ns:",D62,"/ns:",E62,""", nsNfe))")</f>
        <v>vEICPROD_tpOp = self.check_none(item.find("./ns:prod/ns:veicProd/ns:tpOp", nsNfe))</v>
      </c>
      <c r="I62" s="11" t="str">
        <f t="shared" si="0"/>
        <v>"VEICPROD_tpOp": vEICPROD_tpOp</v>
      </c>
      <c r="J62" t="s">
        <v>924</v>
      </c>
    </row>
    <row r="63" spans="1:10" x14ac:dyDescent="0.3">
      <c r="A63" t="s">
        <v>150</v>
      </c>
      <c r="B63" t="s">
        <v>1145</v>
      </c>
      <c r="C63" t="s">
        <v>655</v>
      </c>
      <c r="D63" t="s">
        <v>709</v>
      </c>
      <c r="E63" t="s">
        <v>541</v>
      </c>
      <c r="G63" s="3"/>
      <c r="H63" t="str">
        <f t="shared" si="9"/>
        <v>vEICPROD_chassi = self.check_none(item.find("./ns:prod/ns:veicProd/ns:chassi", nsNfe))</v>
      </c>
      <c r="I63" s="11" t="str">
        <f t="shared" si="0"/>
        <v>"VEICPROD_chassi": vEICPROD_chassi</v>
      </c>
      <c r="J63" t="s">
        <v>925</v>
      </c>
    </row>
    <row r="64" spans="1:10" x14ac:dyDescent="0.3">
      <c r="A64" t="s">
        <v>151</v>
      </c>
      <c r="B64" t="s">
        <v>1146</v>
      </c>
      <c r="C64" t="s">
        <v>655</v>
      </c>
      <c r="D64" t="s">
        <v>709</v>
      </c>
      <c r="E64" t="s">
        <v>540</v>
      </c>
      <c r="G64" s="3"/>
      <c r="H64" t="str">
        <f t="shared" si="9"/>
        <v>vEICPROD_cCor = self.check_none(item.find("./ns:prod/ns:veicProd/ns:cCor", nsNfe))</v>
      </c>
      <c r="I64" s="11" t="str">
        <f t="shared" si="0"/>
        <v>"VEICPROD_cCor": vEICPROD_cCor</v>
      </c>
      <c r="J64" t="s">
        <v>926</v>
      </c>
    </row>
    <row r="65" spans="1:10" x14ac:dyDescent="0.3">
      <c r="A65" t="s">
        <v>152</v>
      </c>
      <c r="B65" t="s">
        <v>1147</v>
      </c>
      <c r="C65" t="s">
        <v>655</v>
      </c>
      <c r="D65" t="s">
        <v>709</v>
      </c>
      <c r="E65" t="s">
        <v>539</v>
      </c>
      <c r="G65" s="3"/>
      <c r="H65" t="str">
        <f t="shared" si="9"/>
        <v>vEICPROD_xCor = self.check_none(item.find("./ns:prod/ns:veicProd/ns:xCor", nsNfe))</v>
      </c>
      <c r="I65" s="11" t="str">
        <f t="shared" si="0"/>
        <v>"VEICPROD_xCor": vEICPROD_xCor</v>
      </c>
      <c r="J65" t="s">
        <v>927</v>
      </c>
    </row>
    <row r="66" spans="1:10" x14ac:dyDescent="0.3">
      <c r="A66" t="s">
        <v>153</v>
      </c>
      <c r="B66" t="s">
        <v>1148</v>
      </c>
      <c r="C66" t="s">
        <v>655</v>
      </c>
      <c r="D66" t="s">
        <v>709</v>
      </c>
      <c r="E66" t="s">
        <v>538</v>
      </c>
      <c r="G66" s="3"/>
      <c r="H66" t="str">
        <f t="shared" si="9"/>
        <v>vEICPROD_pot = self.check_none(item.find("./ns:prod/ns:veicProd/ns:pot", nsNfe))</v>
      </c>
      <c r="I66" s="11" t="str">
        <f t="shared" si="0"/>
        <v>"VEICPROD_pot": vEICPROD_pot</v>
      </c>
      <c r="J66" t="s">
        <v>928</v>
      </c>
    </row>
    <row r="67" spans="1:10" x14ac:dyDescent="0.3">
      <c r="A67" t="s">
        <v>154</v>
      </c>
      <c r="B67" t="s">
        <v>1149</v>
      </c>
      <c r="C67" t="s">
        <v>655</v>
      </c>
      <c r="D67" t="s">
        <v>709</v>
      </c>
      <c r="E67" t="s">
        <v>537</v>
      </c>
      <c r="G67" s="3"/>
      <c r="H67" t="str">
        <f t="shared" si="9"/>
        <v>vEICPROD_cilin = self.check_none(item.find("./ns:prod/ns:veicProd/ns:cilin", nsNfe))</v>
      </c>
      <c r="I67" s="11" t="str">
        <f t="shared" ref="I67:I130" si="10">""""&amp;A67&amp;""": "&amp;B67</f>
        <v>"VEICPROD_cilin": vEICPROD_cilin</v>
      </c>
      <c r="J67" t="s">
        <v>929</v>
      </c>
    </row>
    <row r="68" spans="1:10" x14ac:dyDescent="0.3">
      <c r="A68" t="s">
        <v>155</v>
      </c>
      <c r="B68" t="s">
        <v>1150</v>
      </c>
      <c r="C68" t="s">
        <v>655</v>
      </c>
      <c r="D68" t="s">
        <v>709</v>
      </c>
      <c r="E68" t="s">
        <v>536</v>
      </c>
      <c r="G68" s="3"/>
      <c r="H68" t="str">
        <f t="shared" si="9"/>
        <v>vEICPROD_pesoL = self.check_none(item.find("./ns:prod/ns:veicProd/ns:pesoL", nsNfe))</v>
      </c>
      <c r="I68" s="11" t="str">
        <f t="shared" si="10"/>
        <v>"VEICPROD_pesoL": vEICPROD_pesoL</v>
      </c>
      <c r="J68" t="s">
        <v>930</v>
      </c>
    </row>
    <row r="69" spans="1:10" x14ac:dyDescent="0.3">
      <c r="A69" t="s">
        <v>156</v>
      </c>
      <c r="B69" t="s">
        <v>1151</v>
      </c>
      <c r="C69" t="s">
        <v>655</v>
      </c>
      <c r="D69" t="s">
        <v>709</v>
      </c>
      <c r="E69" t="s">
        <v>535</v>
      </c>
      <c r="G69" s="3"/>
      <c r="H69" t="str">
        <f t="shared" si="9"/>
        <v>vEICPROD_pesoB = self.check_none(item.find("./ns:prod/ns:veicProd/ns:pesoB", nsNfe))</v>
      </c>
      <c r="I69" s="11" t="str">
        <f t="shared" si="10"/>
        <v>"VEICPROD_pesoB": vEICPROD_pesoB</v>
      </c>
      <c r="J69" t="s">
        <v>931</v>
      </c>
    </row>
    <row r="70" spans="1:10" x14ac:dyDescent="0.3">
      <c r="A70" t="s">
        <v>157</v>
      </c>
      <c r="B70" t="s">
        <v>1152</v>
      </c>
      <c r="C70" t="s">
        <v>655</v>
      </c>
      <c r="D70" t="s">
        <v>709</v>
      </c>
      <c r="E70" t="s">
        <v>534</v>
      </c>
      <c r="G70" s="3"/>
      <c r="H70" t="str">
        <f t="shared" si="9"/>
        <v>vEICPROD_nSerie = self.check_none(item.find("./ns:prod/ns:veicProd/ns:nSerie", nsNfe))</v>
      </c>
      <c r="I70" s="11" t="str">
        <f t="shared" si="10"/>
        <v>"VEICPROD_nSerie": vEICPROD_nSerie</v>
      </c>
      <c r="J70" t="s">
        <v>932</v>
      </c>
    </row>
    <row r="71" spans="1:10" x14ac:dyDescent="0.3">
      <c r="A71" t="s">
        <v>158</v>
      </c>
      <c r="B71" t="s">
        <v>1153</v>
      </c>
      <c r="C71" t="s">
        <v>655</v>
      </c>
      <c r="D71" t="s">
        <v>709</v>
      </c>
      <c r="E71" t="s">
        <v>533</v>
      </c>
      <c r="G71" s="3"/>
      <c r="H71" t="str">
        <f t="shared" si="9"/>
        <v>vEICPROD_tpComb = self.check_none(item.find("./ns:prod/ns:veicProd/ns:tpComb", nsNfe))</v>
      </c>
      <c r="I71" s="11" t="str">
        <f t="shared" si="10"/>
        <v>"VEICPROD_tpComb": vEICPROD_tpComb</v>
      </c>
      <c r="J71" t="s">
        <v>933</v>
      </c>
    </row>
    <row r="72" spans="1:10" x14ac:dyDescent="0.3">
      <c r="A72" t="s">
        <v>159</v>
      </c>
      <c r="B72" t="s">
        <v>1154</v>
      </c>
      <c r="C72" t="s">
        <v>655</v>
      </c>
      <c r="D72" t="s">
        <v>709</v>
      </c>
      <c r="E72" t="s">
        <v>532</v>
      </c>
      <c r="G72" s="3"/>
      <c r="H72" t="str">
        <f t="shared" si="9"/>
        <v>vEICPROD_nMotor = self.check_none(item.find("./ns:prod/ns:veicProd/ns:nMotor", nsNfe))</v>
      </c>
      <c r="I72" s="11" t="str">
        <f t="shared" si="10"/>
        <v>"VEICPROD_nMotor": vEICPROD_nMotor</v>
      </c>
      <c r="J72" t="s">
        <v>934</v>
      </c>
    </row>
    <row r="73" spans="1:10" x14ac:dyDescent="0.3">
      <c r="A73" t="s">
        <v>160</v>
      </c>
      <c r="B73" t="s">
        <v>1155</v>
      </c>
      <c r="C73" t="s">
        <v>655</v>
      </c>
      <c r="D73" t="s">
        <v>709</v>
      </c>
      <c r="E73" t="s">
        <v>531</v>
      </c>
      <c r="G73" s="3"/>
      <c r="H73" t="str">
        <f t="shared" si="9"/>
        <v>vEICPROD_CMT = self.check_none(item.find("./ns:prod/ns:veicProd/ns:CMT", nsNfe))</v>
      </c>
      <c r="I73" s="11" t="str">
        <f t="shared" si="10"/>
        <v>"VEICPROD_CMT": vEICPROD_CMT</v>
      </c>
      <c r="J73" t="s">
        <v>935</v>
      </c>
    </row>
    <row r="74" spans="1:10" x14ac:dyDescent="0.3">
      <c r="A74" t="s">
        <v>161</v>
      </c>
      <c r="B74" t="s">
        <v>1156</v>
      </c>
      <c r="C74" t="s">
        <v>655</v>
      </c>
      <c r="D74" t="s">
        <v>709</v>
      </c>
      <c r="E74" t="s">
        <v>530</v>
      </c>
      <c r="G74" s="3"/>
      <c r="H74" t="str">
        <f t="shared" si="9"/>
        <v>vEICPROD_dist = self.check_none(item.find("./ns:prod/ns:veicProd/ns:dist", nsNfe))</v>
      </c>
      <c r="I74" s="11" t="str">
        <f t="shared" si="10"/>
        <v>"VEICPROD_dist": vEICPROD_dist</v>
      </c>
      <c r="J74" t="s">
        <v>936</v>
      </c>
    </row>
    <row r="75" spans="1:10" x14ac:dyDescent="0.3">
      <c r="A75" t="s">
        <v>162</v>
      </c>
      <c r="B75" t="s">
        <v>1157</v>
      </c>
      <c r="C75" t="s">
        <v>655</v>
      </c>
      <c r="D75" t="s">
        <v>709</v>
      </c>
      <c r="E75" t="s">
        <v>528</v>
      </c>
      <c r="G75" s="3"/>
      <c r="H75" t="str">
        <f t="shared" si="9"/>
        <v>vEICPROD_anoMod = self.check_none(item.find("./ns:prod/ns:veicProd/ns:anoMod", nsNfe))</v>
      </c>
      <c r="I75" s="11" t="str">
        <f t="shared" si="10"/>
        <v>"VEICPROD_anoMod": vEICPROD_anoMod</v>
      </c>
      <c r="J75" t="s">
        <v>937</v>
      </c>
    </row>
    <row r="76" spans="1:10" x14ac:dyDescent="0.3">
      <c r="A76" t="s">
        <v>163</v>
      </c>
      <c r="B76" t="s">
        <v>1158</v>
      </c>
      <c r="C76" t="s">
        <v>655</v>
      </c>
      <c r="D76" t="s">
        <v>709</v>
      </c>
      <c r="E76" t="s">
        <v>527</v>
      </c>
      <c r="G76" s="3"/>
      <c r="H76" t="str">
        <f t="shared" si="9"/>
        <v>vEICPROD_anoFab = self.check_none(item.find("./ns:prod/ns:veicProd/ns:anoFab", nsNfe))</v>
      </c>
      <c r="I76" s="11" t="str">
        <f t="shared" si="10"/>
        <v>"VEICPROD_anoFab": vEICPROD_anoFab</v>
      </c>
      <c r="J76" t="s">
        <v>938</v>
      </c>
    </row>
    <row r="77" spans="1:10" x14ac:dyDescent="0.3">
      <c r="A77" t="s">
        <v>164</v>
      </c>
      <c r="B77" t="s">
        <v>1159</v>
      </c>
      <c r="C77" t="s">
        <v>655</v>
      </c>
      <c r="D77" t="s">
        <v>709</v>
      </c>
      <c r="E77" t="s">
        <v>526</v>
      </c>
      <c r="G77" s="3"/>
      <c r="H77" t="str">
        <f t="shared" si="9"/>
        <v>vEICPROD_tpPint = self.check_none(item.find("./ns:prod/ns:veicProd/ns:tpPint", nsNfe))</v>
      </c>
      <c r="I77" s="11" t="str">
        <f t="shared" si="10"/>
        <v>"VEICPROD_tpPint": vEICPROD_tpPint</v>
      </c>
      <c r="J77" t="s">
        <v>939</v>
      </c>
    </row>
    <row r="78" spans="1:10" x14ac:dyDescent="0.3">
      <c r="A78" t="s">
        <v>165</v>
      </c>
      <c r="B78" t="s">
        <v>1160</v>
      </c>
      <c r="C78" t="s">
        <v>655</v>
      </c>
      <c r="D78" t="s">
        <v>709</v>
      </c>
      <c r="E78" t="s">
        <v>525</v>
      </c>
      <c r="G78" s="3"/>
      <c r="H78" t="str">
        <f t="shared" si="9"/>
        <v>vEICPROD_tpVeic = self.check_none(item.find("./ns:prod/ns:veicProd/ns:tpVeic", nsNfe))</v>
      </c>
      <c r="I78" s="11" t="str">
        <f t="shared" si="10"/>
        <v>"VEICPROD_tpVeic": vEICPROD_tpVeic</v>
      </c>
      <c r="J78" t="s">
        <v>940</v>
      </c>
    </row>
    <row r="79" spans="1:10" x14ac:dyDescent="0.3">
      <c r="A79" t="s">
        <v>166</v>
      </c>
      <c r="B79" t="s">
        <v>1161</v>
      </c>
      <c r="C79" t="s">
        <v>655</v>
      </c>
      <c r="D79" t="s">
        <v>709</v>
      </c>
      <c r="E79" t="s">
        <v>524</v>
      </c>
      <c r="G79" s="3"/>
      <c r="H79" t="str">
        <f t="shared" si="9"/>
        <v>vEICPROD_espVeic = self.check_none(item.find("./ns:prod/ns:veicProd/ns:espVeic", nsNfe))</v>
      </c>
      <c r="I79" s="11" t="str">
        <f t="shared" si="10"/>
        <v>"VEICPROD_espVeic": vEICPROD_espVeic</v>
      </c>
      <c r="J79" t="s">
        <v>941</v>
      </c>
    </row>
    <row r="80" spans="1:10" x14ac:dyDescent="0.3">
      <c r="A80" t="s">
        <v>167</v>
      </c>
      <c r="B80" t="s">
        <v>1162</v>
      </c>
      <c r="C80" t="s">
        <v>655</v>
      </c>
      <c r="D80" t="s">
        <v>709</v>
      </c>
      <c r="E80" t="s">
        <v>523</v>
      </c>
      <c r="G80" s="3"/>
      <c r="H80" t="str">
        <f t="shared" si="9"/>
        <v>vEICPROD_VIN = self.check_none(item.find("./ns:prod/ns:veicProd/ns:VIN", nsNfe))</v>
      </c>
      <c r="I80" s="11" t="str">
        <f t="shared" si="10"/>
        <v>"VEICPROD_VIN": vEICPROD_VIN</v>
      </c>
      <c r="J80" t="s">
        <v>942</v>
      </c>
    </row>
    <row r="81" spans="1:10" x14ac:dyDescent="0.3">
      <c r="A81" t="s">
        <v>168</v>
      </c>
      <c r="B81" t="s">
        <v>1163</v>
      </c>
      <c r="C81" t="s">
        <v>655</v>
      </c>
      <c r="D81" t="s">
        <v>709</v>
      </c>
      <c r="E81" t="s">
        <v>522</v>
      </c>
      <c r="G81" s="3"/>
      <c r="H81" t="str">
        <f t="shared" si="9"/>
        <v>vEICPROD_condVeic = self.check_none(item.find("./ns:prod/ns:veicProd/ns:condVeic", nsNfe))</v>
      </c>
      <c r="I81" s="11" t="str">
        <f t="shared" si="10"/>
        <v>"VEICPROD_condVeic": vEICPROD_condVeic</v>
      </c>
      <c r="J81" t="s">
        <v>943</v>
      </c>
    </row>
    <row r="82" spans="1:10" x14ac:dyDescent="0.3">
      <c r="A82" t="s">
        <v>169</v>
      </c>
      <c r="B82" t="s">
        <v>1164</v>
      </c>
      <c r="C82" t="s">
        <v>655</v>
      </c>
      <c r="D82" t="s">
        <v>709</v>
      </c>
      <c r="E82" t="s">
        <v>521</v>
      </c>
      <c r="G82" s="3"/>
      <c r="H82" t="str">
        <f t="shared" si="9"/>
        <v>vEICPROD_cMod = self.check_none(item.find("./ns:prod/ns:veicProd/ns:cMod", nsNfe))</v>
      </c>
      <c r="I82" s="11" t="str">
        <f t="shared" si="10"/>
        <v>"VEICPROD_cMod": vEICPROD_cMod</v>
      </c>
      <c r="J82" t="s">
        <v>944</v>
      </c>
    </row>
    <row r="83" spans="1:10" x14ac:dyDescent="0.3">
      <c r="A83" t="s">
        <v>170</v>
      </c>
      <c r="B83" t="s">
        <v>1165</v>
      </c>
      <c r="C83" t="s">
        <v>655</v>
      </c>
      <c r="D83" t="s">
        <v>709</v>
      </c>
      <c r="E83" t="s">
        <v>529</v>
      </c>
      <c r="G83" s="3"/>
      <c r="H83" t="str">
        <f t="shared" si="9"/>
        <v>vEICPROD_cCorDENATRAN = self.check_none(item.find("./ns:prod/ns:veicProd/ns:RENAVAM", nsNfe))</v>
      </c>
      <c r="I83" s="11" t="str">
        <f t="shared" si="10"/>
        <v>"VEICPROD_cCorDENATRAN": vEICPROD_cCorDENATRAN</v>
      </c>
      <c r="J83" t="s">
        <v>945</v>
      </c>
    </row>
    <row r="84" spans="1:10" x14ac:dyDescent="0.3">
      <c r="A84" s="14" t="s">
        <v>171</v>
      </c>
      <c r="B84" s="14" t="s">
        <v>1166</v>
      </c>
      <c r="C84" t="s">
        <v>655</v>
      </c>
      <c r="D84" t="s">
        <v>709</v>
      </c>
      <c r="E84" t="s">
        <v>1167</v>
      </c>
      <c r="G84" s="3"/>
      <c r="H84" t="str">
        <f t="shared" si="9"/>
        <v>vEICPROD_lota = self.check_none(item.find("./ns:prod/ns:veicProd/ns:lota", nsNfe))</v>
      </c>
      <c r="I84" s="11" t="str">
        <f t="shared" si="10"/>
        <v>"VEICPROD_lota": vEICPROD_lota</v>
      </c>
      <c r="J84" t="s">
        <v>946</v>
      </c>
    </row>
    <row r="85" spans="1:10" x14ac:dyDescent="0.3">
      <c r="A85" s="14" t="s">
        <v>172</v>
      </c>
      <c r="B85" s="14" t="s">
        <v>1168</v>
      </c>
      <c r="C85" t="s">
        <v>655</v>
      </c>
      <c r="D85" t="s">
        <v>709</v>
      </c>
      <c r="E85" t="s">
        <v>1169</v>
      </c>
      <c r="G85" s="3"/>
      <c r="H85" t="str">
        <f t="shared" si="9"/>
        <v>vEICPROD_tpRest = self.check_none(item.find("./ns:prod/ns:veicProd/ns:tpRest", nsNfe))</v>
      </c>
      <c r="I85" s="11" t="str">
        <f t="shared" si="10"/>
        <v>"VEICPROD_tpRest": vEICPROD_tpRest</v>
      </c>
      <c r="J85" t="s">
        <v>947</v>
      </c>
    </row>
    <row r="86" spans="1:10" x14ac:dyDescent="0.3">
      <c r="A86" t="s">
        <v>173</v>
      </c>
      <c r="B86" t="s">
        <v>1170</v>
      </c>
      <c r="C86" t="s">
        <v>655</v>
      </c>
      <c r="D86" t="s">
        <v>665</v>
      </c>
      <c r="E86" t="s">
        <v>520</v>
      </c>
      <c r="G86" s="3"/>
      <c r="H86" t="str">
        <f t="shared" si="9"/>
        <v>mED_nLote = self.check_none(item.find("./ns:prod/ns:med/ns:nLote", nsNfe))</v>
      </c>
      <c r="I86" s="11" t="str">
        <f t="shared" si="10"/>
        <v>"MED_nLote": mED_nLote</v>
      </c>
      <c r="J86" t="s">
        <v>948</v>
      </c>
    </row>
    <row r="87" spans="1:10" x14ac:dyDescent="0.3">
      <c r="A87" t="s">
        <v>174</v>
      </c>
      <c r="B87" t="s">
        <v>1171</v>
      </c>
      <c r="C87" t="s">
        <v>655</v>
      </c>
      <c r="D87" t="s">
        <v>665</v>
      </c>
      <c r="E87" t="s">
        <v>519</v>
      </c>
      <c r="G87" s="3"/>
      <c r="H87" t="str">
        <f t="shared" si="9"/>
        <v>mED_qLote = self.check_none(item.find("./ns:prod/ns:med/ns:qLote", nsNfe))</v>
      </c>
      <c r="I87" s="11" t="str">
        <f t="shared" si="10"/>
        <v>"MED_qLote": mED_qLote</v>
      </c>
      <c r="J87" t="s">
        <v>949</v>
      </c>
    </row>
    <row r="88" spans="1:10" x14ac:dyDescent="0.3">
      <c r="A88" t="s">
        <v>175</v>
      </c>
      <c r="B88" t="s">
        <v>1172</v>
      </c>
      <c r="C88" t="s">
        <v>655</v>
      </c>
      <c r="D88" t="s">
        <v>665</v>
      </c>
      <c r="E88" t="s">
        <v>518</v>
      </c>
      <c r="G88" s="3"/>
      <c r="H88" t="str">
        <f t="shared" si="9"/>
        <v>mED_dFab = self.check_none(item.find("./ns:prod/ns:med/ns:dFab", nsNfe))</v>
      </c>
      <c r="I88" s="11" t="str">
        <f t="shared" si="10"/>
        <v>"MED_dFab": mED_dFab</v>
      </c>
      <c r="J88" t="s">
        <v>950</v>
      </c>
    </row>
    <row r="89" spans="1:10" x14ac:dyDescent="0.3">
      <c r="A89" t="s">
        <v>176</v>
      </c>
      <c r="B89" t="s">
        <v>1173</v>
      </c>
      <c r="C89" t="s">
        <v>655</v>
      </c>
      <c r="D89" t="s">
        <v>665</v>
      </c>
      <c r="E89" t="s">
        <v>517</v>
      </c>
      <c r="G89" s="3"/>
      <c r="H89" t="str">
        <f t="shared" si="9"/>
        <v>mED_dVal = self.check_none(item.find("./ns:prod/ns:med/ns:dVal", nsNfe))</v>
      </c>
      <c r="I89" s="11" t="str">
        <f t="shared" si="10"/>
        <v>"MED_dVal": mED_dVal</v>
      </c>
      <c r="J89" t="s">
        <v>951</v>
      </c>
    </row>
    <row r="90" spans="1:10" x14ac:dyDescent="0.3">
      <c r="A90" t="s">
        <v>177</v>
      </c>
      <c r="B90" t="s">
        <v>1174</v>
      </c>
      <c r="C90" t="s">
        <v>655</v>
      </c>
      <c r="D90" t="s">
        <v>665</v>
      </c>
      <c r="E90" t="s">
        <v>666</v>
      </c>
      <c r="G90" s="3"/>
      <c r="H90" t="str">
        <f t="shared" si="9"/>
        <v>mED_vPMC = self.check_none(item.find("./ns:prod/ns:med/ns:vPMC", nsNfe))</v>
      </c>
      <c r="I90" s="11" t="str">
        <f t="shared" si="10"/>
        <v>"MED_vPMC": mED_vPMC</v>
      </c>
      <c r="J90" t="s">
        <v>952</v>
      </c>
    </row>
    <row r="91" spans="1:10" x14ac:dyDescent="0.3">
      <c r="A91" t="s">
        <v>178</v>
      </c>
      <c r="B91" t="s">
        <v>1175</v>
      </c>
      <c r="C91" t="s">
        <v>655</v>
      </c>
      <c r="D91" t="s">
        <v>665</v>
      </c>
      <c r="E91" t="s">
        <v>667</v>
      </c>
      <c r="G91" s="3"/>
      <c r="H91" t="str">
        <f t="shared" si="9"/>
        <v>mED_cProdANVISA = self.check_none(item.find("./ns:prod/ns:med/ns:cProdANVISA", nsNfe))</v>
      </c>
      <c r="I91" s="11" t="str">
        <f t="shared" si="10"/>
        <v>"MED_cProdANVISA": mED_cProdANVISA</v>
      </c>
      <c r="J91" t="s">
        <v>953</v>
      </c>
    </row>
    <row r="92" spans="1:10" x14ac:dyDescent="0.3">
      <c r="A92" t="s">
        <v>179</v>
      </c>
      <c r="B92" t="s">
        <v>1176</v>
      </c>
      <c r="C92" t="s">
        <v>655</v>
      </c>
      <c r="D92" t="s">
        <v>665</v>
      </c>
      <c r="E92" t="s">
        <v>696</v>
      </c>
      <c r="G92" s="3"/>
      <c r="H92" t="str">
        <f t="shared" si="9"/>
        <v>mED_xMotivoIsencao = self.check_none(item.find("./ns:prod/ns:med/ns:xMotivoIsencao", nsNfe))</v>
      </c>
      <c r="I92" s="11" t="str">
        <f t="shared" si="10"/>
        <v>"MED_xMotivoIsencao": mED_xMotivoIsencao</v>
      </c>
      <c r="J92" t="s">
        <v>954</v>
      </c>
    </row>
    <row r="93" spans="1:10" x14ac:dyDescent="0.3">
      <c r="A93" t="s">
        <v>180</v>
      </c>
      <c r="B93" t="s">
        <v>1177</v>
      </c>
      <c r="C93" t="s">
        <v>655</v>
      </c>
      <c r="D93" t="s">
        <v>1178</v>
      </c>
      <c r="E93" t="s">
        <v>1179</v>
      </c>
      <c r="G93" s="3"/>
      <c r="H93" t="str">
        <f t="shared" si="9"/>
        <v>aRMA_tpArma = self.check_none(item.find("./ns:prod/ns:arma/ns:tpArma", nsNfe))</v>
      </c>
      <c r="I93" s="11" t="str">
        <f t="shared" si="10"/>
        <v>"ARMA_tpArma": aRMA_tpArma</v>
      </c>
      <c r="J93" t="s">
        <v>955</v>
      </c>
    </row>
    <row r="94" spans="1:10" x14ac:dyDescent="0.3">
      <c r="A94" t="s">
        <v>181</v>
      </c>
      <c r="B94" t="s">
        <v>1180</v>
      </c>
      <c r="C94" t="s">
        <v>655</v>
      </c>
      <c r="D94" t="s">
        <v>1178</v>
      </c>
      <c r="E94" t="s">
        <v>534</v>
      </c>
      <c r="G94" s="3"/>
      <c r="H94" t="str">
        <f t="shared" si="9"/>
        <v>aRMA_nSerie = self.check_none(item.find("./ns:prod/ns:arma/ns:nSerie", nsNfe))</v>
      </c>
      <c r="I94" s="11" t="str">
        <f t="shared" si="10"/>
        <v>"ARMA_nSerie": aRMA_nSerie</v>
      </c>
      <c r="J94" t="s">
        <v>956</v>
      </c>
    </row>
    <row r="95" spans="1:10" x14ac:dyDescent="0.3">
      <c r="A95" t="s">
        <v>182</v>
      </c>
      <c r="B95" t="s">
        <v>1181</v>
      </c>
      <c r="C95" t="s">
        <v>655</v>
      </c>
      <c r="D95" t="s">
        <v>1178</v>
      </c>
      <c r="E95" t="s">
        <v>1182</v>
      </c>
      <c r="G95" s="3"/>
      <c r="H95" t="str">
        <f t="shared" si="9"/>
        <v>aRMA_nCano = self.check_none(item.find("./ns:prod/ns:arma/ns:nCano", nsNfe))</v>
      </c>
      <c r="I95" s="11" t="str">
        <f t="shared" si="10"/>
        <v>"ARMA_nCano": aRMA_nCano</v>
      </c>
      <c r="J95" t="s">
        <v>957</v>
      </c>
    </row>
    <row r="96" spans="1:10" x14ac:dyDescent="0.3">
      <c r="A96" t="s">
        <v>183</v>
      </c>
      <c r="B96" t="s">
        <v>1183</v>
      </c>
      <c r="C96" t="s">
        <v>655</v>
      </c>
      <c r="D96" t="s">
        <v>1178</v>
      </c>
      <c r="E96" t="s">
        <v>1184</v>
      </c>
      <c r="G96" s="3"/>
      <c r="H96" t="str">
        <f t="shared" si="9"/>
        <v>aRMA_descr = self.check_none(item.find("./ns:prod/ns:arma/ns:descr", nsNfe))</v>
      </c>
      <c r="I96" s="11" t="str">
        <f t="shared" si="10"/>
        <v>"ARMA_descr": aRMA_descr</v>
      </c>
      <c r="J96" t="s">
        <v>958</v>
      </c>
    </row>
    <row r="97" spans="1:10" x14ac:dyDescent="0.3">
      <c r="A97" t="s">
        <v>184</v>
      </c>
      <c r="B97" t="s">
        <v>1185</v>
      </c>
      <c r="C97" t="s">
        <v>655</v>
      </c>
      <c r="D97" t="s">
        <v>1186</v>
      </c>
      <c r="E97" t="s">
        <v>1187</v>
      </c>
      <c r="G97" s="3"/>
      <c r="H97" t="str">
        <f t="shared" si="9"/>
        <v>cOMB_cProdANP = self.check_none(item.find("./ns:prod/ns:comb/ns:cProdANP", nsNfe))</v>
      </c>
      <c r="I97" s="11" t="str">
        <f t="shared" si="10"/>
        <v>"COMB_cProdANP": cOMB_cProdANP</v>
      </c>
      <c r="J97" t="s">
        <v>959</v>
      </c>
    </row>
    <row r="98" spans="1:10" x14ac:dyDescent="0.3">
      <c r="A98" t="s">
        <v>185</v>
      </c>
      <c r="B98" t="s">
        <v>1188</v>
      </c>
      <c r="C98" t="s">
        <v>655</v>
      </c>
      <c r="D98" t="s">
        <v>1186</v>
      </c>
      <c r="E98" t="s">
        <v>1189</v>
      </c>
      <c r="H98" t="str">
        <f t="shared" si="9"/>
        <v>cOMB_descANP = self.check_none(item.find("./ns:prod/ns:comb/ns:descANP", nsNfe))</v>
      </c>
      <c r="I98" s="11" t="str">
        <f t="shared" si="10"/>
        <v>"COMB_descANP": cOMB_descANP</v>
      </c>
      <c r="J98" t="s">
        <v>960</v>
      </c>
    </row>
    <row r="99" spans="1:10" x14ac:dyDescent="0.3">
      <c r="A99" t="s">
        <v>186</v>
      </c>
      <c r="B99" t="s">
        <v>1190</v>
      </c>
      <c r="C99" t="s">
        <v>655</v>
      </c>
      <c r="D99" t="s">
        <v>1186</v>
      </c>
      <c r="E99" t="s">
        <v>1191</v>
      </c>
      <c r="H99" t="str">
        <f t="shared" si="9"/>
        <v>cOMB_pGLP = self.check_none(item.find("./ns:prod/ns:comb/ns:pGLP", nsNfe))</v>
      </c>
      <c r="I99" s="11" t="str">
        <f t="shared" si="10"/>
        <v>"COMB_pGLP": cOMB_pGLP</v>
      </c>
      <c r="J99" t="s">
        <v>961</v>
      </c>
    </row>
    <row r="100" spans="1:10" x14ac:dyDescent="0.3">
      <c r="A100" t="s">
        <v>187</v>
      </c>
      <c r="B100" t="s">
        <v>1192</v>
      </c>
      <c r="C100" t="s">
        <v>655</v>
      </c>
      <c r="D100" t="s">
        <v>1186</v>
      </c>
      <c r="E100" t="s">
        <v>1193</v>
      </c>
      <c r="H100" t="str">
        <f t="shared" si="9"/>
        <v>cOMB_pGNn = self.check_none(item.find("./ns:prod/ns:comb/ns:pGNn", nsNfe))</v>
      </c>
      <c r="I100" s="11" t="str">
        <f t="shared" si="10"/>
        <v>"COMB_pGNn": cOMB_pGNn</v>
      </c>
      <c r="J100" t="s">
        <v>962</v>
      </c>
    </row>
    <row r="101" spans="1:10" x14ac:dyDescent="0.3">
      <c r="A101" t="s">
        <v>188</v>
      </c>
      <c r="B101" t="s">
        <v>1194</v>
      </c>
      <c r="C101" t="s">
        <v>655</v>
      </c>
      <c r="D101" t="s">
        <v>1186</v>
      </c>
      <c r="E101" t="s">
        <v>1195</v>
      </c>
      <c r="H101" t="str">
        <f t="shared" si="9"/>
        <v>cOMB_pGNi = self.check_none(item.find("./ns:prod/ns:comb/ns:pGNi", nsNfe))</v>
      </c>
      <c r="I101" s="11" t="str">
        <f t="shared" si="10"/>
        <v>"COMB_pGNi": cOMB_pGNi</v>
      </c>
      <c r="J101" t="s">
        <v>963</v>
      </c>
    </row>
    <row r="102" spans="1:10" x14ac:dyDescent="0.3">
      <c r="A102" t="s">
        <v>189</v>
      </c>
      <c r="B102" t="s">
        <v>1196</v>
      </c>
      <c r="C102" t="s">
        <v>655</v>
      </c>
      <c r="D102" t="s">
        <v>1186</v>
      </c>
      <c r="E102" t="s">
        <v>1197</v>
      </c>
      <c r="H102" t="str">
        <f t="shared" si="9"/>
        <v>cOMB_vPart = self.check_none(item.find("./ns:prod/ns:comb/ns:vPart", nsNfe))</v>
      </c>
      <c r="I102" s="11" t="str">
        <f t="shared" si="10"/>
        <v>"COMB_vPart": cOMB_vPart</v>
      </c>
      <c r="J102" t="s">
        <v>964</v>
      </c>
    </row>
    <row r="103" spans="1:10" x14ac:dyDescent="0.3">
      <c r="A103" t="s">
        <v>190</v>
      </c>
      <c r="B103" t="s">
        <v>1198</v>
      </c>
      <c r="C103" t="s">
        <v>655</v>
      </c>
      <c r="D103" t="s">
        <v>1186</v>
      </c>
      <c r="E103" t="s">
        <v>1199</v>
      </c>
      <c r="H103" t="str">
        <f t="shared" si="9"/>
        <v>cOMB_pMixGN = self.check_none(item.find("./ns:prod/ns:comb/ns:pMixGN", nsNfe))</v>
      </c>
      <c r="I103" s="11" t="str">
        <f t="shared" si="10"/>
        <v>"COMB_pMixGN": cOMB_pMixGN</v>
      </c>
      <c r="J103" t="s">
        <v>965</v>
      </c>
    </row>
    <row r="104" spans="1:10" x14ac:dyDescent="0.3">
      <c r="A104" t="s">
        <v>191</v>
      </c>
      <c r="B104" t="s">
        <v>1200</v>
      </c>
      <c r="C104" t="s">
        <v>655</v>
      </c>
      <c r="D104" t="s">
        <v>1186</v>
      </c>
      <c r="E104" t="s">
        <v>1201</v>
      </c>
      <c r="H104" t="str">
        <f t="shared" si="9"/>
        <v>cOMB_CODIF = self.check_none(item.find("./ns:prod/ns:comb/ns:CODIF", nsNfe))</v>
      </c>
      <c r="I104" s="11" t="str">
        <f t="shared" si="10"/>
        <v>"COMB_CODIF": cOMB_CODIF</v>
      </c>
      <c r="J104" t="s">
        <v>966</v>
      </c>
    </row>
    <row r="105" spans="1:10" x14ac:dyDescent="0.3">
      <c r="A105" t="s">
        <v>192</v>
      </c>
      <c r="B105" t="s">
        <v>1202</v>
      </c>
      <c r="C105" t="s">
        <v>655</v>
      </c>
      <c r="D105" t="s">
        <v>1186</v>
      </c>
      <c r="E105" t="s">
        <v>1203</v>
      </c>
      <c r="H105" t="str">
        <f t="shared" si="9"/>
        <v>cOMB_qTemp = self.check_none(item.find("./ns:prod/ns:comb/ns:qTemp", nsNfe))</v>
      </c>
      <c r="I105" s="11" t="str">
        <f t="shared" si="10"/>
        <v>"COMB_qTemp": cOMB_qTemp</v>
      </c>
      <c r="J105" t="s">
        <v>967</v>
      </c>
    </row>
    <row r="106" spans="1:10" x14ac:dyDescent="0.3">
      <c r="A106" t="s">
        <v>193</v>
      </c>
      <c r="B106" t="s">
        <v>1204</v>
      </c>
      <c r="C106" t="s">
        <v>655</v>
      </c>
      <c r="D106" t="s">
        <v>1186</v>
      </c>
      <c r="E106" t="s">
        <v>1205</v>
      </c>
      <c r="H106" t="str">
        <f t="shared" si="9"/>
        <v>cOMB_UFCons = self.check_none(item.find("./ns:prod/ns:comb/ns:UFCons", nsNfe))</v>
      </c>
      <c r="I106" s="11" t="str">
        <f t="shared" si="10"/>
        <v>"COMB_UFCons": cOMB_UFCons</v>
      </c>
      <c r="J106" t="s">
        <v>968</v>
      </c>
    </row>
    <row r="107" spans="1:10" x14ac:dyDescent="0.3">
      <c r="A107" s="14" t="s">
        <v>194</v>
      </c>
      <c r="B107" s="14" t="s">
        <v>1206</v>
      </c>
      <c r="H107" t="str">
        <f t="shared" ref="H107:H109" si="11">_xlfn.CONCAT(B107," = "" """)</f>
        <v>cIDE_qBCProd = " "</v>
      </c>
      <c r="I107" s="11" t="str">
        <f t="shared" si="10"/>
        <v>"CIDE_qBCProd": cIDE_qBCProd</v>
      </c>
      <c r="J107" t="s">
        <v>969</v>
      </c>
    </row>
    <row r="108" spans="1:10" x14ac:dyDescent="0.3">
      <c r="A108" s="14" t="s">
        <v>195</v>
      </c>
      <c r="B108" s="14" t="s">
        <v>1207</v>
      </c>
      <c r="H108" t="str">
        <f t="shared" si="11"/>
        <v>cIDE_vAliqProd = " "</v>
      </c>
      <c r="I108" s="11" t="str">
        <f t="shared" si="10"/>
        <v>"CIDE_vAliqProd": cIDE_vAliqProd</v>
      </c>
      <c r="J108" t="s">
        <v>970</v>
      </c>
    </row>
    <row r="109" spans="1:10" x14ac:dyDescent="0.3">
      <c r="A109" s="14" t="s">
        <v>196</v>
      </c>
      <c r="B109" s="14" t="s">
        <v>1208</v>
      </c>
      <c r="H109" t="str">
        <f t="shared" si="11"/>
        <v>cIDE_vCIDE = " "</v>
      </c>
      <c r="I109" s="11" t="str">
        <f t="shared" si="10"/>
        <v>"CIDE_vCIDE": cIDE_vCIDE</v>
      </c>
      <c r="J109" t="s">
        <v>971</v>
      </c>
    </row>
    <row r="110" spans="1:10" x14ac:dyDescent="0.3">
      <c r="A110" t="s">
        <v>197</v>
      </c>
      <c r="B110" t="s">
        <v>1209</v>
      </c>
      <c r="C110" t="s">
        <v>655</v>
      </c>
      <c r="D110" t="s">
        <v>1210</v>
      </c>
      <c r="E110" t="s">
        <v>1211</v>
      </c>
      <c r="H110" t="str">
        <f t="shared" ref="H110:H114" si="12">_xlfn.CONCAT(B110," = ","self.check_none(item.find(""./ns:",C110,"/ns:",D110,"/ns:",E110,""", nsNfe))")</f>
        <v>eNCERRANTE_nBico = self.check_none(item.find("./ns:prod/ns:encerrante/ns:nBico", nsNfe))</v>
      </c>
      <c r="I110" s="11" t="str">
        <f t="shared" si="10"/>
        <v>"ENCERRANTE_nBico": eNCERRANTE_nBico</v>
      </c>
      <c r="J110" t="s">
        <v>972</v>
      </c>
    </row>
    <row r="111" spans="1:10" x14ac:dyDescent="0.3">
      <c r="A111" t="s">
        <v>198</v>
      </c>
      <c r="B111" t="s">
        <v>1212</v>
      </c>
      <c r="C111" t="s">
        <v>655</v>
      </c>
      <c r="D111" t="s">
        <v>1210</v>
      </c>
      <c r="E111" t="s">
        <v>1213</v>
      </c>
      <c r="H111" t="str">
        <f t="shared" si="12"/>
        <v>eNCERRANTE_nBomba = self.check_none(item.find("./ns:prod/ns:encerrante/ns:nBomba", nsNfe))</v>
      </c>
      <c r="I111" s="11" t="str">
        <f t="shared" si="10"/>
        <v>"ENCERRANTE_nBomba": eNCERRANTE_nBomba</v>
      </c>
      <c r="J111" t="s">
        <v>973</v>
      </c>
    </row>
    <row r="112" spans="1:10" x14ac:dyDescent="0.3">
      <c r="A112" t="s">
        <v>199</v>
      </c>
      <c r="B112" t="s">
        <v>1214</v>
      </c>
      <c r="C112" t="s">
        <v>655</v>
      </c>
      <c r="D112" t="s">
        <v>1210</v>
      </c>
      <c r="E112" t="s">
        <v>1215</v>
      </c>
      <c r="H112" t="str">
        <f t="shared" si="12"/>
        <v>eNCERRANTE_nTanque = self.check_none(item.find("./ns:prod/ns:encerrante/ns:nTanque", nsNfe))</v>
      </c>
      <c r="I112" s="11" t="str">
        <f t="shared" si="10"/>
        <v>"ENCERRANTE_nTanque": eNCERRANTE_nTanque</v>
      </c>
      <c r="J112" t="s">
        <v>974</v>
      </c>
    </row>
    <row r="113" spans="1:10" x14ac:dyDescent="0.3">
      <c r="A113" t="s">
        <v>200</v>
      </c>
      <c r="B113" t="s">
        <v>1216</v>
      </c>
      <c r="C113" t="s">
        <v>655</v>
      </c>
      <c r="D113" t="s">
        <v>1210</v>
      </c>
      <c r="E113" t="s">
        <v>1217</v>
      </c>
      <c r="H113" t="str">
        <f t="shared" si="12"/>
        <v>eNCERRANTE_vEncIni = self.check_none(item.find("./ns:prod/ns:encerrante/ns:vEncIni", nsNfe))</v>
      </c>
      <c r="I113" s="11" t="str">
        <f t="shared" si="10"/>
        <v>"ENCERRANTE_vEncIni": eNCERRANTE_vEncIni</v>
      </c>
      <c r="J113" t="s">
        <v>975</v>
      </c>
    </row>
    <row r="114" spans="1:10" x14ac:dyDescent="0.3">
      <c r="A114" t="s">
        <v>201</v>
      </c>
      <c r="B114" t="s">
        <v>1218</v>
      </c>
      <c r="C114" t="s">
        <v>655</v>
      </c>
      <c r="D114" t="s">
        <v>1210</v>
      </c>
      <c r="E114" t="s">
        <v>1219</v>
      </c>
      <c r="H114" t="str">
        <f t="shared" si="12"/>
        <v>eNCERRANTE_vEncFin = self.check_none(item.find("./ns:prod/ns:encerrante/ns:vEncFin", nsNfe))</v>
      </c>
      <c r="I114" s="11" t="str">
        <f t="shared" si="10"/>
        <v>"ENCERRANTE_vEncFin": eNCERRANTE_vEncFin</v>
      </c>
      <c r="J114" t="s">
        <v>976</v>
      </c>
    </row>
    <row r="115" spans="1:10" x14ac:dyDescent="0.3">
      <c r="A115" t="s">
        <v>202</v>
      </c>
      <c r="B115" t="s">
        <v>202</v>
      </c>
      <c r="C115" t="s">
        <v>655</v>
      </c>
      <c r="D115" t="s">
        <v>202</v>
      </c>
      <c r="H115" t="str">
        <f>_xlfn.CONCAT(B115," = ","self.check_none(item.find(""./ns:",C115,"/ns:",D115,""", nsNfe))")</f>
        <v>pBio = self.check_none(item.find("./ns:prod/ns:pBio", nsNfe))</v>
      </c>
      <c r="I115" s="11" t="str">
        <f t="shared" si="10"/>
        <v>"pBio": pBio</v>
      </c>
      <c r="J115" t="s">
        <v>977</v>
      </c>
    </row>
    <row r="116" spans="1:10" x14ac:dyDescent="0.3">
      <c r="A116" s="14" t="s">
        <v>203</v>
      </c>
      <c r="B116" s="14" t="s">
        <v>1220</v>
      </c>
      <c r="H116" t="str">
        <f t="shared" ref="H116:H179" si="13">_xlfn.CONCAT(B116," = "" """)</f>
        <v>oRIGCOMB_indImport = " "</v>
      </c>
      <c r="I116" s="11" t="str">
        <f t="shared" si="10"/>
        <v>"ORIGCOMB_indImport": oRIGCOMB_indImport</v>
      </c>
      <c r="J116" t="s">
        <v>978</v>
      </c>
    </row>
    <row r="117" spans="1:10" x14ac:dyDescent="0.3">
      <c r="A117" s="14" t="s">
        <v>204</v>
      </c>
      <c r="B117" s="14" t="s">
        <v>1221</v>
      </c>
      <c r="H117" t="str">
        <f t="shared" si="13"/>
        <v>oRIGCOMB_cUFOrig = " "</v>
      </c>
      <c r="I117" s="11" t="str">
        <f t="shared" si="10"/>
        <v>"ORIGCOMB_cUFOrig": oRIGCOMB_cUFOrig</v>
      </c>
      <c r="J117" t="s">
        <v>979</v>
      </c>
    </row>
    <row r="118" spans="1:10" x14ac:dyDescent="0.3">
      <c r="A118" s="14" t="s">
        <v>205</v>
      </c>
      <c r="B118" s="14" t="s">
        <v>1222</v>
      </c>
      <c r="H118" t="str">
        <f t="shared" si="13"/>
        <v>oRIGCOMB_pOrig = " "</v>
      </c>
      <c r="I118" s="11" t="str">
        <f t="shared" si="10"/>
        <v>"ORIGCOMB_pOrig": oRIGCOMB_pOrig</v>
      </c>
      <c r="J118" t="s">
        <v>980</v>
      </c>
    </row>
    <row r="119" spans="1:10" x14ac:dyDescent="0.3">
      <c r="A119" s="14" t="s">
        <v>206</v>
      </c>
      <c r="B119" s="14" t="s">
        <v>206</v>
      </c>
      <c r="H119" t="str">
        <f t="shared" si="13"/>
        <v>nRECOPI = " "</v>
      </c>
      <c r="I119" s="11" t="str">
        <f t="shared" si="10"/>
        <v>"nRECOPI": nRECOPI</v>
      </c>
      <c r="J119" t="s">
        <v>981</v>
      </c>
    </row>
    <row r="120" spans="1:10" x14ac:dyDescent="0.3">
      <c r="A120" t="s">
        <v>35</v>
      </c>
      <c r="B120" t="s">
        <v>1223</v>
      </c>
      <c r="C120" t="s">
        <v>637</v>
      </c>
      <c r="D120" t="s">
        <v>102</v>
      </c>
      <c r="H120" t="str">
        <f>_xlfn.CONCAT(B120," = ","self.check_none(item.find(""./ns:",C120,"/ns:",D120,""", nsNfe))")</f>
        <v>iMPOSTO_vTotTrib = self.check_none(item.find("./ns:imposto/ns:vTotTrib", nsNfe))</v>
      </c>
      <c r="I120" s="11" t="str">
        <f t="shared" si="10"/>
        <v>"IMPOSTO_vTotTrib": iMPOSTO_vTotTrib</v>
      </c>
      <c r="J120" t="s">
        <v>982</v>
      </c>
    </row>
    <row r="121" spans="1:10" x14ac:dyDescent="0.3">
      <c r="A121" s="14" t="s">
        <v>36</v>
      </c>
      <c r="B121" s="14" t="s">
        <v>1224</v>
      </c>
      <c r="H121" t="str">
        <f t="shared" si="13"/>
        <v>tipo_ICMS = " "</v>
      </c>
      <c r="I121" s="11" t="str">
        <f t="shared" si="10"/>
        <v>"Tipo_ICMS": tipo_ICMS</v>
      </c>
      <c r="J121" t="s">
        <v>983</v>
      </c>
    </row>
    <row r="122" spans="1:10" x14ac:dyDescent="0.3">
      <c r="A122" s="14" t="s">
        <v>37</v>
      </c>
      <c r="B122" s="14" t="s">
        <v>1225</v>
      </c>
      <c r="H122" t="str">
        <f t="shared" si="13"/>
        <v>iCMS_orig = " "</v>
      </c>
      <c r="I122" s="11" t="str">
        <f t="shared" si="10"/>
        <v>"ICMS_orig": iCMS_orig</v>
      </c>
      <c r="J122" t="s">
        <v>984</v>
      </c>
    </row>
    <row r="123" spans="1:10" x14ac:dyDescent="0.3">
      <c r="A123" s="14" t="s">
        <v>38</v>
      </c>
      <c r="B123" s="14" t="s">
        <v>1226</v>
      </c>
      <c r="H123" t="str">
        <f t="shared" si="13"/>
        <v>iCMS_CSOSN = " "</v>
      </c>
      <c r="I123" s="11" t="str">
        <f t="shared" si="10"/>
        <v>"ICMS_CSOSN": iCMS_CSOSN</v>
      </c>
      <c r="J123" t="s">
        <v>985</v>
      </c>
    </row>
    <row r="124" spans="1:10" x14ac:dyDescent="0.3">
      <c r="A124" s="14" t="s">
        <v>207</v>
      </c>
      <c r="B124" s="14" t="s">
        <v>1227</v>
      </c>
      <c r="H124" t="str">
        <f t="shared" si="13"/>
        <v>iCMS_pCredSN = " "</v>
      </c>
      <c r="I124" s="11" t="str">
        <f t="shared" si="10"/>
        <v>"ICMS_pCredSN": iCMS_pCredSN</v>
      </c>
      <c r="J124" t="s">
        <v>986</v>
      </c>
    </row>
    <row r="125" spans="1:10" x14ac:dyDescent="0.3">
      <c r="A125" s="14" t="s">
        <v>208</v>
      </c>
      <c r="B125" s="14" t="s">
        <v>1228</v>
      </c>
      <c r="H125" t="str">
        <f t="shared" si="13"/>
        <v>iCMS_vCredICMSSN = " "</v>
      </c>
      <c r="I125" s="11" t="str">
        <f t="shared" si="10"/>
        <v>"ICMS_vCredICMSSN": iCMS_vCredICMSSN</v>
      </c>
      <c r="J125" t="s">
        <v>987</v>
      </c>
    </row>
    <row r="126" spans="1:10" x14ac:dyDescent="0.3">
      <c r="A126" s="14" t="s">
        <v>39</v>
      </c>
      <c r="B126" s="14" t="s">
        <v>1229</v>
      </c>
      <c r="H126" t="str">
        <f t="shared" si="13"/>
        <v>iCMS_CST = " "</v>
      </c>
      <c r="I126" s="11" t="str">
        <f t="shared" si="10"/>
        <v>"ICMS_CST": iCMS_CST</v>
      </c>
      <c r="J126" t="s">
        <v>988</v>
      </c>
    </row>
    <row r="127" spans="1:10" x14ac:dyDescent="0.3">
      <c r="A127" s="14" t="s">
        <v>40</v>
      </c>
      <c r="B127" s="14" t="s">
        <v>1230</v>
      </c>
      <c r="H127" t="str">
        <f t="shared" si="13"/>
        <v>iCMS_vBCSTRet = " "</v>
      </c>
      <c r="I127" s="11" t="str">
        <f t="shared" si="10"/>
        <v>"ICMS_vBCSTRet": iCMS_vBCSTRet</v>
      </c>
      <c r="J127" t="s">
        <v>989</v>
      </c>
    </row>
    <row r="128" spans="1:10" x14ac:dyDescent="0.3">
      <c r="A128" s="14" t="s">
        <v>41</v>
      </c>
      <c r="B128" s="14" t="s">
        <v>1231</v>
      </c>
      <c r="H128" t="str">
        <f t="shared" si="13"/>
        <v>iCMS_vICMSSTRet = " "</v>
      </c>
      <c r="I128" s="11" t="str">
        <f t="shared" si="10"/>
        <v>"ICMS_vICMSSTRet": iCMS_vICMSSTRet</v>
      </c>
      <c r="J128" t="s">
        <v>990</v>
      </c>
    </row>
    <row r="129" spans="1:10" x14ac:dyDescent="0.3">
      <c r="A129" s="14" t="s">
        <v>42</v>
      </c>
      <c r="B129" s="14" t="s">
        <v>1232</v>
      </c>
      <c r="H129" t="str">
        <f t="shared" si="13"/>
        <v>iCMS_vBCSTDest = " "</v>
      </c>
      <c r="I129" s="11" t="str">
        <f t="shared" si="10"/>
        <v>"ICMS_vBCSTDest": iCMS_vBCSTDest</v>
      </c>
      <c r="J129" t="s">
        <v>991</v>
      </c>
    </row>
    <row r="130" spans="1:10" x14ac:dyDescent="0.3">
      <c r="A130" s="14" t="s">
        <v>43</v>
      </c>
      <c r="B130" s="14" t="s">
        <v>1233</v>
      </c>
      <c r="H130" t="str">
        <f t="shared" si="13"/>
        <v>iCMS_vICMSSTDest = " "</v>
      </c>
      <c r="I130" s="11" t="str">
        <f t="shared" si="10"/>
        <v>"ICMS_vICMSSTDest": iCMS_vICMSSTDest</v>
      </c>
      <c r="J130" t="s">
        <v>992</v>
      </c>
    </row>
    <row r="131" spans="1:10" x14ac:dyDescent="0.3">
      <c r="A131" s="14" t="s">
        <v>44</v>
      </c>
      <c r="B131" s="14" t="s">
        <v>1234</v>
      </c>
      <c r="H131" t="str">
        <f t="shared" si="13"/>
        <v>iCMS_modBC = " "</v>
      </c>
      <c r="I131" s="11" t="str">
        <f t="shared" ref="I131:I194" si="14">""""&amp;A131&amp;""": "&amp;B131</f>
        <v>"ICMS_modBC": iCMS_modBC</v>
      </c>
      <c r="J131" t="s">
        <v>993</v>
      </c>
    </row>
    <row r="132" spans="1:10" x14ac:dyDescent="0.3">
      <c r="A132" s="14" t="s">
        <v>45</v>
      </c>
      <c r="B132" s="14" t="s">
        <v>1235</v>
      </c>
      <c r="H132" t="str">
        <f t="shared" si="13"/>
        <v>iCMS_modBCST = " "</v>
      </c>
      <c r="I132" s="11" t="str">
        <f t="shared" si="14"/>
        <v>"ICMS_modBCST": iCMS_modBCST</v>
      </c>
      <c r="J132" t="s">
        <v>994</v>
      </c>
    </row>
    <row r="133" spans="1:10" x14ac:dyDescent="0.3">
      <c r="A133" s="14" t="s">
        <v>47</v>
      </c>
      <c r="B133" s="14" t="s">
        <v>1236</v>
      </c>
      <c r="H133" t="str">
        <f t="shared" si="13"/>
        <v>iCMS_pRedBC = " "</v>
      </c>
      <c r="I133" s="11" t="str">
        <f t="shared" si="14"/>
        <v>"ICMS_pRedBC": iCMS_pRedBC</v>
      </c>
      <c r="J133" t="s">
        <v>995</v>
      </c>
    </row>
    <row r="134" spans="1:10" x14ac:dyDescent="0.3">
      <c r="A134" s="14" t="s">
        <v>48</v>
      </c>
      <c r="B134" s="14" t="s">
        <v>1237</v>
      </c>
      <c r="H134" t="str">
        <f t="shared" si="13"/>
        <v>iCMS_vBC = " "</v>
      </c>
      <c r="I134" s="11" t="str">
        <f t="shared" si="14"/>
        <v>"ICMS_vBC": iCMS_vBC</v>
      </c>
      <c r="J134" t="s">
        <v>996</v>
      </c>
    </row>
    <row r="135" spans="1:10" x14ac:dyDescent="0.3">
      <c r="A135" s="14" t="s">
        <v>49</v>
      </c>
      <c r="B135" s="14" t="s">
        <v>1238</v>
      </c>
      <c r="H135" t="str">
        <f t="shared" si="13"/>
        <v>iCMS_pICMS = " "</v>
      </c>
      <c r="I135" s="11" t="str">
        <f t="shared" si="14"/>
        <v>"ICMS_pICMS": iCMS_pICMS</v>
      </c>
      <c r="J135" t="s">
        <v>997</v>
      </c>
    </row>
    <row r="136" spans="1:10" x14ac:dyDescent="0.3">
      <c r="A136" s="14" t="s">
        <v>50</v>
      </c>
      <c r="B136" s="14" t="s">
        <v>1239</v>
      </c>
      <c r="H136" t="str">
        <f t="shared" si="13"/>
        <v>iCMS_vICMSOp = " "</v>
      </c>
      <c r="I136" s="11" t="str">
        <f t="shared" si="14"/>
        <v>"ICMS_vICMSOp": iCMS_vICMSOp</v>
      </c>
      <c r="J136" t="s">
        <v>998</v>
      </c>
    </row>
    <row r="137" spans="1:10" x14ac:dyDescent="0.3">
      <c r="A137" s="14" t="s">
        <v>51</v>
      </c>
      <c r="B137" s="14" t="s">
        <v>1240</v>
      </c>
      <c r="H137" t="str">
        <f t="shared" si="13"/>
        <v>iCMS_pDif = " "</v>
      </c>
      <c r="I137" s="11" t="str">
        <f t="shared" si="14"/>
        <v>"ICMS_pDif": iCMS_pDif</v>
      </c>
      <c r="J137" t="s">
        <v>999</v>
      </c>
    </row>
    <row r="138" spans="1:10" x14ac:dyDescent="0.3">
      <c r="A138" s="14" t="s">
        <v>52</v>
      </c>
      <c r="B138" s="14" t="s">
        <v>1241</v>
      </c>
      <c r="H138" t="str">
        <f t="shared" si="13"/>
        <v>iCMS_vICMSDif = " "</v>
      </c>
      <c r="I138" s="11" t="str">
        <f t="shared" si="14"/>
        <v>"ICMS_vICMSDif": iCMS_vICMSDif</v>
      </c>
      <c r="J138" t="s">
        <v>1000</v>
      </c>
    </row>
    <row r="139" spans="1:10" x14ac:dyDescent="0.3">
      <c r="A139" s="14" t="s">
        <v>53</v>
      </c>
      <c r="B139" s="14" t="s">
        <v>1242</v>
      </c>
      <c r="H139" t="str">
        <f t="shared" si="13"/>
        <v>iCMS_vICMS = " "</v>
      </c>
      <c r="I139" s="11" t="str">
        <f t="shared" si="14"/>
        <v>"ICMS_vICMS": iCMS_vICMS</v>
      </c>
      <c r="J139" t="s">
        <v>1001</v>
      </c>
    </row>
    <row r="140" spans="1:10" x14ac:dyDescent="0.3">
      <c r="A140" s="14" t="s">
        <v>54</v>
      </c>
      <c r="B140" s="14" t="s">
        <v>1243</v>
      </c>
      <c r="H140" t="str">
        <f t="shared" si="13"/>
        <v>iCMS_vICMSDeson = " "</v>
      </c>
      <c r="I140" s="11" t="str">
        <f t="shared" si="14"/>
        <v>"ICMS_vICMSDeson": iCMS_vICMSDeson</v>
      </c>
      <c r="J140" t="s">
        <v>1002</v>
      </c>
    </row>
    <row r="141" spans="1:10" x14ac:dyDescent="0.3">
      <c r="A141" s="14" t="s">
        <v>209</v>
      </c>
      <c r="B141" s="14" t="s">
        <v>1244</v>
      </c>
      <c r="H141" t="str">
        <f t="shared" si="13"/>
        <v>iCMS_motDesICMS = " "</v>
      </c>
      <c r="I141" s="11" t="str">
        <f t="shared" si="14"/>
        <v>"ICMS_motDesICMS": iCMS_motDesICMS</v>
      </c>
      <c r="J141" t="s">
        <v>1003</v>
      </c>
    </row>
    <row r="142" spans="1:10" x14ac:dyDescent="0.3">
      <c r="A142" s="14" t="s">
        <v>46</v>
      </c>
      <c r="B142" s="14" t="s">
        <v>1245</v>
      </c>
      <c r="H142" t="str">
        <f t="shared" si="13"/>
        <v>iCMS_pMVAST = " "</v>
      </c>
      <c r="I142" s="11" t="str">
        <f t="shared" si="14"/>
        <v>"ICMS_pMVAST": iCMS_pMVAST</v>
      </c>
      <c r="J142" t="s">
        <v>1004</v>
      </c>
    </row>
    <row r="143" spans="1:10" x14ac:dyDescent="0.3">
      <c r="A143" s="14" t="s">
        <v>55</v>
      </c>
      <c r="B143" s="14" t="s">
        <v>1246</v>
      </c>
      <c r="H143" t="str">
        <f t="shared" si="13"/>
        <v>iCMS_pRedBCST = " "</v>
      </c>
      <c r="I143" s="11" t="str">
        <f t="shared" si="14"/>
        <v>"ICMS_pRedBCST": iCMS_pRedBCST</v>
      </c>
      <c r="J143" t="s">
        <v>1005</v>
      </c>
    </row>
    <row r="144" spans="1:10" x14ac:dyDescent="0.3">
      <c r="A144" s="14" t="s">
        <v>56</v>
      </c>
      <c r="B144" s="14" t="s">
        <v>1247</v>
      </c>
      <c r="H144" t="str">
        <f t="shared" si="13"/>
        <v>iCMS_vBCST = " "</v>
      </c>
      <c r="I144" s="11" t="str">
        <f t="shared" si="14"/>
        <v>"ICMS_vBCST": iCMS_vBCST</v>
      </c>
      <c r="J144" t="s">
        <v>1006</v>
      </c>
    </row>
    <row r="145" spans="1:10" x14ac:dyDescent="0.3">
      <c r="A145" s="14" t="s">
        <v>57</v>
      </c>
      <c r="B145" s="14" t="s">
        <v>1248</v>
      </c>
      <c r="H145" t="str">
        <f t="shared" si="13"/>
        <v>iCMS_pICMSST = " "</v>
      </c>
      <c r="I145" s="11" t="str">
        <f t="shared" si="14"/>
        <v>"ICMS_pICMSST": iCMS_pICMSST</v>
      </c>
      <c r="J145" t="s">
        <v>1007</v>
      </c>
    </row>
    <row r="146" spans="1:10" x14ac:dyDescent="0.3">
      <c r="A146" s="14" t="s">
        <v>58</v>
      </c>
      <c r="B146" s="14" t="s">
        <v>1249</v>
      </c>
      <c r="H146" t="str">
        <f t="shared" si="13"/>
        <v>iCMS_vICMSST = " "</v>
      </c>
      <c r="I146" s="11" t="str">
        <f t="shared" si="14"/>
        <v>"ICMS_vICMSST": iCMS_vICMSST</v>
      </c>
      <c r="J146" t="s">
        <v>1008</v>
      </c>
    </row>
    <row r="147" spans="1:10" x14ac:dyDescent="0.3">
      <c r="A147" s="14" t="s">
        <v>59</v>
      </c>
      <c r="B147" s="14" t="s">
        <v>1250</v>
      </c>
      <c r="H147" t="str">
        <f t="shared" si="13"/>
        <v>iCMS_pBCOp = " "</v>
      </c>
      <c r="I147" s="11" t="str">
        <f t="shared" si="14"/>
        <v>"ICMS_pBCOp": iCMS_pBCOp</v>
      </c>
      <c r="J147" t="s">
        <v>1009</v>
      </c>
    </row>
    <row r="148" spans="1:10" x14ac:dyDescent="0.3">
      <c r="A148" s="14" t="s">
        <v>210</v>
      </c>
      <c r="B148" s="14" t="s">
        <v>1251</v>
      </c>
      <c r="H148" t="str">
        <f t="shared" si="13"/>
        <v>iCMS_UFST = " "</v>
      </c>
      <c r="I148" s="11" t="str">
        <f t="shared" si="14"/>
        <v>"ICMS_UFST": iCMS_UFST</v>
      </c>
      <c r="J148" t="s">
        <v>1010</v>
      </c>
    </row>
    <row r="149" spans="1:10" x14ac:dyDescent="0.3">
      <c r="A149" s="14" t="s">
        <v>211</v>
      </c>
      <c r="B149" s="14" t="s">
        <v>1252</v>
      </c>
      <c r="H149" t="str">
        <f t="shared" si="13"/>
        <v>iCMS_pFCP = " "</v>
      </c>
      <c r="I149" s="11" t="str">
        <f t="shared" si="14"/>
        <v>"ICMS_pFCP": iCMS_pFCP</v>
      </c>
      <c r="J149" t="s">
        <v>1011</v>
      </c>
    </row>
    <row r="150" spans="1:10" x14ac:dyDescent="0.3">
      <c r="A150" s="14" t="s">
        <v>212</v>
      </c>
      <c r="B150" s="14" t="s">
        <v>1253</v>
      </c>
      <c r="H150" t="str">
        <f t="shared" si="13"/>
        <v>iCMS_vFCP = " "</v>
      </c>
      <c r="I150" s="11" t="str">
        <f t="shared" si="14"/>
        <v>"ICMS_vFCP": iCMS_vFCP</v>
      </c>
      <c r="J150" t="s">
        <v>1012</v>
      </c>
    </row>
    <row r="151" spans="1:10" x14ac:dyDescent="0.3">
      <c r="A151" s="14" t="s">
        <v>213</v>
      </c>
      <c r="B151" s="14" t="s">
        <v>1254</v>
      </c>
      <c r="H151" t="str">
        <f t="shared" si="13"/>
        <v>iCMS_vBCFCP = " "</v>
      </c>
      <c r="I151" s="11" t="str">
        <f t="shared" si="14"/>
        <v>"ICMS_vBCFCP": iCMS_vBCFCP</v>
      </c>
      <c r="J151" t="s">
        <v>1013</v>
      </c>
    </row>
    <row r="152" spans="1:10" x14ac:dyDescent="0.3">
      <c r="A152" s="14" t="s">
        <v>214</v>
      </c>
      <c r="B152" s="14" t="s">
        <v>1255</v>
      </c>
      <c r="H152" t="str">
        <f t="shared" si="13"/>
        <v>iCMS_pFCPST = " "</v>
      </c>
      <c r="I152" s="11" t="str">
        <f t="shared" si="14"/>
        <v>"ICMS_pFCPST": iCMS_pFCPST</v>
      </c>
      <c r="J152" t="s">
        <v>1014</v>
      </c>
    </row>
    <row r="153" spans="1:10" x14ac:dyDescent="0.3">
      <c r="A153" s="14" t="s">
        <v>215</v>
      </c>
      <c r="B153" s="14" t="s">
        <v>1256</v>
      </c>
      <c r="H153" t="str">
        <f t="shared" si="13"/>
        <v>iCMS_vFCPST = " "</v>
      </c>
      <c r="I153" s="11" t="str">
        <f t="shared" si="14"/>
        <v>"ICMS_vFCPST": iCMS_vFCPST</v>
      </c>
      <c r="J153" t="s">
        <v>1015</v>
      </c>
    </row>
    <row r="154" spans="1:10" x14ac:dyDescent="0.3">
      <c r="A154" s="14" t="s">
        <v>216</v>
      </c>
      <c r="B154" s="14" t="s">
        <v>1257</v>
      </c>
      <c r="H154" t="str">
        <f t="shared" si="13"/>
        <v>iCMS_vBCFCPST = " "</v>
      </c>
      <c r="I154" s="11" t="str">
        <f t="shared" si="14"/>
        <v>"ICMS_vBCFCPST": iCMS_vBCFCPST</v>
      </c>
      <c r="J154" t="s">
        <v>1016</v>
      </c>
    </row>
    <row r="155" spans="1:10" x14ac:dyDescent="0.3">
      <c r="A155" s="14" t="s">
        <v>217</v>
      </c>
      <c r="B155" s="14" t="s">
        <v>1258</v>
      </c>
      <c r="H155" t="str">
        <f t="shared" si="13"/>
        <v>iCMS_pFCPSTRet = " "</v>
      </c>
      <c r="I155" s="11" t="str">
        <f t="shared" si="14"/>
        <v>"ICMS_pFCPSTRet": iCMS_pFCPSTRet</v>
      </c>
      <c r="J155" t="s">
        <v>1017</v>
      </c>
    </row>
    <row r="156" spans="1:10" x14ac:dyDescent="0.3">
      <c r="A156" s="14" t="s">
        <v>218</v>
      </c>
      <c r="B156" s="14" t="s">
        <v>1259</v>
      </c>
      <c r="H156" t="str">
        <f t="shared" si="13"/>
        <v>iCMS_vFCPSTRet = " "</v>
      </c>
      <c r="I156" s="11" t="str">
        <f t="shared" si="14"/>
        <v>"ICMS_vFCPSTRet": iCMS_vFCPSTRet</v>
      </c>
      <c r="J156" t="s">
        <v>1018</v>
      </c>
    </row>
    <row r="157" spans="1:10" x14ac:dyDescent="0.3">
      <c r="A157" s="14" t="s">
        <v>219</v>
      </c>
      <c r="B157" s="14" t="s">
        <v>1260</v>
      </c>
      <c r="H157" t="str">
        <f t="shared" si="13"/>
        <v>iCMS_vBCFCPSTRet = " "</v>
      </c>
      <c r="I157" s="11" t="str">
        <f t="shared" si="14"/>
        <v>"ICMS_vBCFCPSTRet": iCMS_vBCFCPSTRet</v>
      </c>
      <c r="J157" t="s">
        <v>1019</v>
      </c>
    </row>
    <row r="158" spans="1:10" x14ac:dyDescent="0.3">
      <c r="A158" s="14" t="s">
        <v>220</v>
      </c>
      <c r="B158" s="14" t="s">
        <v>1261</v>
      </c>
      <c r="H158" t="str">
        <f t="shared" si="13"/>
        <v>iCMS_pRedBCEfet = " "</v>
      </c>
      <c r="I158" s="11" t="str">
        <f t="shared" si="14"/>
        <v>"ICMS_pRedBCEfet": iCMS_pRedBCEfet</v>
      </c>
      <c r="J158" t="s">
        <v>1020</v>
      </c>
    </row>
    <row r="159" spans="1:10" x14ac:dyDescent="0.3">
      <c r="A159" s="14" t="s">
        <v>221</v>
      </c>
      <c r="B159" s="14" t="s">
        <v>1262</v>
      </c>
      <c r="H159" t="str">
        <f t="shared" si="13"/>
        <v>iCMS_vBCEfet = " "</v>
      </c>
      <c r="I159" s="11" t="str">
        <f t="shared" si="14"/>
        <v>"ICMS_vBCEfet": iCMS_vBCEfet</v>
      </c>
      <c r="J159" t="s">
        <v>1021</v>
      </c>
    </row>
    <row r="160" spans="1:10" x14ac:dyDescent="0.3">
      <c r="A160" s="14" t="s">
        <v>222</v>
      </c>
      <c r="B160" s="14" t="s">
        <v>1263</v>
      </c>
      <c r="H160" t="str">
        <f t="shared" si="13"/>
        <v>iCMS_pICMSEfet = " "</v>
      </c>
      <c r="I160" s="11" t="str">
        <f t="shared" si="14"/>
        <v>"ICMS_pICMSEfet": iCMS_pICMSEfet</v>
      </c>
      <c r="J160" t="s">
        <v>1022</v>
      </c>
    </row>
    <row r="161" spans="1:10" x14ac:dyDescent="0.3">
      <c r="A161" s="14" t="s">
        <v>223</v>
      </c>
      <c r="B161" s="14" t="s">
        <v>1264</v>
      </c>
      <c r="H161" t="str">
        <f t="shared" si="13"/>
        <v>iCMS_vICMSEfet = " "</v>
      </c>
      <c r="I161" s="11" t="str">
        <f t="shared" si="14"/>
        <v>"ICMS_vICMSEfet": iCMS_vICMSEfet</v>
      </c>
      <c r="J161" t="s">
        <v>1023</v>
      </c>
    </row>
    <row r="162" spans="1:10" x14ac:dyDescent="0.3">
      <c r="A162" s="14" t="s">
        <v>224</v>
      </c>
      <c r="B162" s="14" t="s">
        <v>1265</v>
      </c>
      <c r="H162" t="str">
        <f t="shared" si="13"/>
        <v>iCMS_pST = " "</v>
      </c>
      <c r="I162" s="11" t="str">
        <f t="shared" si="14"/>
        <v>"ICMS_pST": iCMS_pST</v>
      </c>
      <c r="J162" t="s">
        <v>1024</v>
      </c>
    </row>
    <row r="163" spans="1:10" x14ac:dyDescent="0.3">
      <c r="A163" s="14" t="s">
        <v>225</v>
      </c>
      <c r="B163" s="14" t="s">
        <v>1266</v>
      </c>
      <c r="H163" t="str">
        <f t="shared" si="13"/>
        <v>iCMS_qBCMono = " "</v>
      </c>
      <c r="I163" s="11" t="str">
        <f t="shared" si="14"/>
        <v>"ICMS_qBCMono": iCMS_qBCMono</v>
      </c>
      <c r="J163" t="s">
        <v>1025</v>
      </c>
    </row>
    <row r="164" spans="1:10" x14ac:dyDescent="0.3">
      <c r="A164" s="14" t="s">
        <v>226</v>
      </c>
      <c r="B164" s="14" t="s">
        <v>1267</v>
      </c>
      <c r="H164" t="str">
        <f t="shared" si="13"/>
        <v>iCMS_adRemICMS = " "</v>
      </c>
      <c r="I164" s="11" t="str">
        <f t="shared" si="14"/>
        <v>"ICMS_adRemICMS": iCMS_adRemICMS</v>
      </c>
      <c r="J164" t="s">
        <v>1026</v>
      </c>
    </row>
    <row r="165" spans="1:10" x14ac:dyDescent="0.3">
      <c r="A165" s="14" t="s">
        <v>227</v>
      </c>
      <c r="B165" s="14" t="s">
        <v>1268</v>
      </c>
      <c r="H165" t="str">
        <f t="shared" si="13"/>
        <v>iCMS_vICMSMono = " "</v>
      </c>
      <c r="I165" s="11" t="str">
        <f t="shared" si="14"/>
        <v>"ICMS_vICMSMono": iCMS_vICMSMono</v>
      </c>
      <c r="J165" t="s">
        <v>1027</v>
      </c>
    </row>
    <row r="166" spans="1:10" x14ac:dyDescent="0.3">
      <c r="A166" s="14" t="s">
        <v>228</v>
      </c>
      <c r="B166" s="14" t="s">
        <v>1269</v>
      </c>
      <c r="H166" t="str">
        <f t="shared" si="13"/>
        <v>iCMS_qBCMonoReten = " "</v>
      </c>
      <c r="I166" s="11" t="str">
        <f t="shared" si="14"/>
        <v>"ICMS_qBCMonoReten": iCMS_qBCMonoReten</v>
      </c>
      <c r="J166" t="s">
        <v>1028</v>
      </c>
    </row>
    <row r="167" spans="1:10" x14ac:dyDescent="0.3">
      <c r="A167" s="14" t="s">
        <v>229</v>
      </c>
      <c r="B167" s="14" t="s">
        <v>1270</v>
      </c>
      <c r="H167" t="str">
        <f t="shared" si="13"/>
        <v>iCMS_adRemICMSReten = " "</v>
      </c>
      <c r="I167" s="11" t="str">
        <f t="shared" si="14"/>
        <v>"ICMS_adRemICMSReten": iCMS_adRemICMSReten</v>
      </c>
      <c r="J167" t="s">
        <v>1029</v>
      </c>
    </row>
    <row r="168" spans="1:10" x14ac:dyDescent="0.3">
      <c r="A168" s="14" t="s">
        <v>230</v>
      </c>
      <c r="B168" s="14" t="s">
        <v>1271</v>
      </c>
      <c r="H168" t="str">
        <f t="shared" si="13"/>
        <v>iCMS_vICMSMonoReten = " "</v>
      </c>
      <c r="I168" s="11" t="str">
        <f t="shared" si="14"/>
        <v>"ICMS_vICMSMonoReten": iCMS_vICMSMonoReten</v>
      </c>
      <c r="J168" t="s">
        <v>1030</v>
      </c>
    </row>
    <row r="169" spans="1:10" x14ac:dyDescent="0.3">
      <c r="A169" s="14" t="s">
        <v>231</v>
      </c>
      <c r="B169" s="14" t="s">
        <v>1272</v>
      </c>
      <c r="H169" t="str">
        <f t="shared" si="13"/>
        <v>iCMS_pRedAdRem = " "</v>
      </c>
      <c r="I169" s="11" t="str">
        <f t="shared" si="14"/>
        <v>"ICMS_pRedAdRem": iCMS_pRedAdRem</v>
      </c>
      <c r="J169" t="s">
        <v>1031</v>
      </c>
    </row>
    <row r="170" spans="1:10" x14ac:dyDescent="0.3">
      <c r="A170" s="14" t="s">
        <v>232</v>
      </c>
      <c r="B170" s="14" t="s">
        <v>1273</v>
      </c>
      <c r="H170" t="str">
        <f t="shared" si="13"/>
        <v>iCMS_motRedAdRem = " "</v>
      </c>
      <c r="I170" s="11" t="str">
        <f t="shared" si="14"/>
        <v>"ICMS_motRedAdRem": iCMS_motRedAdRem</v>
      </c>
      <c r="J170" t="s">
        <v>1032</v>
      </c>
    </row>
    <row r="171" spans="1:10" x14ac:dyDescent="0.3">
      <c r="A171" s="14" t="s">
        <v>233</v>
      </c>
      <c r="B171" s="14" t="s">
        <v>1274</v>
      </c>
      <c r="H171" t="str">
        <f t="shared" si="13"/>
        <v>iCMS_motDesICMSST = " "</v>
      </c>
      <c r="I171" s="11" t="str">
        <f t="shared" si="14"/>
        <v>"ICMS_motDesICMSST": iCMS_motDesICMSST</v>
      </c>
      <c r="J171" t="s">
        <v>1033</v>
      </c>
    </row>
    <row r="172" spans="1:10" x14ac:dyDescent="0.3">
      <c r="A172" s="14" t="s">
        <v>234</v>
      </c>
      <c r="B172" s="14" t="s">
        <v>1275</v>
      </c>
      <c r="H172" t="str">
        <f t="shared" si="13"/>
        <v>iCMS_pFCPDif = " "</v>
      </c>
      <c r="I172" s="11" t="str">
        <f t="shared" si="14"/>
        <v>"ICMS_pFCPDif": iCMS_pFCPDif</v>
      </c>
      <c r="J172" t="s">
        <v>1034</v>
      </c>
    </row>
    <row r="173" spans="1:10" x14ac:dyDescent="0.3">
      <c r="A173" s="14" t="s">
        <v>235</v>
      </c>
      <c r="B173" s="14" t="s">
        <v>1276</v>
      </c>
      <c r="H173" t="str">
        <f t="shared" si="13"/>
        <v>iCMS_vFCPDif = " "</v>
      </c>
      <c r="I173" s="11" t="str">
        <f t="shared" si="14"/>
        <v>"ICMS_vFCPDif": iCMS_vFCPDif</v>
      </c>
      <c r="J173" t="s">
        <v>1035</v>
      </c>
    </row>
    <row r="174" spans="1:10" x14ac:dyDescent="0.3">
      <c r="A174" s="14" t="s">
        <v>236</v>
      </c>
      <c r="B174" s="14" t="s">
        <v>1277</v>
      </c>
      <c r="H174" t="str">
        <f t="shared" si="13"/>
        <v>iCMS_vFCPEfet = " "</v>
      </c>
      <c r="I174" s="11" t="str">
        <f t="shared" si="14"/>
        <v>"ICMS_vFCPEfet": iCMS_vFCPEfet</v>
      </c>
      <c r="J174" t="s">
        <v>1036</v>
      </c>
    </row>
    <row r="175" spans="1:10" x14ac:dyDescent="0.3">
      <c r="A175" s="14" t="s">
        <v>237</v>
      </c>
      <c r="B175" s="14" t="s">
        <v>1278</v>
      </c>
      <c r="H175" t="str">
        <f t="shared" si="13"/>
        <v>iCMS_vICMSMonoOp = " "</v>
      </c>
      <c r="I175" s="11" t="str">
        <f t="shared" si="14"/>
        <v>"ICMS_vICMSMonoOp": iCMS_vICMSMonoOp</v>
      </c>
      <c r="J175" t="s">
        <v>1037</v>
      </c>
    </row>
    <row r="176" spans="1:10" x14ac:dyDescent="0.3">
      <c r="A176" s="14" t="s">
        <v>238</v>
      </c>
      <c r="B176" s="14" t="s">
        <v>1279</v>
      </c>
      <c r="H176" t="str">
        <f t="shared" si="13"/>
        <v>iCMS_vICMSMonoDif = " "</v>
      </c>
      <c r="I176" s="11" t="str">
        <f t="shared" si="14"/>
        <v>"ICMS_vICMSMonoDif": iCMS_vICMSMonoDif</v>
      </c>
      <c r="J176" t="s">
        <v>1038</v>
      </c>
    </row>
    <row r="177" spans="1:10" x14ac:dyDescent="0.3">
      <c r="A177" s="14" t="s">
        <v>239</v>
      </c>
      <c r="B177" s="14" t="s">
        <v>1280</v>
      </c>
      <c r="H177" t="str">
        <f t="shared" si="13"/>
        <v>iCMS_qBCMonoDif = " "</v>
      </c>
      <c r="I177" s="11" t="str">
        <f t="shared" si="14"/>
        <v>"ICMS_qBCMonoDif": iCMS_qBCMonoDif</v>
      </c>
      <c r="J177" t="s">
        <v>1039</v>
      </c>
    </row>
    <row r="178" spans="1:10" x14ac:dyDescent="0.3">
      <c r="A178" s="14" t="s">
        <v>240</v>
      </c>
      <c r="B178" s="14" t="s">
        <v>1281</v>
      </c>
      <c r="H178" t="str">
        <f t="shared" si="13"/>
        <v>iCMS_adRemICMSDif = " "</v>
      </c>
      <c r="I178" s="11" t="str">
        <f t="shared" si="14"/>
        <v>"ICMS_adRemICMSDif": iCMS_adRemICMSDif</v>
      </c>
      <c r="J178" t="s">
        <v>1040</v>
      </c>
    </row>
    <row r="179" spans="1:10" x14ac:dyDescent="0.3">
      <c r="A179" s="14" t="s">
        <v>241</v>
      </c>
      <c r="B179" s="14" t="s">
        <v>1282</v>
      </c>
      <c r="H179" t="str">
        <f t="shared" si="13"/>
        <v>iCMS_vICMSSubstituto = " "</v>
      </c>
      <c r="I179" s="11" t="str">
        <f t="shared" si="14"/>
        <v>"ICMS_vICMSSubstituto": iCMS_vICMSSubstituto</v>
      </c>
      <c r="J179" t="s">
        <v>1041</v>
      </c>
    </row>
    <row r="180" spans="1:10" x14ac:dyDescent="0.3">
      <c r="A180" s="14" t="s">
        <v>242</v>
      </c>
      <c r="B180" s="14" t="s">
        <v>1283</v>
      </c>
      <c r="H180" t="str">
        <f t="shared" ref="H180:H183" si="15">_xlfn.CONCAT(B180," = "" """)</f>
        <v>iCMS_qBCMonoRet = " "</v>
      </c>
      <c r="I180" s="11" t="str">
        <f t="shared" si="14"/>
        <v>"ICMS_qBCMonoRet": iCMS_qBCMonoRet</v>
      </c>
      <c r="J180" t="s">
        <v>1042</v>
      </c>
    </row>
    <row r="181" spans="1:10" x14ac:dyDescent="0.3">
      <c r="A181" s="14" t="s">
        <v>243</v>
      </c>
      <c r="B181" s="14" t="s">
        <v>1284</v>
      </c>
      <c r="H181" t="str">
        <f t="shared" si="15"/>
        <v>iCMS_adRemICMSRet = " "</v>
      </c>
      <c r="I181" s="11" t="str">
        <f t="shared" si="14"/>
        <v>"ICMS_adRemICMSRet": iCMS_adRemICMSRet</v>
      </c>
      <c r="J181" t="s">
        <v>1043</v>
      </c>
    </row>
    <row r="182" spans="1:10" x14ac:dyDescent="0.3">
      <c r="A182" s="14" t="s">
        <v>244</v>
      </c>
      <c r="B182" s="14" t="s">
        <v>1285</v>
      </c>
      <c r="H182" t="str">
        <f t="shared" si="15"/>
        <v>iCMS_vICMSMonoRet = " "</v>
      </c>
      <c r="I182" s="11" t="str">
        <f t="shared" si="14"/>
        <v>"ICMS_vICMSMonoRet": iCMS_vICMSMonoRet</v>
      </c>
      <c r="J182" t="s">
        <v>1044</v>
      </c>
    </row>
    <row r="183" spans="1:10" x14ac:dyDescent="0.3">
      <c r="A183" s="14" t="s">
        <v>1286</v>
      </c>
      <c r="B183" s="14" t="s">
        <v>1286</v>
      </c>
      <c r="H183" t="str">
        <f t="shared" si="15"/>
        <v>vazio = " "</v>
      </c>
      <c r="I183" s="11" t="str">
        <f t="shared" si="14"/>
        <v>"vazio": vazio</v>
      </c>
      <c r="J183" t="s">
        <v>1045</v>
      </c>
    </row>
    <row r="184" spans="1:10" x14ac:dyDescent="0.3">
      <c r="A184" t="s">
        <v>60</v>
      </c>
      <c r="B184" t="s">
        <v>1287</v>
      </c>
      <c r="C184" s="1" t="s">
        <v>637</v>
      </c>
      <c r="D184" s="1" t="s">
        <v>659</v>
      </c>
      <c r="E184" s="1" t="s">
        <v>668</v>
      </c>
      <c r="H184" t="str">
        <f t="shared" ref="H184:H188" si="16">_xlfn.CONCAT(B184," = ","self.check_none(item.find(""./ns:",C184,"/ns:",D184,"/ns:",E184,""", nsNfe))")</f>
        <v>iPI_clEnq = self.check_none(item.find("./ns:imposto/ns:IPI/ns:clEnq", nsNfe))</v>
      </c>
      <c r="I184" s="11" t="str">
        <f t="shared" si="14"/>
        <v>"IPI_clEnq": iPI_clEnq</v>
      </c>
      <c r="J184" t="s">
        <v>1046</v>
      </c>
    </row>
    <row r="185" spans="1:10" x14ac:dyDescent="0.3">
      <c r="A185" t="s">
        <v>61</v>
      </c>
      <c r="B185" t="s">
        <v>1288</v>
      </c>
      <c r="C185" s="1" t="s">
        <v>637</v>
      </c>
      <c r="D185" s="1" t="s">
        <v>659</v>
      </c>
      <c r="E185" s="1" t="s">
        <v>669</v>
      </c>
      <c r="H185" t="str">
        <f t="shared" si="16"/>
        <v>iPI_CNPJProd = self.check_none(item.find("./ns:imposto/ns:IPI/ns:CNPJProd", nsNfe))</v>
      </c>
      <c r="I185" s="11" t="str">
        <f t="shared" si="14"/>
        <v>"IPI_CNPJProd": iPI_CNPJProd</v>
      </c>
      <c r="J185" t="s">
        <v>1047</v>
      </c>
    </row>
    <row r="186" spans="1:10" x14ac:dyDescent="0.3">
      <c r="A186" t="s">
        <v>245</v>
      </c>
      <c r="B186" t="s">
        <v>1289</v>
      </c>
      <c r="C186" s="1" t="s">
        <v>637</v>
      </c>
      <c r="D186" s="1" t="s">
        <v>659</v>
      </c>
      <c r="E186" s="1" t="s">
        <v>670</v>
      </c>
      <c r="H186" t="str">
        <f t="shared" si="16"/>
        <v>iPI_cSelo = self.check_none(item.find("./ns:imposto/ns:IPI/ns:cSelo", nsNfe))</v>
      </c>
      <c r="I186" s="11" t="str">
        <f t="shared" si="14"/>
        <v>"IPI_cSelo": iPI_cSelo</v>
      </c>
      <c r="J186" t="s">
        <v>1048</v>
      </c>
    </row>
    <row r="187" spans="1:10" x14ac:dyDescent="0.3">
      <c r="A187" t="s">
        <v>246</v>
      </c>
      <c r="B187" t="s">
        <v>1290</v>
      </c>
      <c r="C187" s="1" t="s">
        <v>637</v>
      </c>
      <c r="D187" s="1" t="s">
        <v>659</v>
      </c>
      <c r="E187" s="1" t="s">
        <v>671</v>
      </c>
      <c r="H187" t="str">
        <f t="shared" si="16"/>
        <v>iPI_qSelo = self.check_none(item.find("./ns:imposto/ns:IPI/ns:qSelo", nsNfe))</v>
      </c>
      <c r="I187" s="11" t="str">
        <f t="shared" si="14"/>
        <v>"IPI_qSelo": iPI_qSelo</v>
      </c>
      <c r="J187" t="s">
        <v>1049</v>
      </c>
    </row>
    <row r="188" spans="1:10" x14ac:dyDescent="0.3">
      <c r="A188" t="s">
        <v>62</v>
      </c>
      <c r="B188" t="s">
        <v>1291</v>
      </c>
      <c r="C188" s="1" t="s">
        <v>637</v>
      </c>
      <c r="D188" s="1" t="s">
        <v>659</v>
      </c>
      <c r="E188" s="1" t="s">
        <v>672</v>
      </c>
      <c r="H188" t="str">
        <f t="shared" si="16"/>
        <v>iPI_cEnq = self.check_none(item.find("./ns:imposto/ns:IPI/ns:cEnq", nsNfe))</v>
      </c>
      <c r="I188" s="11" t="str">
        <f t="shared" si="14"/>
        <v>"IPI_cEnq": iPI_cEnq</v>
      </c>
      <c r="J188" t="s">
        <v>1050</v>
      </c>
    </row>
    <row r="189" spans="1:10" x14ac:dyDescent="0.3">
      <c r="A189" s="14" t="s">
        <v>63</v>
      </c>
      <c r="B189" s="14" t="s">
        <v>1292</v>
      </c>
      <c r="H189" t="str">
        <f t="shared" ref="H189:H190" si="17">_xlfn.CONCAT(B189," = "" """)</f>
        <v>iPITRIB_CST = " "</v>
      </c>
      <c r="I189" s="11" t="str">
        <f t="shared" si="14"/>
        <v>"IPITRIB_CST": iPITRIB_CST</v>
      </c>
      <c r="J189" t="s">
        <v>1051</v>
      </c>
    </row>
    <row r="190" spans="1:10" x14ac:dyDescent="0.3">
      <c r="A190" s="14" t="s">
        <v>64</v>
      </c>
      <c r="B190" s="14" t="s">
        <v>1293</v>
      </c>
      <c r="H190" t="str">
        <f t="shared" si="17"/>
        <v>iPITRIB_vBC = " "</v>
      </c>
      <c r="I190" s="11" t="str">
        <f t="shared" si="14"/>
        <v>"IPITRIB_vBC": iPITRIB_vBC</v>
      </c>
      <c r="J190" t="s">
        <v>1052</v>
      </c>
    </row>
    <row r="191" spans="1:10" x14ac:dyDescent="0.3">
      <c r="A191" t="s">
        <v>65</v>
      </c>
      <c r="B191" t="s">
        <v>1294</v>
      </c>
      <c r="C191" s="1" t="s">
        <v>637</v>
      </c>
      <c r="D191" s="1" t="s">
        <v>659</v>
      </c>
      <c r="E191" s="1" t="s">
        <v>660</v>
      </c>
      <c r="F191" s="1" t="s">
        <v>664</v>
      </c>
      <c r="H191" t="str">
        <f>_xlfn.CONCAT(B191," = ","self.check_none(item.find(""./ns:",C191,"/ns:",D191,"/ns:",E191,"/ns:",F191,""", nsNfe))")</f>
        <v>iPITRIB_pIPI = self.check_none(item.find("./ns:imposto/ns:IPI/ns:IPITrib/ns:pIPI", nsNfe))</v>
      </c>
      <c r="I191" s="11" t="str">
        <f t="shared" si="14"/>
        <v>"IPITRIB_pIPI": iPITRIB_pIPI</v>
      </c>
      <c r="J191" t="s">
        <v>1053</v>
      </c>
    </row>
    <row r="192" spans="1:10" x14ac:dyDescent="0.3">
      <c r="A192" s="14" t="s">
        <v>66</v>
      </c>
      <c r="B192" s="14" t="s">
        <v>1295</v>
      </c>
      <c r="H192" t="str">
        <f t="shared" ref="H192:H193" si="18">_xlfn.CONCAT(B192," = "" """)</f>
        <v>iPITRIB_qUnid = " "</v>
      </c>
      <c r="I192" s="11" t="str">
        <f t="shared" si="14"/>
        <v>"IPITRIB_qUnid": iPITRIB_qUnid</v>
      </c>
      <c r="J192" t="s">
        <v>1054</v>
      </c>
    </row>
    <row r="193" spans="1:10" x14ac:dyDescent="0.3">
      <c r="A193" s="14" t="s">
        <v>67</v>
      </c>
      <c r="B193" s="14" t="s">
        <v>1296</v>
      </c>
      <c r="H193" t="str">
        <f t="shared" si="18"/>
        <v>iPITRIB_vUnid = " "</v>
      </c>
      <c r="I193" s="11" t="str">
        <f t="shared" si="14"/>
        <v>"IPITRIB_vUnid": iPITRIB_vUnid</v>
      </c>
      <c r="J193" t="s">
        <v>1055</v>
      </c>
    </row>
    <row r="194" spans="1:10" x14ac:dyDescent="0.3">
      <c r="A194" t="s">
        <v>68</v>
      </c>
      <c r="B194" t="s">
        <v>1297</v>
      </c>
      <c r="C194" s="1" t="s">
        <v>637</v>
      </c>
      <c r="D194" s="1" t="s">
        <v>659</v>
      </c>
      <c r="E194" s="1" t="s">
        <v>660</v>
      </c>
      <c r="F194" s="1" t="s">
        <v>97</v>
      </c>
      <c r="H194" t="str">
        <f>_xlfn.CONCAT(B194," = ","self.check_none(item.find(""./ns:",C194,"/ns:",D194,"/ns:",E194,"/ns:",F194,""", nsNfe))")</f>
        <v>iPITRIB_vIPI = self.check_none(item.find("./ns:imposto/ns:IPI/ns:IPITrib/ns:vIPI", nsNfe))</v>
      </c>
      <c r="I194" s="11" t="str">
        <f t="shared" si="14"/>
        <v>"IPITRIB_vIPI": iPITRIB_vIPI</v>
      </c>
      <c r="J194" t="s">
        <v>1056</v>
      </c>
    </row>
    <row r="195" spans="1:10" x14ac:dyDescent="0.3">
      <c r="A195" s="14" t="s">
        <v>69</v>
      </c>
      <c r="B195" s="14" t="s">
        <v>1298</v>
      </c>
      <c r="H195" t="str">
        <f t="shared" ref="H195" si="19">_xlfn.CONCAT(B195," = "" """)</f>
        <v>iPINT_CST = " "</v>
      </c>
      <c r="I195" s="11" t="str">
        <f t="shared" ref="I195:I245" si="20">""""&amp;A195&amp;""": "&amp;B195</f>
        <v>"IPINT_CST": iPINT_CST</v>
      </c>
      <c r="J195" t="s">
        <v>1057</v>
      </c>
    </row>
    <row r="196" spans="1:10" x14ac:dyDescent="0.3">
      <c r="A196" t="s">
        <v>70</v>
      </c>
      <c r="B196" t="s">
        <v>1299</v>
      </c>
      <c r="C196" s="1" t="s">
        <v>637</v>
      </c>
      <c r="D196" s="1" t="s">
        <v>652</v>
      </c>
      <c r="E196" s="1" t="s">
        <v>85</v>
      </c>
      <c r="H196" t="str">
        <f t="shared" ref="H196:H215" si="21">_xlfn.CONCAT(B196," = ","self.check_none(item.find(""./ns:",C196,"/ns:",D196,"/ns:",E196,""", nsNfe))")</f>
        <v>iI_vBC = self.check_none(item.find("./ns:imposto/ns:II/ns:vBC", nsNfe))</v>
      </c>
      <c r="I196" s="11" t="str">
        <f t="shared" si="20"/>
        <v>"II_vBC": iI_vBC</v>
      </c>
      <c r="J196" t="s">
        <v>1058</v>
      </c>
    </row>
    <row r="197" spans="1:10" x14ac:dyDescent="0.3">
      <c r="A197" t="s">
        <v>247</v>
      </c>
      <c r="B197" t="s">
        <v>1300</v>
      </c>
      <c r="C197" s="1" t="s">
        <v>637</v>
      </c>
      <c r="D197" s="1" t="s">
        <v>652</v>
      </c>
      <c r="E197" s="1" t="s">
        <v>681</v>
      </c>
      <c r="H197" t="str">
        <f t="shared" si="21"/>
        <v>iI_vDespAdu = self.check_none(item.find("./ns:imposto/ns:II/ns:vDespAdu", nsNfe))</v>
      </c>
      <c r="I197" s="11" t="str">
        <f t="shared" si="20"/>
        <v>"II_vDespAdu": iI_vDespAdu</v>
      </c>
      <c r="J197" t="s">
        <v>1059</v>
      </c>
    </row>
    <row r="198" spans="1:10" x14ac:dyDescent="0.3">
      <c r="A198" t="s">
        <v>71</v>
      </c>
      <c r="B198" t="s">
        <v>1301</v>
      </c>
      <c r="C198" s="1" t="s">
        <v>637</v>
      </c>
      <c r="D198" s="1" t="s">
        <v>652</v>
      </c>
      <c r="E198" s="1" t="s">
        <v>96</v>
      </c>
      <c r="H198" t="str">
        <f t="shared" si="21"/>
        <v>iI_vII = self.check_none(item.find("./ns:imposto/ns:II/ns:vII", nsNfe))</v>
      </c>
      <c r="I198" s="11" t="str">
        <f t="shared" si="20"/>
        <v>"II_vII": iI_vII</v>
      </c>
      <c r="J198" t="s">
        <v>1060</v>
      </c>
    </row>
    <row r="199" spans="1:10" x14ac:dyDescent="0.3">
      <c r="A199" t="s">
        <v>248</v>
      </c>
      <c r="B199" t="s">
        <v>1302</v>
      </c>
      <c r="C199" s="1" t="s">
        <v>637</v>
      </c>
      <c r="D199" s="1" t="s">
        <v>652</v>
      </c>
      <c r="E199" s="1" t="s">
        <v>680</v>
      </c>
      <c r="H199" t="str">
        <f t="shared" si="21"/>
        <v>iI_vIOF = self.check_none(item.find("./ns:imposto/ns:II/ns:vIOF", nsNfe))</v>
      </c>
      <c r="I199" s="11" t="str">
        <f t="shared" si="20"/>
        <v>"II_vIOF": iI_vIOF</v>
      </c>
      <c r="J199" t="s">
        <v>1061</v>
      </c>
    </row>
    <row r="200" spans="1:10" x14ac:dyDescent="0.3">
      <c r="A200" t="s">
        <v>249</v>
      </c>
      <c r="B200" t="s">
        <v>1303</v>
      </c>
      <c r="C200" s="1" t="s">
        <v>637</v>
      </c>
      <c r="D200" s="1" t="s">
        <v>1304</v>
      </c>
      <c r="E200" s="1" t="s">
        <v>85</v>
      </c>
      <c r="H200" t="str">
        <f t="shared" si="21"/>
        <v>iSSQN_vBC = self.check_none(item.find("./ns:imposto/ns:ISSQN/ns:vBC", nsNfe))</v>
      </c>
      <c r="I200" s="11" t="str">
        <f t="shared" si="20"/>
        <v>"ISSQN_vBC": iSSQN_vBC</v>
      </c>
      <c r="J200" t="s">
        <v>1062</v>
      </c>
    </row>
    <row r="201" spans="1:10" x14ac:dyDescent="0.3">
      <c r="A201" t="s">
        <v>250</v>
      </c>
      <c r="B201" t="s">
        <v>1305</v>
      </c>
      <c r="C201" s="1" t="s">
        <v>637</v>
      </c>
      <c r="D201" s="1" t="s">
        <v>1304</v>
      </c>
      <c r="E201" s="1" t="s">
        <v>1306</v>
      </c>
      <c r="H201" t="str">
        <f t="shared" si="21"/>
        <v>iSSQN_vAliq = self.check_none(item.find("./ns:imposto/ns:ISSQN/ns:vAliq", nsNfe))</v>
      </c>
      <c r="I201" s="11" t="str">
        <f t="shared" si="20"/>
        <v>"ISSQN_vAliq": iSSQN_vAliq</v>
      </c>
      <c r="J201" t="s">
        <v>1063</v>
      </c>
    </row>
    <row r="202" spans="1:10" x14ac:dyDescent="0.3">
      <c r="A202" t="s">
        <v>251</v>
      </c>
      <c r="B202" t="s">
        <v>1307</v>
      </c>
      <c r="C202" s="1" t="s">
        <v>637</v>
      </c>
      <c r="D202" s="1" t="s">
        <v>1304</v>
      </c>
      <c r="E202" s="1" t="s">
        <v>1308</v>
      </c>
      <c r="H202" t="str">
        <f t="shared" si="21"/>
        <v>iSSQN_vISSQN = self.check_none(item.find("./ns:imposto/ns:ISSQN/ns:vISSQN", nsNfe))</v>
      </c>
      <c r="I202" s="11" t="str">
        <f t="shared" si="20"/>
        <v>"ISSQN_vISSQN": iSSQN_vISSQN</v>
      </c>
      <c r="J202" t="s">
        <v>1064</v>
      </c>
    </row>
    <row r="203" spans="1:10" x14ac:dyDescent="0.3">
      <c r="A203" t="s">
        <v>252</v>
      </c>
      <c r="B203" t="s">
        <v>1309</v>
      </c>
      <c r="C203" s="1" t="s">
        <v>637</v>
      </c>
      <c r="D203" s="1" t="s">
        <v>1304</v>
      </c>
      <c r="E203" s="1" t="s">
        <v>7</v>
      </c>
      <c r="H203" t="str">
        <f t="shared" si="21"/>
        <v>iSSQN_cMunFG = self.check_none(item.find("./ns:imposto/ns:ISSQN/ns:cMunFG", nsNfe))</v>
      </c>
      <c r="I203" s="11" t="str">
        <f t="shared" si="20"/>
        <v>"ISSQN_cMunFG": iSSQN_cMunFG</v>
      </c>
      <c r="J203" t="s">
        <v>1065</v>
      </c>
    </row>
    <row r="204" spans="1:10" x14ac:dyDescent="0.3">
      <c r="A204" t="s">
        <v>253</v>
      </c>
      <c r="B204" t="s">
        <v>1310</v>
      </c>
      <c r="C204" s="1" t="s">
        <v>637</v>
      </c>
      <c r="D204" s="1" t="s">
        <v>1304</v>
      </c>
      <c r="E204" s="1" t="s">
        <v>1311</v>
      </c>
      <c r="H204" t="str">
        <f t="shared" si="21"/>
        <v>iSSQN_cListServ = self.check_none(item.find("./ns:imposto/ns:ISSQN/ns:cListServ", nsNfe))</v>
      </c>
      <c r="I204" s="11" t="str">
        <f t="shared" si="20"/>
        <v>"ISSQN_cListServ": iSSQN_cListServ</v>
      </c>
      <c r="J204" t="s">
        <v>1066</v>
      </c>
    </row>
    <row r="205" spans="1:10" x14ac:dyDescent="0.3">
      <c r="A205" t="s">
        <v>254</v>
      </c>
      <c r="B205" t="s">
        <v>1312</v>
      </c>
      <c r="C205" s="1" t="s">
        <v>637</v>
      </c>
      <c r="D205" s="1" t="s">
        <v>1304</v>
      </c>
      <c r="E205" s="1" t="s">
        <v>1313</v>
      </c>
      <c r="H205" t="str">
        <f t="shared" si="21"/>
        <v>iSSQN_vDeducao = self.check_none(item.find("./ns:imposto/ns:ISSQN/ns:vDeducao", nsNfe))</v>
      </c>
      <c r="I205" s="11" t="str">
        <f t="shared" si="20"/>
        <v>"ISSQN_vDeducao": iSSQN_vDeducao</v>
      </c>
      <c r="J205" t="s">
        <v>1067</v>
      </c>
    </row>
    <row r="206" spans="1:10" x14ac:dyDescent="0.3">
      <c r="A206" t="s">
        <v>255</v>
      </c>
      <c r="B206" t="s">
        <v>1314</v>
      </c>
      <c r="C206" s="1" t="s">
        <v>637</v>
      </c>
      <c r="D206" s="1" t="s">
        <v>1304</v>
      </c>
      <c r="E206" s="1" t="s">
        <v>32</v>
      </c>
      <c r="H206" t="str">
        <f t="shared" si="21"/>
        <v>iSSQN_vOutro = self.check_none(item.find("./ns:imposto/ns:ISSQN/ns:vOutro", nsNfe))</v>
      </c>
      <c r="I206" s="11" t="str">
        <f t="shared" si="20"/>
        <v>"ISSQN_vOutro": iSSQN_vOutro</v>
      </c>
      <c r="J206" t="s">
        <v>1068</v>
      </c>
    </row>
    <row r="207" spans="1:10" x14ac:dyDescent="0.3">
      <c r="A207" t="s">
        <v>256</v>
      </c>
      <c r="B207" t="s">
        <v>1315</v>
      </c>
      <c r="C207" s="1" t="s">
        <v>637</v>
      </c>
      <c r="D207" s="1" t="s">
        <v>1304</v>
      </c>
      <c r="E207" s="1" t="s">
        <v>1316</v>
      </c>
      <c r="H207" t="str">
        <f t="shared" si="21"/>
        <v>iSSQN_vDescIncond = self.check_none(item.find("./ns:imposto/ns:ISSQN/ns:vDescIncond", nsNfe))</v>
      </c>
      <c r="I207" s="11" t="str">
        <f t="shared" si="20"/>
        <v>"ISSQN_vDescIncond": iSSQN_vDescIncond</v>
      </c>
      <c r="J207" t="s">
        <v>1069</v>
      </c>
    </row>
    <row r="208" spans="1:10" x14ac:dyDescent="0.3">
      <c r="A208" t="s">
        <v>257</v>
      </c>
      <c r="B208" t="s">
        <v>1317</v>
      </c>
      <c r="C208" s="1" t="s">
        <v>637</v>
      </c>
      <c r="D208" s="1" t="s">
        <v>1304</v>
      </c>
      <c r="E208" s="1" t="s">
        <v>1318</v>
      </c>
      <c r="H208" t="str">
        <f t="shared" si="21"/>
        <v>iSSQN_vDescCond = self.check_none(item.find("./ns:imposto/ns:ISSQN/ns:vDescCond", nsNfe))</v>
      </c>
      <c r="I208" s="11" t="str">
        <f t="shared" si="20"/>
        <v>"ISSQN_vDescCond": iSSQN_vDescCond</v>
      </c>
      <c r="J208" t="s">
        <v>1070</v>
      </c>
    </row>
    <row r="209" spans="1:10" x14ac:dyDescent="0.3">
      <c r="A209" t="s">
        <v>258</v>
      </c>
      <c r="B209" t="s">
        <v>1319</v>
      </c>
      <c r="C209" s="1" t="s">
        <v>637</v>
      </c>
      <c r="D209" s="1" t="s">
        <v>1304</v>
      </c>
      <c r="E209" s="1" t="s">
        <v>352</v>
      </c>
      <c r="H209" t="str">
        <f t="shared" si="21"/>
        <v>iSSQN_vISSRet = self.check_none(item.find("./ns:imposto/ns:ISSQN/ns:vISSRet", nsNfe))</v>
      </c>
      <c r="I209" s="11" t="str">
        <f t="shared" si="20"/>
        <v>"ISSQN_vISSRet": iSSQN_vISSRet</v>
      </c>
      <c r="J209" t="s">
        <v>1071</v>
      </c>
    </row>
    <row r="210" spans="1:10" x14ac:dyDescent="0.3">
      <c r="A210" t="s">
        <v>259</v>
      </c>
      <c r="B210" t="s">
        <v>1320</v>
      </c>
      <c r="C210" s="1" t="s">
        <v>637</v>
      </c>
      <c r="D210" s="1" t="s">
        <v>1304</v>
      </c>
      <c r="E210" s="1" t="s">
        <v>1321</v>
      </c>
      <c r="H210" t="str">
        <f t="shared" si="21"/>
        <v>iSSQN_indISS = self.check_none(item.find("./ns:imposto/ns:ISSQN/ns:indISS", nsNfe))</v>
      </c>
      <c r="I210" s="11" t="str">
        <f t="shared" si="20"/>
        <v>"ISSQN_indISS": iSSQN_indISS</v>
      </c>
      <c r="J210" t="s">
        <v>1072</v>
      </c>
    </row>
    <row r="211" spans="1:10" x14ac:dyDescent="0.3">
      <c r="A211" t="s">
        <v>260</v>
      </c>
      <c r="B211" t="s">
        <v>1322</v>
      </c>
      <c r="C211" s="1" t="s">
        <v>637</v>
      </c>
      <c r="D211" s="1" t="s">
        <v>1304</v>
      </c>
      <c r="E211" s="1" t="s">
        <v>1323</v>
      </c>
      <c r="H211" t="str">
        <f t="shared" si="21"/>
        <v>iSSQN_cServico = self.check_none(item.find("./ns:imposto/ns:ISSQN/ns:cServico", nsNfe))</v>
      </c>
      <c r="I211" s="11" t="str">
        <f t="shared" si="20"/>
        <v>"ISSQN_cServico": iSSQN_cServico</v>
      </c>
      <c r="J211" t="s">
        <v>1073</v>
      </c>
    </row>
    <row r="212" spans="1:10" x14ac:dyDescent="0.3">
      <c r="A212" t="s">
        <v>261</v>
      </c>
      <c r="B212" t="s">
        <v>1324</v>
      </c>
      <c r="C212" s="1" t="s">
        <v>637</v>
      </c>
      <c r="D212" s="1" t="s">
        <v>1304</v>
      </c>
      <c r="E212" s="1" t="s">
        <v>571</v>
      </c>
      <c r="H212" t="str">
        <f t="shared" si="21"/>
        <v>iSSQN_cMun = self.check_none(item.find("./ns:imposto/ns:ISSQN/ns:cMun", nsNfe))</v>
      </c>
      <c r="I212" s="11" t="str">
        <f t="shared" si="20"/>
        <v>"ISSQN_cMun": iSSQN_cMun</v>
      </c>
      <c r="J212" t="s">
        <v>1074</v>
      </c>
    </row>
    <row r="213" spans="1:10" x14ac:dyDescent="0.3">
      <c r="A213" t="s">
        <v>262</v>
      </c>
      <c r="B213" t="s">
        <v>1325</v>
      </c>
      <c r="C213" s="1" t="s">
        <v>637</v>
      </c>
      <c r="D213" s="1" t="s">
        <v>1304</v>
      </c>
      <c r="E213" s="1" t="s">
        <v>575</v>
      </c>
      <c r="H213" t="str">
        <f t="shared" si="21"/>
        <v>iSSQN_cPais = self.check_none(item.find("./ns:imposto/ns:ISSQN/ns:cPais", nsNfe))</v>
      </c>
      <c r="I213" s="11" t="str">
        <f t="shared" si="20"/>
        <v>"ISSQN_cPais": iSSQN_cPais</v>
      </c>
      <c r="J213" t="s">
        <v>1075</v>
      </c>
    </row>
    <row r="214" spans="1:10" x14ac:dyDescent="0.3">
      <c r="A214" t="s">
        <v>263</v>
      </c>
      <c r="B214" t="s">
        <v>1326</v>
      </c>
      <c r="C214" s="1" t="s">
        <v>637</v>
      </c>
      <c r="D214" s="1" t="s">
        <v>1304</v>
      </c>
      <c r="E214" s="1" t="s">
        <v>1327</v>
      </c>
      <c r="H214" t="str">
        <f t="shared" si="21"/>
        <v>iSSQN_nProcesso = self.check_none(item.find("./ns:imposto/ns:ISSQN/ns:nProcesso", nsNfe))</v>
      </c>
      <c r="I214" s="11" t="str">
        <f t="shared" si="20"/>
        <v>"ISSQN_nProcesso": iSSQN_nProcesso</v>
      </c>
      <c r="J214" t="s">
        <v>1076</v>
      </c>
    </row>
    <row r="215" spans="1:10" x14ac:dyDescent="0.3">
      <c r="A215" t="s">
        <v>264</v>
      </c>
      <c r="B215" t="s">
        <v>1328</v>
      </c>
      <c r="C215" s="1" t="s">
        <v>637</v>
      </c>
      <c r="D215" s="1" t="s">
        <v>1304</v>
      </c>
      <c r="E215" s="1" t="s">
        <v>1329</v>
      </c>
      <c r="H215" t="str">
        <f t="shared" si="21"/>
        <v>iSSQN_indIncentivo = self.check_none(item.find("./ns:imposto/ns:ISSQN/ns:indIncentivo", nsNfe))</v>
      </c>
      <c r="I215" s="11" t="str">
        <f t="shared" si="20"/>
        <v>"ISSQN_indIncentivo": iSSQN_indIncentivo</v>
      </c>
      <c r="J215" t="s">
        <v>1077</v>
      </c>
    </row>
    <row r="216" spans="1:10" x14ac:dyDescent="0.3">
      <c r="A216" s="14" t="s">
        <v>265</v>
      </c>
      <c r="B216" s="14" t="s">
        <v>1330</v>
      </c>
      <c r="E216" s="1"/>
      <c r="H216" t="str">
        <f t="shared" ref="H216:H238" si="22">_xlfn.CONCAT(B216," = "" """)</f>
        <v>tipo_PIS = " "</v>
      </c>
      <c r="I216" s="11" t="str">
        <f t="shared" si="20"/>
        <v>"Tipo_PIS": tipo_PIS</v>
      </c>
      <c r="J216" t="s">
        <v>1078</v>
      </c>
    </row>
    <row r="217" spans="1:10" x14ac:dyDescent="0.3">
      <c r="A217" s="14" t="s">
        <v>72</v>
      </c>
      <c r="B217" s="14" t="s">
        <v>1331</v>
      </c>
      <c r="E217" s="1"/>
      <c r="H217" t="str">
        <f t="shared" si="22"/>
        <v>pIS_CST = " "</v>
      </c>
      <c r="I217" s="11" t="str">
        <f t="shared" si="20"/>
        <v>"PIS_CST": pIS_CST</v>
      </c>
      <c r="J217" t="s">
        <v>1079</v>
      </c>
    </row>
    <row r="218" spans="1:10" x14ac:dyDescent="0.3">
      <c r="A218" s="14" t="s">
        <v>73</v>
      </c>
      <c r="B218" s="14" t="s">
        <v>1332</v>
      </c>
      <c r="E218" s="1"/>
      <c r="H218" t="str">
        <f t="shared" si="22"/>
        <v>pIS_vBC = " "</v>
      </c>
      <c r="I218" s="11" t="str">
        <f t="shared" si="20"/>
        <v>"PIS_vBC": pIS_vBC</v>
      </c>
      <c r="J218" t="s">
        <v>1080</v>
      </c>
    </row>
    <row r="219" spans="1:10" x14ac:dyDescent="0.3">
      <c r="A219" s="14" t="s">
        <v>74</v>
      </c>
      <c r="B219" s="14" t="s">
        <v>1333</v>
      </c>
      <c r="E219" s="1"/>
      <c r="H219" t="str">
        <f t="shared" si="22"/>
        <v>pIS_pPIS = " "</v>
      </c>
      <c r="I219" s="11" t="str">
        <f t="shared" si="20"/>
        <v>"PIS_pPIS": pIS_pPIS</v>
      </c>
      <c r="J219" t="s">
        <v>1081</v>
      </c>
    </row>
    <row r="220" spans="1:10" x14ac:dyDescent="0.3">
      <c r="A220" s="14" t="s">
        <v>75</v>
      </c>
      <c r="B220" s="14" t="s">
        <v>1334</v>
      </c>
      <c r="E220" s="1"/>
      <c r="H220" t="str">
        <f t="shared" si="22"/>
        <v>pIS_vPIS = " "</v>
      </c>
      <c r="I220" s="11" t="str">
        <f t="shared" si="20"/>
        <v>"PIS_vPIS": pIS_vPIS</v>
      </c>
      <c r="J220" t="s">
        <v>1082</v>
      </c>
    </row>
    <row r="221" spans="1:10" x14ac:dyDescent="0.3">
      <c r="A221" s="14" t="s">
        <v>266</v>
      </c>
      <c r="B221" s="14" t="s">
        <v>1335</v>
      </c>
      <c r="E221" s="1"/>
      <c r="H221" t="str">
        <f t="shared" si="22"/>
        <v>pIS_qBCProd = " "</v>
      </c>
      <c r="I221" s="11" t="str">
        <f t="shared" si="20"/>
        <v>"PIS_qBCProd": pIS_qBCProd</v>
      </c>
      <c r="J221" t="s">
        <v>1083</v>
      </c>
    </row>
    <row r="222" spans="1:10" x14ac:dyDescent="0.3">
      <c r="A222" s="14" t="s">
        <v>267</v>
      </c>
      <c r="B222" s="14" t="s">
        <v>1336</v>
      </c>
      <c r="E222" s="1"/>
      <c r="H222" t="str">
        <f t="shared" si="22"/>
        <v>pIS_vAliqProd = " "</v>
      </c>
      <c r="I222" s="11" t="str">
        <f t="shared" si="20"/>
        <v>"PIS_vAliqProd": pIS_vAliqProd</v>
      </c>
      <c r="J222" t="s">
        <v>1084</v>
      </c>
    </row>
    <row r="223" spans="1:10" x14ac:dyDescent="0.3">
      <c r="A223" s="14" t="s">
        <v>268</v>
      </c>
      <c r="B223" s="14" t="s">
        <v>1337</v>
      </c>
      <c r="E223" s="1"/>
      <c r="H223" t="str">
        <f t="shared" si="22"/>
        <v>tipo_COFINS = " "</v>
      </c>
      <c r="I223" s="11" t="str">
        <f t="shared" si="20"/>
        <v>"Tipo_COFINS": tipo_COFINS</v>
      </c>
      <c r="J223" t="s">
        <v>1085</v>
      </c>
    </row>
    <row r="224" spans="1:10" x14ac:dyDescent="0.3">
      <c r="A224" s="14" t="s">
        <v>76</v>
      </c>
      <c r="B224" s="14" t="s">
        <v>1338</v>
      </c>
      <c r="E224" s="1"/>
      <c r="H224" t="str">
        <f t="shared" si="22"/>
        <v>cOFINS_CST = " "</v>
      </c>
      <c r="I224" s="11" t="str">
        <f t="shared" si="20"/>
        <v>"COFINS_CST": cOFINS_CST</v>
      </c>
      <c r="J224" t="s">
        <v>1086</v>
      </c>
    </row>
    <row r="225" spans="1:10" x14ac:dyDescent="0.3">
      <c r="A225" s="14" t="s">
        <v>77</v>
      </c>
      <c r="B225" s="14" t="s">
        <v>1339</v>
      </c>
      <c r="E225" s="1"/>
      <c r="H225" t="str">
        <f t="shared" si="22"/>
        <v>cOFINS_vBC = " "</v>
      </c>
      <c r="I225" s="11" t="str">
        <f t="shared" si="20"/>
        <v>"COFINS_vBC": cOFINS_vBC</v>
      </c>
      <c r="J225" t="s">
        <v>1087</v>
      </c>
    </row>
    <row r="226" spans="1:10" x14ac:dyDescent="0.3">
      <c r="A226" s="14" t="s">
        <v>78</v>
      </c>
      <c r="B226" s="14" t="s">
        <v>1340</v>
      </c>
      <c r="E226" s="1"/>
      <c r="H226" t="str">
        <f t="shared" si="22"/>
        <v>cOFINS_pCOFINS = " "</v>
      </c>
      <c r="I226" s="11" t="str">
        <f t="shared" si="20"/>
        <v>"COFINS_pCOFINS": cOFINS_pCOFINS</v>
      </c>
      <c r="J226" t="s">
        <v>1088</v>
      </c>
    </row>
    <row r="227" spans="1:10" x14ac:dyDescent="0.3">
      <c r="A227" s="14" t="s">
        <v>79</v>
      </c>
      <c r="B227" s="14" t="s">
        <v>1341</v>
      </c>
      <c r="E227" s="1"/>
      <c r="H227" t="str">
        <f t="shared" si="22"/>
        <v>cOFINS_vCOFINS = " "</v>
      </c>
      <c r="I227" s="11" t="str">
        <f t="shared" si="20"/>
        <v>"COFINS_vCOFINS": cOFINS_vCOFINS</v>
      </c>
      <c r="J227" t="s">
        <v>1089</v>
      </c>
    </row>
    <row r="228" spans="1:10" x14ac:dyDescent="0.3">
      <c r="A228" s="14" t="s">
        <v>269</v>
      </c>
      <c r="B228" s="14" t="s">
        <v>1342</v>
      </c>
      <c r="E228" s="1"/>
      <c r="H228" t="str">
        <f t="shared" si="22"/>
        <v>cOFINS_qBCProd = " "</v>
      </c>
      <c r="I228" s="11" t="str">
        <f t="shared" si="20"/>
        <v>"COFINS_qBCProd": cOFINS_qBCProd</v>
      </c>
      <c r="J228" t="s">
        <v>1090</v>
      </c>
    </row>
    <row r="229" spans="1:10" x14ac:dyDescent="0.3">
      <c r="A229" s="14" t="s">
        <v>270</v>
      </c>
      <c r="B229" s="14" t="s">
        <v>1343</v>
      </c>
      <c r="E229" s="1"/>
      <c r="H229" t="str">
        <f t="shared" si="22"/>
        <v>cOFINS_vAliqProd = " "</v>
      </c>
      <c r="I229" s="11" t="str">
        <f t="shared" si="20"/>
        <v>"COFINS_vAliqProd": cOFINS_vAliqProd</v>
      </c>
      <c r="J229" t="s">
        <v>1091</v>
      </c>
    </row>
    <row r="230" spans="1:10" x14ac:dyDescent="0.3">
      <c r="A230" s="14" t="s">
        <v>271</v>
      </c>
      <c r="B230" s="14" t="s">
        <v>1344</v>
      </c>
      <c r="E230" s="1"/>
      <c r="H230" t="str">
        <f t="shared" si="22"/>
        <v>iCMSUFDEST_vBCUFDest = " "</v>
      </c>
      <c r="I230" s="11" t="str">
        <f t="shared" si="20"/>
        <v>"ICMSUFDEST_vBCUFDest": iCMSUFDEST_vBCUFDest</v>
      </c>
      <c r="J230" t="s">
        <v>1092</v>
      </c>
    </row>
    <row r="231" spans="1:10" x14ac:dyDescent="0.3">
      <c r="A231" s="14" t="s">
        <v>272</v>
      </c>
      <c r="B231" s="14" t="s">
        <v>1345</v>
      </c>
      <c r="E231" s="1"/>
      <c r="H231" t="str">
        <f t="shared" si="22"/>
        <v>iCMSUFDEST_vBCFCPUFDest = " "</v>
      </c>
      <c r="I231" s="11" t="str">
        <f t="shared" si="20"/>
        <v>"ICMSUFDEST_vBCFCPUFDest": iCMSUFDEST_vBCFCPUFDest</v>
      </c>
      <c r="J231" t="s">
        <v>1093</v>
      </c>
    </row>
    <row r="232" spans="1:10" x14ac:dyDescent="0.3">
      <c r="A232" s="14" t="s">
        <v>273</v>
      </c>
      <c r="B232" s="14" t="s">
        <v>1346</v>
      </c>
      <c r="E232" s="1"/>
      <c r="H232" t="str">
        <f t="shared" si="22"/>
        <v>iCMSUFDEST_pFCPUFDest = " "</v>
      </c>
      <c r="I232" s="11" t="str">
        <f t="shared" si="20"/>
        <v>"ICMSUFDEST_pFCPUFDest": iCMSUFDEST_pFCPUFDest</v>
      </c>
      <c r="J232" t="s">
        <v>1094</v>
      </c>
    </row>
    <row r="233" spans="1:10" x14ac:dyDescent="0.3">
      <c r="A233" s="14" t="s">
        <v>274</v>
      </c>
      <c r="B233" s="14" t="s">
        <v>1347</v>
      </c>
      <c r="E233" s="1"/>
      <c r="H233" t="str">
        <f t="shared" si="22"/>
        <v>iCMSUFDEST_pICMSUFDest = " "</v>
      </c>
      <c r="I233" s="11" t="str">
        <f t="shared" si="20"/>
        <v>"ICMSUFDEST_pICMSUFDest": iCMSUFDEST_pICMSUFDest</v>
      </c>
      <c r="J233" t="s">
        <v>1095</v>
      </c>
    </row>
    <row r="234" spans="1:10" x14ac:dyDescent="0.3">
      <c r="A234" s="14" t="s">
        <v>275</v>
      </c>
      <c r="B234" s="14" t="s">
        <v>1348</v>
      </c>
      <c r="E234" s="1"/>
      <c r="H234" t="str">
        <f t="shared" si="22"/>
        <v>iCMSUFDEST_pICMSInter = " "</v>
      </c>
      <c r="I234" s="11" t="str">
        <f t="shared" si="20"/>
        <v>"ICMSUFDEST_pICMSInter": iCMSUFDEST_pICMSInter</v>
      </c>
      <c r="J234" t="s">
        <v>1096</v>
      </c>
    </row>
    <row r="235" spans="1:10" x14ac:dyDescent="0.3">
      <c r="A235" s="14" t="s">
        <v>276</v>
      </c>
      <c r="B235" s="14" t="s">
        <v>1349</v>
      </c>
      <c r="E235" s="1"/>
      <c r="H235" t="str">
        <f t="shared" si="22"/>
        <v>iCMSUFDEST_pICMSInterPart = " "</v>
      </c>
      <c r="I235" s="11" t="str">
        <f t="shared" si="20"/>
        <v>"ICMSUFDEST_pICMSInterPart": iCMSUFDEST_pICMSInterPart</v>
      </c>
      <c r="J235" t="s">
        <v>1097</v>
      </c>
    </row>
    <row r="236" spans="1:10" x14ac:dyDescent="0.3">
      <c r="A236" s="14" t="s">
        <v>277</v>
      </c>
      <c r="B236" s="14" t="s">
        <v>1350</v>
      </c>
      <c r="E236" s="1"/>
      <c r="H236" t="str">
        <f t="shared" si="22"/>
        <v>iCMSUFDEST_vFCPUFDest = " "</v>
      </c>
      <c r="I236" s="11" t="str">
        <f t="shared" si="20"/>
        <v>"ICMSUFDEST_vFCPUFDest": iCMSUFDEST_vFCPUFDest</v>
      </c>
      <c r="J236" t="s">
        <v>1098</v>
      </c>
    </row>
    <row r="237" spans="1:10" x14ac:dyDescent="0.3">
      <c r="A237" s="14" t="s">
        <v>278</v>
      </c>
      <c r="B237" s="14" t="s">
        <v>1351</v>
      </c>
      <c r="E237" s="1"/>
      <c r="H237" t="str">
        <f t="shared" si="22"/>
        <v>iCMSUFDEST_vICMSUFDest = " "</v>
      </c>
      <c r="I237" s="11" t="str">
        <f t="shared" si="20"/>
        <v>"ICMSUFDEST_vICMSUFDest": iCMSUFDEST_vICMSUFDest</v>
      </c>
      <c r="J237" t="s">
        <v>1099</v>
      </c>
    </row>
    <row r="238" spans="1:10" x14ac:dyDescent="0.3">
      <c r="A238" s="14" t="s">
        <v>279</v>
      </c>
      <c r="B238" s="14" t="s">
        <v>1352</v>
      </c>
      <c r="E238" s="1"/>
      <c r="H238" t="str">
        <f t="shared" si="22"/>
        <v>iCMSUFDEST_vICMSUFRemet = " "</v>
      </c>
      <c r="I238" s="11" t="str">
        <f t="shared" si="20"/>
        <v>"ICMSUFDEST_vICMSUFRemet": iCMSUFDEST_vICMSUFRemet</v>
      </c>
      <c r="J238" t="s">
        <v>1100</v>
      </c>
    </row>
    <row r="239" spans="1:10" x14ac:dyDescent="0.3">
      <c r="A239" t="s">
        <v>280</v>
      </c>
      <c r="B239" t="s">
        <v>1353</v>
      </c>
      <c r="C239" s="1" t="s">
        <v>661</v>
      </c>
      <c r="D239" s="1" t="s">
        <v>662</v>
      </c>
      <c r="E239" s="1"/>
      <c r="H239" t="str">
        <f>_xlfn.CONCAT(B239," = ","self.check_none(item.find(""./ns:",C239,"/ns:",D239,""", nsNfe))")</f>
        <v>iMPOSTODEVOL_pDevol = self.check_none(item.find("./ns:impostoDevol/ns:pDevol", nsNfe))</v>
      </c>
      <c r="I239" s="11" t="str">
        <f t="shared" si="20"/>
        <v>"IMPOSTODEVOL_pDevol": iMPOSTODEVOL_pDevol</v>
      </c>
      <c r="J239" t="s">
        <v>1101</v>
      </c>
    </row>
    <row r="240" spans="1:10" x14ac:dyDescent="0.3">
      <c r="A240" t="s">
        <v>281</v>
      </c>
      <c r="B240" t="s">
        <v>1354</v>
      </c>
      <c r="C240" s="1" t="s">
        <v>661</v>
      </c>
      <c r="D240" s="1" t="s">
        <v>98</v>
      </c>
      <c r="E240" s="1"/>
      <c r="H240" t="str">
        <f>_xlfn.CONCAT(B240," = ","self.check_none(item.find(""./ns:",C240,"/ns:",D240,""", nsNfe))")</f>
        <v>iMPOSTODEVOL_vIPIDevol = self.check_none(item.find("./ns:impostoDevol/ns:vIPIDevol", nsNfe))</v>
      </c>
      <c r="I240" s="11" t="str">
        <f t="shared" si="20"/>
        <v>"IMPOSTODEVOL_vIPIDevol": iMPOSTODEVOL_vIPIDevol</v>
      </c>
      <c r="J240" t="s">
        <v>1102</v>
      </c>
    </row>
    <row r="241" spans="1:10" x14ac:dyDescent="0.3">
      <c r="A241" t="s">
        <v>80</v>
      </c>
      <c r="B241" t="s">
        <v>80</v>
      </c>
      <c r="C241" s="1" t="s">
        <v>80</v>
      </c>
      <c r="E241" s="1"/>
      <c r="H241" t="str">
        <f>_xlfn.CONCAT(B241," = ","self.check_none(item.find(""./ns:",C241,", nsNfe))")</f>
        <v>infAdProd = self.check_none(item.find("./ns:infAdProd, nsNfe))</v>
      </c>
      <c r="I241" s="11" t="str">
        <f t="shared" si="20"/>
        <v>"infAdProd": infAdProd</v>
      </c>
      <c r="J241" t="s">
        <v>1103</v>
      </c>
    </row>
    <row r="242" spans="1:10" x14ac:dyDescent="0.3">
      <c r="A242" s="14" t="s">
        <v>282</v>
      </c>
      <c r="B242" s="14" t="s">
        <v>1355</v>
      </c>
      <c r="E242" s="1"/>
      <c r="H242" t="str">
        <f t="shared" ref="H242:H245" si="23">_xlfn.CONCAT(B242," = "" """)</f>
        <v>oBSITEM_obsCont_xTexto = " "</v>
      </c>
      <c r="I242" s="11" t="str">
        <f t="shared" si="20"/>
        <v>"OBSITEM_obsCont_xTexto": oBSITEM_obsCont_xTexto</v>
      </c>
      <c r="J242" t="s">
        <v>1104</v>
      </c>
    </row>
    <row r="243" spans="1:10" x14ac:dyDescent="0.3">
      <c r="A243" s="14" t="s">
        <v>283</v>
      </c>
      <c r="B243" s="14" t="s">
        <v>1356</v>
      </c>
      <c r="E243" s="1"/>
      <c r="H243" t="str">
        <f t="shared" si="23"/>
        <v>oBSITEM_obsCont_xCampo = " "</v>
      </c>
      <c r="I243" s="11" t="str">
        <f t="shared" si="20"/>
        <v>"OBSITEM_obsCont_xCampo": oBSITEM_obsCont_xCampo</v>
      </c>
      <c r="J243" t="s">
        <v>1105</v>
      </c>
    </row>
    <row r="244" spans="1:10" x14ac:dyDescent="0.3">
      <c r="A244" s="14" t="s">
        <v>284</v>
      </c>
      <c r="B244" s="14" t="s">
        <v>1357</v>
      </c>
      <c r="E244" s="1"/>
      <c r="H244" t="str">
        <f t="shared" si="23"/>
        <v>oBSITEM_obsFisco_xTexto = " "</v>
      </c>
      <c r="I244" s="11" t="str">
        <f t="shared" si="20"/>
        <v>"OBSITEM_obsFisco_xTexto": oBSITEM_obsFisco_xTexto</v>
      </c>
      <c r="J244" t="s">
        <v>1106</v>
      </c>
    </row>
    <row r="245" spans="1:10" x14ac:dyDescent="0.3">
      <c r="A245" s="14" t="s">
        <v>285</v>
      </c>
      <c r="B245" s="14" t="s">
        <v>1358</v>
      </c>
      <c r="E245" s="1"/>
      <c r="H245" t="str">
        <f t="shared" si="23"/>
        <v>oBSITEM_obsFisco_xCampo = " "</v>
      </c>
      <c r="I245" s="11" t="str">
        <f t="shared" si="20"/>
        <v>"OBSITEM_obsFisco_xCampo": oBSITEM_obsFisco_xCampo</v>
      </c>
      <c r="J245" t="s">
        <v>1107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TAGS XML NFE</vt:lpstr>
      <vt:lpstr>ESTRUTURAXML</vt:lpstr>
      <vt:lpstr>xml_SYSCONV</vt:lpstr>
      <vt:lpstr>variaveis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SYSCONV SOFTWARES</dc:creator>
  <cp:lastModifiedBy>Igor Santhos</cp:lastModifiedBy>
  <dcterms:created xsi:type="dcterms:W3CDTF">2024-05-17T15:26:37Z</dcterms:created>
  <dcterms:modified xsi:type="dcterms:W3CDTF">2024-05-23T14:17:46Z</dcterms:modified>
  <dc:identifier>SYSCONV SOFTWARES</dc:identifier>
</cp:coreProperties>
</file>