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local\Desktop\"/>
    </mc:Choice>
  </mc:AlternateContent>
  <bookViews>
    <workbookView xWindow="-120" yWindow="-120" windowWidth="20730" windowHeight="11160" firstSheet="2" activeTab="8"/>
  </bookViews>
  <sheets>
    <sheet name="SE 1" sheetId="1" state="hidden" r:id="rId1"/>
    <sheet name="SE 1 Corrigido" sheetId="5" state="hidden" r:id="rId2"/>
    <sheet name="SE 2" sheetId="2" r:id="rId3"/>
    <sheet name="SE 2 Corrigido" sheetId="6" state="hidden" r:id="rId4"/>
    <sheet name="SE3" sheetId="3" state="hidden" r:id="rId5"/>
    <sheet name="SE3 Corrigido" sheetId="7" state="hidden" r:id="rId6"/>
    <sheet name="S4" sheetId="9" r:id="rId7"/>
    <sheet name="SE4 Corrigido" sheetId="8" state="hidden" r:id="rId8"/>
    <sheet name="SE5" sheetId="10" r:id="rId9"/>
    <sheet name="SE5 Corrigido" sheetId="11" state="hidden" r:id="rId10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6" i="10" l="1"/>
  <c r="G9" i="10"/>
  <c r="G7" i="10"/>
  <c r="G5" i="10"/>
  <c r="G11" i="10"/>
  <c r="G10" i="10"/>
  <c r="G8" i="10"/>
  <c r="G4" i="10"/>
  <c r="F5" i="10"/>
  <c r="F6" i="10"/>
  <c r="F7" i="10"/>
  <c r="F8" i="10"/>
  <c r="F9" i="10"/>
  <c r="F10" i="10"/>
  <c r="F11" i="10"/>
  <c r="F4" i="10"/>
  <c r="D5" i="10"/>
  <c r="D6" i="10"/>
  <c r="D7" i="10"/>
  <c r="D8" i="10"/>
  <c r="D9" i="10"/>
  <c r="D10" i="10"/>
  <c r="D11" i="10"/>
  <c r="D4" i="10"/>
  <c r="G5" i="2"/>
  <c r="G6" i="2"/>
  <c r="G4" i="2"/>
  <c r="E7" i="9"/>
  <c r="E8" i="9"/>
  <c r="E9" i="9"/>
  <c r="E10" i="9"/>
  <c r="E11" i="9"/>
  <c r="E12" i="9"/>
  <c r="E13" i="9"/>
  <c r="E14" i="9"/>
  <c r="E15" i="9"/>
  <c r="E16" i="9"/>
  <c r="E17" i="9"/>
  <c r="E6" i="9"/>
  <c r="E12" i="8" l="1"/>
  <c r="E13" i="8"/>
  <c r="E14" i="8"/>
  <c r="E15" i="8"/>
  <c r="E16" i="8"/>
  <c r="E17" i="8"/>
  <c r="E18" i="8"/>
  <c r="E19" i="8"/>
  <c r="E20" i="8"/>
  <c r="E21" i="8"/>
  <c r="E22" i="8"/>
  <c r="E11" i="8"/>
  <c r="H9" i="7" l="1"/>
  <c r="H8" i="7"/>
  <c r="H7" i="7"/>
  <c r="H6" i="7"/>
  <c r="H5" i="7"/>
  <c r="G6" i="6"/>
  <c r="G5" i="6"/>
  <c r="G4" i="6"/>
  <c r="D8" i="5"/>
  <c r="D7" i="5"/>
  <c r="D6" i="5"/>
  <c r="D5" i="5"/>
  <c r="D4" i="5"/>
  <c r="D3" i="5"/>
</calcChain>
</file>

<file path=xl/sharedStrings.xml><?xml version="1.0" encoding="utf-8"?>
<sst xmlns="http://schemas.openxmlformats.org/spreadsheetml/2006/main" count="197" uniqueCount="85">
  <si>
    <t>Produto</t>
  </si>
  <si>
    <t>Estoque</t>
  </si>
  <si>
    <t>Número Mínimo</t>
  </si>
  <si>
    <t>Coca-Cola 600 ml Zero</t>
  </si>
  <si>
    <t>Coca-Cola 600 ml</t>
  </si>
  <si>
    <t>Fanta Laranja 600 ml</t>
  </si>
  <si>
    <t>Fanta Uva 600 ml</t>
  </si>
  <si>
    <t>Guaraná Antártica 600 ml</t>
  </si>
  <si>
    <t>Soda 600 ml</t>
  </si>
  <si>
    <t>Situação do Estoque</t>
  </si>
  <si>
    <r>
      <t xml:space="preserve">Com base na planilha acima resolva o seguinte problema, a situação do estoque deverá apresentar a situação </t>
    </r>
    <r>
      <rPr>
        <b/>
        <sz val="10"/>
        <color theme="1"/>
        <rFont val="Calibri"/>
        <family val="2"/>
        <scheme val="minor"/>
      </rPr>
      <t>ESTOQUE BAIXO</t>
    </r>
    <r>
      <rPr>
        <sz val="10"/>
        <color theme="1"/>
        <rFont val="Calibri"/>
        <family val="2"/>
        <scheme val="minor"/>
      </rPr>
      <t xml:space="preserve"> toda a vez que o </t>
    </r>
    <r>
      <rPr>
        <b/>
        <sz val="10"/>
        <color theme="1"/>
        <rFont val="Calibri"/>
        <family val="2"/>
        <scheme val="minor"/>
      </rPr>
      <t>ESTOQUE ATUAL</t>
    </r>
    <r>
      <rPr>
        <sz val="10"/>
        <color theme="1"/>
        <rFont val="Calibri"/>
        <family val="2"/>
        <scheme val="minor"/>
      </rPr>
      <t xml:space="preserve"> estiver abaixo do </t>
    </r>
    <r>
      <rPr>
        <b/>
        <sz val="10"/>
        <color theme="1"/>
        <rFont val="Calibri"/>
        <family val="2"/>
        <scheme val="minor"/>
      </rPr>
      <t>ESTOQUE MÍNIMO</t>
    </r>
    <r>
      <rPr>
        <sz val="10"/>
        <color theme="1"/>
        <rFont val="Calibri"/>
        <family val="2"/>
        <scheme val="minor"/>
      </rPr>
      <t xml:space="preserve">, e apresentar a situação </t>
    </r>
    <r>
      <rPr>
        <b/>
        <sz val="10"/>
        <color theme="1"/>
        <rFont val="Calibri"/>
        <family val="2"/>
        <scheme val="minor"/>
      </rPr>
      <t>ESTOQUE NORMAL</t>
    </r>
    <r>
      <rPr>
        <sz val="10"/>
        <color theme="1"/>
        <rFont val="Calibri"/>
        <family val="2"/>
        <scheme val="minor"/>
      </rPr>
      <t xml:space="preserve">, sempre que estiver acima ou igual ao </t>
    </r>
    <r>
      <rPr>
        <b/>
        <sz val="10"/>
        <color theme="1"/>
        <rFont val="Calibri"/>
        <family val="2"/>
        <scheme val="minor"/>
      </rPr>
      <t>ESTOQUE MÍNIMO</t>
    </r>
    <r>
      <rPr>
        <sz val="10"/>
        <color theme="1"/>
        <rFont val="Calibri"/>
        <family val="2"/>
        <scheme val="minor"/>
      </rPr>
      <t>.</t>
    </r>
  </si>
  <si>
    <t>Cardápio</t>
  </si>
  <si>
    <t>Valor</t>
  </si>
  <si>
    <t>Suco de Laranja</t>
  </si>
  <si>
    <t>Suco de Limão</t>
  </si>
  <si>
    <t>Escolha do Cliente</t>
  </si>
  <si>
    <t>Número</t>
  </si>
  <si>
    <t>Produto Comprado</t>
  </si>
  <si>
    <r>
      <t xml:space="preserve">Com base nas planilhas acima gostaria que ao colocar o número do produto na tabela </t>
    </r>
    <r>
      <rPr>
        <b/>
        <sz val="10"/>
        <color theme="1"/>
        <rFont val="Calibri"/>
        <family val="2"/>
        <scheme val="minor"/>
      </rPr>
      <t>ESCOLHA DO CLIENTE</t>
    </r>
    <r>
      <rPr>
        <sz val="10"/>
        <color theme="1"/>
        <rFont val="Calibri"/>
        <family val="2"/>
        <scheme val="minor"/>
      </rPr>
      <t xml:space="preserve"> o </t>
    </r>
    <r>
      <rPr>
        <b/>
        <sz val="10"/>
        <color theme="1"/>
        <rFont val="Calibri"/>
        <family val="2"/>
        <scheme val="minor"/>
      </rPr>
      <t>PRODUTO COMPRADO</t>
    </r>
    <r>
      <rPr>
        <sz val="10"/>
        <color theme="1"/>
        <rFont val="Calibri"/>
        <family val="2"/>
        <scheme val="minor"/>
      </rPr>
      <t xml:space="preserve"> seja </t>
    </r>
    <r>
      <rPr>
        <b/>
        <sz val="10"/>
        <color theme="1"/>
        <rFont val="Calibri"/>
        <family val="2"/>
        <scheme val="minor"/>
      </rPr>
      <t>SUCO DE LARANJA</t>
    </r>
    <r>
      <rPr>
        <sz val="10"/>
        <color theme="1"/>
        <rFont val="Calibri"/>
        <family val="2"/>
        <scheme val="minor"/>
      </rPr>
      <t xml:space="preserve"> caso a escolha seja número 1 e </t>
    </r>
    <r>
      <rPr>
        <b/>
        <sz val="10"/>
        <color theme="1"/>
        <rFont val="Calibri"/>
        <family val="2"/>
        <scheme val="minor"/>
      </rPr>
      <t>SUCO DE LIMÃO</t>
    </r>
    <r>
      <rPr>
        <sz val="10"/>
        <color theme="1"/>
        <rFont val="Calibri"/>
        <family val="2"/>
        <scheme val="minor"/>
      </rPr>
      <t xml:space="preserve"> caso a escolha seja 2.</t>
    </r>
  </si>
  <si>
    <t>Campeões Estaduais</t>
  </si>
  <si>
    <t>Time 1</t>
  </si>
  <si>
    <t>Placar</t>
  </si>
  <si>
    <t>X</t>
  </si>
  <si>
    <t>Time 2</t>
  </si>
  <si>
    <t>Internacional</t>
  </si>
  <si>
    <t>Grêmio</t>
  </si>
  <si>
    <t>Cruzeiro</t>
  </si>
  <si>
    <t>Atlético-MG</t>
  </si>
  <si>
    <t>Coritiba</t>
  </si>
  <si>
    <t>Atlético-PR</t>
  </si>
  <si>
    <t>Bahia</t>
  </si>
  <si>
    <t>Vitória</t>
  </si>
  <si>
    <t>Flamengo</t>
  </si>
  <si>
    <t>Vasco</t>
  </si>
  <si>
    <t>Campeão</t>
  </si>
  <si>
    <t>Utilizando as planilhas acima, queremos que seja exibido como campeão a equipe que tiver maior números de gols que seu adversário.</t>
  </si>
  <si>
    <t>Função aninhada - Função SE com SE</t>
  </si>
  <si>
    <t>Neste caso faremos uma análise entre Média Final do aluno e a Nota Compreendida para Aprovação e caso a Média Final seja superior a 8,00 o aluno terá em sua situação "Aprovado"; caso a Média Final esteja posicionada entre 5,00 e 7,99 o aluno terá em sua situação "Em Exame"; caso a Média Final seja inferior a 5,00 o aluno terá em sua situação "Reprovado".</t>
  </si>
  <si>
    <t>Nome do Aluno</t>
  </si>
  <si>
    <t>Média Final</t>
  </si>
  <si>
    <t>Situação</t>
  </si>
  <si>
    <t>Andréia Cavalcante</t>
  </si>
  <si>
    <t>Exame</t>
  </si>
  <si>
    <t>Aline Santos</t>
  </si>
  <si>
    <t>Bruno Ferraz</t>
  </si>
  <si>
    <t>Aprovado</t>
  </si>
  <si>
    <t>Camila Putini</t>
  </si>
  <si>
    <t>Camila Valéria</t>
  </si>
  <si>
    <t>Beatriz Carvalho</t>
  </si>
  <si>
    <t>Reprovado</t>
  </si>
  <si>
    <t>Juliana Leão</t>
  </si>
  <si>
    <t>Bruna Vilela</t>
  </si>
  <si>
    <t>Juliana Gouveia</t>
  </si>
  <si>
    <t>Marcos Rocha</t>
  </si>
  <si>
    <t>Paulo Gonçalves</t>
  </si>
  <si>
    <t>Andréia Dalló</t>
  </si>
  <si>
    <t>Nota Compreendida para Aprovação</t>
  </si>
  <si>
    <t>Elementos de Compração do Teste Lógico</t>
  </si>
  <si>
    <t>Sintaxe</t>
  </si>
  <si>
    <t>Média Final Inferior a 5,00</t>
  </si>
  <si>
    <t>Média Final entre 5,00 e 7,99</t>
  </si>
  <si>
    <t>Em Exame</t>
  </si>
  <si>
    <t>Média Final Superior ou igual a 8,00</t>
  </si>
  <si>
    <t>Controle de Comissões</t>
  </si>
  <si>
    <t>Vendedor</t>
  </si>
  <si>
    <t>Produto A</t>
  </si>
  <si>
    <t>Produto B</t>
  </si>
  <si>
    <t>Total</t>
  </si>
  <si>
    <t>Meta</t>
  </si>
  <si>
    <t>Valor da Comissão</t>
  </si>
  <si>
    <t>Camila</t>
  </si>
  <si>
    <t>Paula</t>
  </si>
  <si>
    <t>Giuliana</t>
  </si>
  <si>
    <t>Luciana</t>
  </si>
  <si>
    <t>Fabiana</t>
  </si>
  <si>
    <t>Daniela</t>
  </si>
  <si>
    <t>Paola</t>
  </si>
  <si>
    <t>Bruna</t>
  </si>
  <si>
    <t>Comissão</t>
  </si>
  <si>
    <t>Ultrapassou</t>
  </si>
  <si>
    <t>15% do total</t>
  </si>
  <si>
    <t>Não Atingiu</t>
  </si>
  <si>
    <t>5% do total</t>
  </si>
  <si>
    <t>Igualou</t>
  </si>
  <si>
    <t>10% do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</si>
</sst>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&quot;R$&quot;\ * #,##0.00_-;\-&quot;R$&quot;\ * #,##0.00_-;_-&quot;R$&quot;\ * &quot;-&quot;??_-;_-@_-"/>
    <numFmt numFmtId="165" formatCode="_(&quot;R$ &quot;* #,##0.00_);_(&quot;R$ &quot;* \(#,##0.00\);_(&quot;R$ &quot;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6"/>
      <color rgb="FF00B05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2"/>
      <color rgb="FF00B050"/>
      <name val="Calibri"/>
      <family val="2"/>
      <scheme val="minor"/>
    </font>
    <font>
      <sz val="12"/>
      <name val="Calibri"/>
      <family val="2"/>
      <scheme val="minor"/>
    </font>
    <font>
      <b/>
      <sz val="14"/>
      <color theme="0" tint="-4.9989318521683403E-2"/>
      <name val="Calibri"/>
      <family val="2"/>
      <scheme val="minor"/>
    </font>
    <font>
      <b/>
      <sz val="12"/>
      <color theme="0" tint="-4.9989318521683403E-2"/>
      <name val="Calibri"/>
      <family val="2"/>
      <scheme val="minor"/>
    </font>
    <font>
      <u/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79998168889431442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122">
    <xf numFmtId="0" fontId="0" fillId="0" borderId="0" xfId="0"/>
    <xf numFmtId="0" fontId="0" fillId="3" borderId="0" xfId="0" applyFill="1" applyAlignment="1">
      <alignment horizontal="center"/>
    </xf>
    <xf numFmtId="0" fontId="0" fillId="3" borderId="0" xfId="0" applyFill="1"/>
    <xf numFmtId="0" fontId="0" fillId="4" borderId="1" xfId="0" applyFill="1" applyBorder="1" applyAlignment="1">
      <alignment horizontal="center" vertical="center"/>
    </xf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2" fillId="3" borderId="0" xfId="0" applyFont="1" applyFill="1"/>
    <xf numFmtId="165" fontId="0" fillId="3" borderId="0" xfId="1" applyFont="1" applyFill="1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165" fontId="0" fillId="2" borderId="1" xfId="1" applyFont="1" applyFill="1" applyBorder="1"/>
    <xf numFmtId="0" fontId="0" fillId="3" borderId="0" xfId="0" applyFill="1" applyAlignment="1">
      <alignment vertical="top" wrapText="1"/>
    </xf>
    <xf numFmtId="0" fontId="0" fillId="4" borderId="3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2" fillId="2" borderId="2" xfId="0" applyFont="1" applyFill="1" applyBorder="1"/>
    <xf numFmtId="0" fontId="0" fillId="2" borderId="5" xfId="0" applyFill="1" applyBorder="1" applyAlignment="1">
      <alignment horizontal="right"/>
    </xf>
    <xf numFmtId="0" fontId="0" fillId="2" borderId="7" xfId="0" applyFill="1" applyBorder="1" applyAlignment="1">
      <alignment horizontal="right"/>
    </xf>
    <xf numFmtId="0" fontId="0" fillId="2" borderId="10" xfId="0" applyFill="1" applyBorder="1" applyAlignment="1">
      <alignment horizontal="right"/>
    </xf>
    <xf numFmtId="0" fontId="0" fillId="2" borderId="3" xfId="0" applyFill="1" applyBorder="1" applyAlignment="1">
      <alignment horizontal="left"/>
    </xf>
    <xf numFmtId="0" fontId="0" fillId="2" borderId="6" xfId="0" applyFill="1" applyBorder="1" applyAlignment="1">
      <alignment horizontal="left"/>
    </xf>
    <xf numFmtId="0" fontId="0" fillId="2" borderId="8" xfId="0" applyFill="1" applyBorder="1" applyAlignment="1">
      <alignment horizontal="left"/>
    </xf>
    <xf numFmtId="0" fontId="2" fillId="2" borderId="14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center"/>
    </xf>
    <xf numFmtId="0" fontId="6" fillId="4" borderId="1" xfId="0" applyFont="1" applyFill="1" applyBorder="1"/>
    <xf numFmtId="0" fontId="6" fillId="4" borderId="14" xfId="0" applyFont="1" applyFill="1" applyBorder="1" applyAlignment="1">
      <alignment horizontal="center"/>
    </xf>
    <xf numFmtId="0" fontId="6" fillId="4" borderId="15" xfId="0" applyFont="1" applyFill="1" applyBorder="1" applyAlignment="1">
      <alignment horizontal="center"/>
    </xf>
    <xf numFmtId="0" fontId="6" fillId="4" borderId="16" xfId="0" applyFont="1" applyFill="1" applyBorder="1" applyAlignment="1">
      <alignment horizontal="center"/>
    </xf>
    <xf numFmtId="0" fontId="7" fillId="0" borderId="0" xfId="0" applyFont="1" applyAlignment="1">
      <alignment horizontal="left"/>
    </xf>
    <xf numFmtId="0" fontId="0" fillId="0" borderId="0" xfId="0" applyAlignment="1">
      <alignment horizontal="center"/>
    </xf>
    <xf numFmtId="0" fontId="3" fillId="0" borderId="0" xfId="0" applyFont="1" applyAlignment="1">
      <alignment wrapText="1"/>
    </xf>
    <xf numFmtId="0" fontId="0" fillId="0" borderId="0" xfId="0" applyAlignment="1">
      <alignment vertical="center" wrapText="1"/>
    </xf>
    <xf numFmtId="0" fontId="10" fillId="5" borderId="17" xfId="0" applyFont="1" applyFill="1" applyBorder="1" applyAlignment="1">
      <alignment horizontal="center" vertical="center"/>
    </xf>
    <xf numFmtId="0" fontId="10" fillId="5" borderId="18" xfId="0" applyFont="1" applyFill="1" applyBorder="1" applyAlignment="1">
      <alignment horizontal="center" vertical="center"/>
    </xf>
    <xf numFmtId="0" fontId="0" fillId="0" borderId="19" xfId="0" applyBorder="1"/>
    <xf numFmtId="2" fontId="0" fillId="0" borderId="20" xfId="0" applyNumberFormat="1" applyBorder="1" applyAlignment="1">
      <alignment horizontal="center"/>
    </xf>
    <xf numFmtId="0" fontId="0" fillId="0" borderId="21" xfId="0" applyBorder="1"/>
    <xf numFmtId="0" fontId="11" fillId="0" borderId="0" xfId="0" applyFont="1" applyAlignment="1">
      <alignment vertical="center"/>
    </xf>
    <xf numFmtId="0" fontId="0" fillId="0" borderId="22" xfId="0" applyBorder="1"/>
    <xf numFmtId="2" fontId="0" fillId="0" borderId="1" xfId="0" applyNumberFormat="1" applyBorder="1" applyAlignment="1">
      <alignment horizontal="center"/>
    </xf>
    <xf numFmtId="0" fontId="11" fillId="0" borderId="0" xfId="0" applyFont="1"/>
    <xf numFmtId="0" fontId="0" fillId="0" borderId="23" xfId="0" applyBorder="1"/>
    <xf numFmtId="2" fontId="0" fillId="0" borderId="24" xfId="0" applyNumberFormat="1" applyBorder="1" applyAlignment="1">
      <alignment horizontal="center"/>
    </xf>
    <xf numFmtId="2" fontId="3" fillId="0" borderId="13" xfId="0" applyNumberFormat="1" applyFont="1" applyBorder="1" applyAlignment="1">
      <alignment horizontal="center"/>
    </xf>
    <xf numFmtId="0" fontId="13" fillId="5" borderId="3" xfId="0" applyFont="1" applyFill="1" applyBorder="1" applyAlignment="1">
      <alignment horizontal="center" vertical="center"/>
    </xf>
    <xf numFmtId="0" fontId="14" fillId="5" borderId="19" xfId="0" applyFont="1" applyFill="1" applyBorder="1"/>
    <xf numFmtId="0" fontId="9" fillId="0" borderId="22" xfId="0" applyFont="1" applyBorder="1"/>
    <xf numFmtId="0" fontId="14" fillId="5" borderId="23" xfId="0" applyFont="1" applyFill="1" applyBorder="1"/>
    <xf numFmtId="0" fontId="0" fillId="0" borderId="21" xfId="0" applyBorder="1" applyAlignment="1">
      <alignment horizontal="center"/>
    </xf>
    <xf numFmtId="0" fontId="0" fillId="4" borderId="0" xfId="0" applyFill="1"/>
    <xf numFmtId="0" fontId="0" fillId="4" borderId="0" xfId="0" applyFill="1" applyAlignment="1">
      <alignment horizontal="center"/>
    </xf>
    <xf numFmtId="0" fontId="16" fillId="6" borderId="33" xfId="0" applyFont="1" applyFill="1" applyBorder="1" applyAlignment="1">
      <alignment horizontal="center"/>
    </xf>
    <xf numFmtId="0" fontId="16" fillId="6" borderId="34" xfId="0" applyFont="1" applyFill="1" applyBorder="1" applyAlignment="1">
      <alignment horizontal="center"/>
    </xf>
    <xf numFmtId="0" fontId="0" fillId="4" borderId="36" xfId="0" applyFill="1" applyBorder="1"/>
    <xf numFmtId="164" fontId="0" fillId="4" borderId="37" xfId="1" applyNumberFormat="1" applyFont="1" applyFill="1" applyBorder="1" applyAlignment="1">
      <alignment horizontal="center"/>
    </xf>
    <xf numFmtId="164" fontId="6" fillId="7" borderId="37" xfId="1" applyNumberFormat="1" applyFont="1" applyFill="1" applyBorder="1" applyAlignment="1">
      <alignment horizontal="center"/>
    </xf>
    <xf numFmtId="164" fontId="0" fillId="4" borderId="37" xfId="1" applyNumberFormat="1" applyFont="1" applyFill="1" applyBorder="1"/>
    <xf numFmtId="0" fontId="6" fillId="7" borderId="37" xfId="0" applyFont="1" applyFill="1" applyBorder="1"/>
    <xf numFmtId="0" fontId="0" fillId="4" borderId="22" xfId="0" applyFill="1" applyBorder="1"/>
    <xf numFmtId="164" fontId="0" fillId="4" borderId="1" xfId="1" applyNumberFormat="1" applyFont="1" applyFill="1" applyBorder="1" applyAlignment="1">
      <alignment horizontal="center"/>
    </xf>
    <xf numFmtId="164" fontId="0" fillId="4" borderId="1" xfId="1" applyNumberFormat="1" applyFont="1" applyFill="1" applyBorder="1"/>
    <xf numFmtId="0" fontId="0" fillId="4" borderId="23" xfId="0" applyFill="1" applyBorder="1"/>
    <xf numFmtId="164" fontId="0" fillId="4" borderId="24" xfId="1" applyNumberFormat="1" applyFont="1" applyFill="1" applyBorder="1" applyAlignment="1">
      <alignment horizontal="center"/>
    </xf>
    <xf numFmtId="164" fontId="0" fillId="4" borderId="24" xfId="1" applyNumberFormat="1" applyFont="1" applyFill="1" applyBorder="1"/>
    <xf numFmtId="0" fontId="0" fillId="4" borderId="1" xfId="0" applyFill="1" applyBorder="1" applyAlignment="1">
      <alignment horizontal="center"/>
    </xf>
    <xf numFmtId="164" fontId="6" fillId="7" borderId="37" xfId="1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wrapText="1"/>
    </xf>
    <xf numFmtId="0" fontId="4" fillId="4" borderId="3" xfId="0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 wrapText="1"/>
    </xf>
    <xf numFmtId="0" fontId="4" fillId="4" borderId="6" xfId="0" applyFont="1" applyFill="1" applyBorder="1" applyAlignment="1">
      <alignment horizontal="center" vertical="center" wrapText="1"/>
    </xf>
    <xf numFmtId="0" fontId="4" fillId="4" borderId="0" xfId="0" applyFont="1" applyFill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4" fillId="4" borderId="8" xfId="0" applyFont="1" applyFill="1" applyBorder="1" applyAlignment="1">
      <alignment horizontal="center" vertical="center" wrapText="1"/>
    </xf>
    <xf numFmtId="0" fontId="4" fillId="4" borderId="9" xfId="0" applyFont="1" applyFill="1" applyBorder="1" applyAlignment="1">
      <alignment horizontal="center" vertical="center" wrapText="1"/>
    </xf>
    <xf numFmtId="0" fontId="4" fillId="4" borderId="10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0" fontId="4" fillId="3" borderId="7" xfId="0" applyFont="1" applyFill="1" applyBorder="1" applyAlignment="1">
      <alignment horizontal="center" vertical="center" wrapText="1"/>
    </xf>
    <xf numFmtId="0" fontId="4" fillId="3" borderId="8" xfId="0" applyFont="1" applyFill="1" applyBorder="1" applyAlignment="1">
      <alignment horizontal="center" vertical="center" wrapText="1"/>
    </xf>
    <xf numFmtId="0" fontId="4" fillId="3" borderId="9" xfId="0" applyFont="1" applyFill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9" fillId="0" borderId="29" xfId="0" applyFont="1" applyBorder="1" applyAlignment="1">
      <alignment horizontal="center"/>
    </xf>
    <xf numFmtId="0" fontId="9" fillId="0" borderId="30" xfId="0" applyFont="1" applyBorder="1" applyAlignment="1">
      <alignment horizontal="center"/>
    </xf>
    <xf numFmtId="0" fontId="14" fillId="5" borderId="31" xfId="0" applyFont="1" applyFill="1" applyBorder="1" applyAlignment="1">
      <alignment horizontal="center"/>
    </xf>
    <xf numFmtId="0" fontId="14" fillId="5" borderId="32" xfId="0" applyFont="1" applyFill="1" applyBorder="1" applyAlignment="1">
      <alignment horizontal="center"/>
    </xf>
    <xf numFmtId="0" fontId="8" fillId="5" borderId="11" xfId="0" applyFont="1" applyFill="1" applyBorder="1" applyAlignment="1">
      <alignment horizontal="center" vertical="center"/>
    </xf>
    <xf numFmtId="0" fontId="8" fillId="5" borderId="12" xfId="0" applyFont="1" applyFill="1" applyBorder="1" applyAlignment="1">
      <alignment horizontal="center" vertical="center"/>
    </xf>
    <xf numFmtId="0" fontId="9" fillId="0" borderId="4" xfId="0" applyFont="1" applyBorder="1" applyAlignment="1">
      <alignment horizontal="left" wrapText="1"/>
    </xf>
    <xf numFmtId="0" fontId="10" fillId="5" borderId="25" xfId="0" applyFont="1" applyFill="1" applyBorder="1" applyAlignment="1">
      <alignment horizontal="center" vertical="center"/>
    </xf>
    <xf numFmtId="0" fontId="10" fillId="5" borderId="26" xfId="0" applyFont="1" applyFill="1" applyBorder="1" applyAlignment="1">
      <alignment horizontal="center" vertical="center"/>
    </xf>
    <xf numFmtId="0" fontId="12" fillId="5" borderId="11" xfId="0" applyFont="1" applyFill="1" applyBorder="1" applyAlignment="1">
      <alignment horizontal="center" vertical="center"/>
    </xf>
    <xf numFmtId="0" fontId="12" fillId="5" borderId="12" xfId="0" applyFont="1" applyFill="1" applyBorder="1" applyAlignment="1">
      <alignment horizontal="center" vertical="center"/>
    </xf>
    <xf numFmtId="0" fontId="12" fillId="5" borderId="13" xfId="0" applyFont="1" applyFill="1" applyBorder="1" applyAlignment="1">
      <alignment horizontal="center" vertical="center"/>
    </xf>
    <xf numFmtId="0" fontId="13" fillId="5" borderId="12" xfId="0" applyFont="1" applyFill="1" applyBorder="1" applyAlignment="1">
      <alignment horizontal="center" vertical="center"/>
    </xf>
    <xf numFmtId="0" fontId="13" fillId="5" borderId="13" xfId="0" applyFont="1" applyFill="1" applyBorder="1" applyAlignment="1">
      <alignment horizontal="center" vertical="center"/>
    </xf>
    <xf numFmtId="0" fontId="14" fillId="5" borderId="27" xfId="0" applyFont="1" applyFill="1" applyBorder="1" applyAlignment="1">
      <alignment horizontal="center"/>
    </xf>
    <xf numFmtId="0" fontId="14" fillId="5" borderId="28" xfId="0" applyFont="1" applyFill="1" applyBorder="1" applyAlignment="1">
      <alignment horizontal="center"/>
    </xf>
    <xf numFmtId="0" fontId="9" fillId="0" borderId="0" xfId="0" applyFont="1" applyAlignment="1">
      <alignment horizontal="left" wrapText="1"/>
    </xf>
    <xf numFmtId="164" fontId="6" fillId="7" borderId="37" xfId="1" applyNumberFormat="1" applyFont="1" applyFill="1" applyBorder="1" applyAlignment="1">
      <alignment horizontal="center"/>
    </xf>
    <xf numFmtId="164" fontId="6" fillId="7" borderId="38" xfId="1" applyNumberFormat="1" applyFont="1" applyFill="1" applyBorder="1" applyAlignment="1">
      <alignment horizontal="center"/>
    </xf>
    <xf numFmtId="0" fontId="15" fillId="6" borderId="33" xfId="0" applyFont="1" applyFill="1" applyBorder="1" applyAlignment="1">
      <alignment horizontal="center"/>
    </xf>
    <xf numFmtId="0" fontId="15" fillId="6" borderId="34" xfId="0" applyFont="1" applyFill="1" applyBorder="1" applyAlignment="1">
      <alignment horizontal="center"/>
    </xf>
    <xf numFmtId="0" fontId="15" fillId="6" borderId="35" xfId="0" applyFont="1" applyFill="1" applyBorder="1" applyAlignment="1">
      <alignment horizontal="center"/>
    </xf>
    <xf numFmtId="0" fontId="16" fillId="6" borderId="34" xfId="0" applyFont="1" applyFill="1" applyBorder="1" applyAlignment="1">
      <alignment horizontal="center"/>
    </xf>
    <xf numFmtId="0" fontId="16" fillId="6" borderId="35" xfId="0" applyFont="1" applyFill="1" applyBorder="1" applyAlignment="1">
      <alignment horizontal="center"/>
    </xf>
    <xf numFmtId="0" fontId="17" fillId="4" borderId="1" xfId="0" applyFont="1" applyFill="1" applyBorder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sqref="A1:F15"/>
    </sheetView>
  </sheetViews>
  <sheetFormatPr defaultColWidth="0" defaultRowHeight="15" zeroHeight="1" x14ac:dyDescent="0.25"/>
  <cols>
    <col min="1" max="1" width="3.28515625" style="2" customWidth="1"/>
    <col min="2" max="2" width="23.28515625" style="2" bestFit="1" customWidth="1"/>
    <col min="3" max="3" width="8.85546875" style="2" bestFit="1" customWidth="1"/>
    <col min="4" max="4" width="30.42578125" style="2" customWidth="1"/>
    <col min="5" max="5" width="10.5703125" style="2" customWidth="1"/>
    <col min="6" max="6" width="3.28515625" style="1" customWidth="1"/>
    <col min="7" max="7" width="0" style="2" hidden="1" customWidth="1"/>
    <col min="8" max="16384" width="9.140625" style="2" hidden="1"/>
  </cols>
  <sheetData>
    <row r="1" spans="2:5" x14ac:dyDescent="0.25"/>
    <row r="2" spans="2:5" ht="15.75" x14ac:dyDescent="0.25">
      <c r="B2" s="6" t="s">
        <v>0</v>
      </c>
      <c r="C2" s="6" t="s">
        <v>1</v>
      </c>
      <c r="D2" s="6" t="s">
        <v>9</v>
      </c>
      <c r="E2" s="74" t="s">
        <v>2</v>
      </c>
    </row>
    <row r="3" spans="2:5" x14ac:dyDescent="0.25">
      <c r="B3" s="4" t="s">
        <v>3</v>
      </c>
      <c r="C3" s="5">
        <v>12</v>
      </c>
      <c r="D3" s="32"/>
      <c r="E3" s="74"/>
    </row>
    <row r="4" spans="2:5" x14ac:dyDescent="0.25">
      <c r="B4" s="4" t="s">
        <v>4</v>
      </c>
      <c r="C4" s="5">
        <v>4</v>
      </c>
      <c r="D4" s="32"/>
      <c r="E4" s="3">
        <v>5</v>
      </c>
    </row>
    <row r="5" spans="2:5" x14ac:dyDescent="0.25">
      <c r="B5" s="4" t="s">
        <v>5</v>
      </c>
      <c r="C5" s="5">
        <v>5</v>
      </c>
      <c r="D5" s="32"/>
    </row>
    <row r="6" spans="2:5" x14ac:dyDescent="0.25">
      <c r="B6" s="4" t="s">
        <v>6</v>
      </c>
      <c r="C6" s="5">
        <v>18</v>
      </c>
      <c r="D6" s="32"/>
    </row>
    <row r="7" spans="2:5" x14ac:dyDescent="0.25">
      <c r="B7" s="4" t="s">
        <v>7</v>
      </c>
      <c r="C7" s="5">
        <v>11</v>
      </c>
      <c r="D7" s="32"/>
    </row>
    <row r="8" spans="2:5" x14ac:dyDescent="0.25">
      <c r="B8" s="4" t="s">
        <v>8</v>
      </c>
      <c r="C8" s="5">
        <v>7</v>
      </c>
      <c r="D8" s="32"/>
    </row>
    <row r="9" spans="2:5" x14ac:dyDescent="0.25"/>
    <row r="10" spans="2:5" ht="15.75" thickBot="1" x14ac:dyDescent="0.3"/>
    <row r="11" spans="2:5" ht="15" customHeight="1" x14ac:dyDescent="0.25">
      <c r="B11" s="75" t="s">
        <v>10</v>
      </c>
      <c r="C11" s="76"/>
      <c r="D11" s="76"/>
      <c r="E11" s="77"/>
    </row>
    <row r="12" spans="2:5" x14ac:dyDescent="0.25">
      <c r="B12" s="78"/>
      <c r="C12" s="79"/>
      <c r="D12" s="79"/>
      <c r="E12" s="80"/>
    </row>
    <row r="13" spans="2:5" x14ac:dyDescent="0.25">
      <c r="B13" s="78"/>
      <c r="C13" s="79"/>
      <c r="D13" s="79"/>
      <c r="E13" s="80"/>
    </row>
    <row r="14" spans="2:5" ht="15.75" thickBot="1" x14ac:dyDescent="0.3">
      <c r="B14" s="81"/>
      <c r="C14" s="82"/>
      <c r="D14" s="82"/>
      <c r="E14" s="83"/>
    </row>
    <row r="15" spans="2:5" x14ac:dyDescent="0.25"/>
  </sheetData>
  <protectedRanges>
    <protectedRange sqref="D3:D8 E4" name="Liberadas"/>
  </protectedRanges>
  <mergeCells count="2">
    <mergeCell ref="E2:E3"/>
    <mergeCell ref="B11:E14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workbookViewId="0">
      <selection activeCell="F4" sqref="F4:H11"/>
    </sheetView>
  </sheetViews>
  <sheetFormatPr defaultColWidth="0" defaultRowHeight="15" customHeight="1" zeroHeight="1" x14ac:dyDescent="0.25"/>
  <cols>
    <col min="1" max="1" width="15.7109375" style="57" customWidth="1"/>
    <col min="2" max="4" width="14.7109375" style="58" customWidth="1"/>
    <col min="5" max="5" width="14.7109375" style="57" customWidth="1"/>
    <col min="6" max="6" width="22.7109375" style="57" customWidth="1"/>
    <col min="7" max="7" width="11.140625" style="57" customWidth="1"/>
    <col min="8" max="8" width="9.140625" style="57" customWidth="1"/>
    <col min="9" max="9" width="21.85546875" style="57" customWidth="1"/>
    <col min="10" max="16384" width="9.140625" style="57" hidden="1"/>
  </cols>
  <sheetData>
    <row r="1" spans="1:8" ht="19.5" thickBot="1" x14ac:dyDescent="0.35">
      <c r="A1" s="116" t="s">
        <v>63</v>
      </c>
      <c r="B1" s="117"/>
      <c r="C1" s="117"/>
      <c r="D1" s="117"/>
      <c r="E1" s="117"/>
      <c r="F1" s="117"/>
      <c r="G1" s="117"/>
      <c r="H1" s="118"/>
    </row>
    <row r="2" spans="1:8" ht="15.75" thickBot="1" x14ac:dyDescent="0.3"/>
    <row r="3" spans="1:8" ht="16.5" thickBot="1" x14ac:dyDescent="0.3">
      <c r="A3" s="59" t="s">
        <v>64</v>
      </c>
      <c r="B3" s="60" t="s">
        <v>65</v>
      </c>
      <c r="C3" s="60" t="s">
        <v>66</v>
      </c>
      <c r="D3" s="60" t="s">
        <v>67</v>
      </c>
      <c r="E3" s="60" t="s">
        <v>68</v>
      </c>
      <c r="F3" s="60" t="s">
        <v>40</v>
      </c>
      <c r="G3" s="119" t="s">
        <v>69</v>
      </c>
      <c r="H3" s="120"/>
    </row>
    <row r="4" spans="1:8" x14ac:dyDescent="0.25">
      <c r="A4" s="61" t="s">
        <v>70</v>
      </c>
      <c r="B4" s="62">
        <v>34</v>
      </c>
      <c r="C4" s="62">
        <v>50</v>
      </c>
      <c r="D4" s="63"/>
      <c r="E4" s="64">
        <v>150</v>
      </c>
      <c r="F4" s="65"/>
      <c r="G4" s="114"/>
      <c r="H4" s="115"/>
    </row>
    <row r="5" spans="1:8" x14ac:dyDescent="0.25">
      <c r="A5" s="66" t="s">
        <v>71</v>
      </c>
      <c r="B5" s="67">
        <v>110</v>
      </c>
      <c r="C5" s="67">
        <v>70</v>
      </c>
      <c r="D5" s="63"/>
      <c r="E5" s="68">
        <v>120</v>
      </c>
      <c r="F5" s="65"/>
      <c r="G5" s="114"/>
      <c r="H5" s="115"/>
    </row>
    <row r="6" spans="1:8" x14ac:dyDescent="0.25">
      <c r="A6" s="66" t="s">
        <v>72</v>
      </c>
      <c r="B6" s="67">
        <v>45</v>
      </c>
      <c r="C6" s="67">
        <v>45</v>
      </c>
      <c r="D6" s="63"/>
      <c r="E6" s="68">
        <v>90</v>
      </c>
      <c r="F6" s="65"/>
      <c r="G6" s="114"/>
      <c r="H6" s="115"/>
    </row>
    <row r="7" spans="1:8" x14ac:dyDescent="0.25">
      <c r="A7" s="66" t="s">
        <v>73</v>
      </c>
      <c r="B7" s="67">
        <v>65</v>
      </c>
      <c r="C7" s="67">
        <v>40</v>
      </c>
      <c r="D7" s="63"/>
      <c r="E7" s="68">
        <v>80</v>
      </c>
      <c r="F7" s="65"/>
      <c r="G7" s="114"/>
      <c r="H7" s="115"/>
    </row>
    <row r="8" spans="1:8" x14ac:dyDescent="0.25">
      <c r="A8" s="66" t="s">
        <v>74</v>
      </c>
      <c r="B8" s="67">
        <v>75</v>
      </c>
      <c r="C8" s="67">
        <v>40</v>
      </c>
      <c r="D8" s="63"/>
      <c r="E8" s="68">
        <v>116</v>
      </c>
      <c r="F8" s="65"/>
      <c r="G8" s="114"/>
      <c r="H8" s="115"/>
    </row>
    <row r="9" spans="1:8" x14ac:dyDescent="0.25">
      <c r="A9" s="66" t="s">
        <v>75</v>
      </c>
      <c r="B9" s="67">
        <v>120</v>
      </c>
      <c r="C9" s="67">
        <v>20</v>
      </c>
      <c r="D9" s="63"/>
      <c r="E9" s="68">
        <v>100</v>
      </c>
      <c r="F9" s="65"/>
      <c r="G9" s="114"/>
      <c r="H9" s="115"/>
    </row>
    <row r="10" spans="1:8" x14ac:dyDescent="0.25">
      <c r="A10" s="66" t="s">
        <v>76</v>
      </c>
      <c r="B10" s="67">
        <v>65</v>
      </c>
      <c r="C10" s="67">
        <v>35</v>
      </c>
      <c r="D10" s="63"/>
      <c r="E10" s="68">
        <v>200</v>
      </c>
      <c r="F10" s="65"/>
      <c r="G10" s="114"/>
      <c r="H10" s="115"/>
    </row>
    <row r="11" spans="1:8" ht="15.75" thickBot="1" x14ac:dyDescent="0.3">
      <c r="A11" s="69" t="s">
        <v>77</v>
      </c>
      <c r="B11" s="70">
        <v>33</v>
      </c>
      <c r="C11" s="70">
        <v>55</v>
      </c>
      <c r="D11" s="63"/>
      <c r="E11" s="71">
        <v>100</v>
      </c>
      <c r="F11" s="65"/>
      <c r="G11" s="114"/>
      <c r="H11" s="115"/>
    </row>
    <row r="12" spans="1:8" x14ac:dyDescent="0.25"/>
    <row r="13" spans="1:8" x14ac:dyDescent="0.25"/>
    <row r="14" spans="1:8" x14ac:dyDescent="0.25"/>
    <row r="15" spans="1:8" ht="15.75" thickBot="1" x14ac:dyDescent="0.3"/>
    <row r="16" spans="1:8" ht="16.5" thickBot="1" x14ac:dyDescent="0.3">
      <c r="A16" s="60" t="s">
        <v>40</v>
      </c>
      <c r="B16" s="60" t="s">
        <v>78</v>
      </c>
    </row>
    <row r="17" spans="1:2" s="57" customFormat="1" ht="15" customHeight="1" x14ac:dyDescent="0.25">
      <c r="A17" s="72" t="s">
        <v>79</v>
      </c>
      <c r="B17" s="72" t="s">
        <v>80</v>
      </c>
    </row>
    <row r="18" spans="1:2" s="57" customFormat="1" ht="15" customHeight="1" x14ac:dyDescent="0.25">
      <c r="A18" s="72" t="s">
        <v>81</v>
      </c>
      <c r="B18" s="72" t="s">
        <v>82</v>
      </c>
    </row>
    <row r="19" spans="1:2" s="57" customFormat="1" ht="15" customHeight="1" x14ac:dyDescent="0.25">
      <c r="A19" s="72" t="s">
        <v>83</v>
      </c>
      <c r="B19" s="72" t="s">
        <v>84</v>
      </c>
    </row>
    <row r="20" spans="1:2" s="57" customFormat="1" ht="15" customHeight="1" x14ac:dyDescent="0.25">
      <c r="B20" s="58"/>
    </row>
    <row r="21" spans="1:2" s="57" customFormat="1" ht="15" customHeight="1" x14ac:dyDescent="0.25">
      <c r="B21" s="58"/>
    </row>
  </sheetData>
  <mergeCells count="10">
    <mergeCell ref="G8:H8"/>
    <mergeCell ref="G9:H9"/>
    <mergeCell ref="G10:H10"/>
    <mergeCell ref="G11:H11"/>
    <mergeCell ref="A1:H1"/>
    <mergeCell ref="G3:H3"/>
    <mergeCell ref="G4:H4"/>
    <mergeCell ref="G5:H5"/>
    <mergeCell ref="G6:H6"/>
    <mergeCell ref="G7:H7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sqref="A1:F15"/>
    </sheetView>
  </sheetViews>
  <sheetFormatPr defaultColWidth="0" defaultRowHeight="15" customHeight="1" zeroHeight="1" x14ac:dyDescent="0.25"/>
  <cols>
    <col min="1" max="1" width="3.28515625" style="2" customWidth="1"/>
    <col min="2" max="2" width="23.28515625" style="2" bestFit="1" customWidth="1"/>
    <col min="3" max="3" width="8.85546875" style="2" bestFit="1" customWidth="1"/>
    <col min="4" max="4" width="30.42578125" style="2" customWidth="1"/>
    <col min="5" max="5" width="10.5703125" style="2" customWidth="1"/>
    <col min="6" max="6" width="3.28515625" style="1" customWidth="1"/>
    <col min="7" max="7" width="0" style="2" hidden="1" customWidth="1"/>
    <col min="8" max="16384" width="9.140625" style="2" hidden="1"/>
  </cols>
  <sheetData>
    <row r="1" spans="2:5" x14ac:dyDescent="0.25"/>
    <row r="2" spans="2:5" ht="15.75" x14ac:dyDescent="0.25">
      <c r="B2" s="6" t="s">
        <v>0</v>
      </c>
      <c r="C2" s="6" t="s">
        <v>1</v>
      </c>
      <c r="D2" s="6" t="s">
        <v>9</v>
      </c>
      <c r="E2" s="74" t="s">
        <v>2</v>
      </c>
    </row>
    <row r="3" spans="2:5" x14ac:dyDescent="0.25">
      <c r="B3" s="4" t="s">
        <v>3</v>
      </c>
      <c r="C3" s="5">
        <v>12</v>
      </c>
      <c r="D3" s="32" t="str">
        <f t="shared" ref="D3:D8" si="0">IF(C3&gt;E$4,"Estoque Baixo","Estoque Normal")</f>
        <v>Estoque Baixo</v>
      </c>
      <c r="E3" s="74"/>
    </row>
    <row r="4" spans="2:5" x14ac:dyDescent="0.25">
      <c r="B4" s="4" t="s">
        <v>4</v>
      </c>
      <c r="C4" s="5">
        <v>4</v>
      </c>
      <c r="D4" s="32" t="str">
        <f t="shared" si="0"/>
        <v>Estoque Normal</v>
      </c>
      <c r="E4" s="3">
        <v>5</v>
      </c>
    </row>
    <row r="5" spans="2:5" x14ac:dyDescent="0.25">
      <c r="B5" s="4" t="s">
        <v>5</v>
      </c>
      <c r="C5" s="5">
        <v>5</v>
      </c>
      <c r="D5" s="32" t="str">
        <f t="shared" si="0"/>
        <v>Estoque Normal</v>
      </c>
    </row>
    <row r="6" spans="2:5" x14ac:dyDescent="0.25">
      <c r="B6" s="4" t="s">
        <v>6</v>
      </c>
      <c r="C6" s="5">
        <v>18</v>
      </c>
      <c r="D6" s="32" t="str">
        <f t="shared" si="0"/>
        <v>Estoque Baixo</v>
      </c>
    </row>
    <row r="7" spans="2:5" x14ac:dyDescent="0.25">
      <c r="B7" s="4" t="s">
        <v>7</v>
      </c>
      <c r="C7" s="5">
        <v>11</v>
      </c>
      <c r="D7" s="32" t="str">
        <f t="shared" si="0"/>
        <v>Estoque Baixo</v>
      </c>
    </row>
    <row r="8" spans="2:5" x14ac:dyDescent="0.25">
      <c r="B8" s="4" t="s">
        <v>8</v>
      </c>
      <c r="C8" s="5">
        <v>7</v>
      </c>
      <c r="D8" s="32" t="str">
        <f t="shared" si="0"/>
        <v>Estoque Baixo</v>
      </c>
    </row>
    <row r="9" spans="2:5" x14ac:dyDescent="0.25"/>
    <row r="10" spans="2:5" ht="15.75" thickBot="1" x14ac:dyDescent="0.3"/>
    <row r="11" spans="2:5" ht="15" customHeight="1" x14ac:dyDescent="0.25">
      <c r="B11" s="75" t="s">
        <v>10</v>
      </c>
      <c r="C11" s="76"/>
      <c r="D11" s="76"/>
      <c r="E11" s="77"/>
    </row>
    <row r="12" spans="2:5" x14ac:dyDescent="0.25">
      <c r="B12" s="78"/>
      <c r="C12" s="79"/>
      <c r="D12" s="79"/>
      <c r="E12" s="80"/>
    </row>
    <row r="13" spans="2:5" x14ac:dyDescent="0.25">
      <c r="B13" s="78"/>
      <c r="C13" s="79"/>
      <c r="D13" s="79"/>
      <c r="E13" s="80"/>
    </row>
    <row r="14" spans="2:5" ht="15.75" thickBot="1" x14ac:dyDescent="0.3">
      <c r="B14" s="81"/>
      <c r="C14" s="82"/>
      <c r="D14" s="82"/>
      <c r="E14" s="83"/>
    </row>
    <row r="15" spans="2:5" x14ac:dyDescent="0.25"/>
    <row r="16" spans="2:5" hidden="1" x14ac:dyDescent="0.25"/>
    <row r="17" hidden="1" x14ac:dyDescent="0.25"/>
    <row r="18" hidden="1" x14ac:dyDescent="0.25"/>
    <row r="19" hidden="1" x14ac:dyDescent="0.25"/>
  </sheetData>
  <sheetProtection password="EB5A" sheet="1" objects="1" scenarios="1"/>
  <mergeCells count="2">
    <mergeCell ref="E2:E3"/>
    <mergeCell ref="B11:E14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G4" sqref="G4:G6"/>
    </sheetView>
  </sheetViews>
  <sheetFormatPr defaultColWidth="0" defaultRowHeight="15" zeroHeight="1" x14ac:dyDescent="0.25"/>
  <cols>
    <col min="1" max="1" width="3.28515625" style="2" customWidth="1"/>
    <col min="2" max="2" width="9.140625" style="2" customWidth="1"/>
    <col min="3" max="3" width="14.7109375" style="2" bestFit="1" customWidth="1"/>
    <col min="4" max="4" width="9.140625" style="2" customWidth="1"/>
    <col min="5" max="5" width="1.85546875" style="2" customWidth="1"/>
    <col min="6" max="6" width="8.28515625" style="2" bestFit="1" customWidth="1"/>
    <col min="7" max="7" width="18" style="2" bestFit="1" customWidth="1"/>
    <col min="8" max="8" width="3.28515625" style="2" customWidth="1"/>
    <col min="9" max="16384" width="9.140625" style="2" hidden="1"/>
  </cols>
  <sheetData>
    <row r="1" spans="2:7" x14ac:dyDescent="0.25"/>
    <row r="2" spans="2:7" ht="15.75" x14ac:dyDescent="0.25">
      <c r="B2" s="84" t="s">
        <v>11</v>
      </c>
      <c r="C2" s="84"/>
      <c r="D2" s="84"/>
      <c r="F2" s="84" t="s">
        <v>15</v>
      </c>
      <c r="G2" s="84"/>
    </row>
    <row r="3" spans="2:7" x14ac:dyDescent="0.25">
      <c r="B3" s="10" t="s">
        <v>16</v>
      </c>
      <c r="C3" s="10" t="s">
        <v>0</v>
      </c>
      <c r="D3" s="10" t="s">
        <v>12</v>
      </c>
      <c r="F3" s="9" t="s">
        <v>16</v>
      </c>
      <c r="G3" s="10" t="s">
        <v>17</v>
      </c>
    </row>
    <row r="4" spans="2:7" x14ac:dyDescent="0.25">
      <c r="B4" s="11">
        <v>1</v>
      </c>
      <c r="C4" s="4" t="s">
        <v>13</v>
      </c>
      <c r="D4" s="12">
        <v>2.5</v>
      </c>
      <c r="F4" s="11">
        <v>2</v>
      </c>
      <c r="G4" s="121" t="str">
        <f>IF(F4=2,"Suco de Limão",IF(F4=1,"Suco de Laranja"))</f>
        <v>Suco de Limão</v>
      </c>
    </row>
    <row r="5" spans="2:7" x14ac:dyDescent="0.25">
      <c r="B5" s="11">
        <v>2</v>
      </c>
      <c r="C5" s="4" t="s">
        <v>14</v>
      </c>
      <c r="D5" s="12">
        <v>3.5</v>
      </c>
      <c r="F5" s="11">
        <v>2</v>
      </c>
      <c r="G5" s="121" t="str">
        <f t="shared" ref="G5:G6" si="0">IF(F5=2,"Suco de Limão",IF(F5=1,"Suco de Laranja"))</f>
        <v>Suco de Limão</v>
      </c>
    </row>
    <row r="6" spans="2:7" x14ac:dyDescent="0.25">
      <c r="B6" s="1"/>
      <c r="D6" s="8"/>
      <c r="F6" s="11">
        <v>1</v>
      </c>
      <c r="G6" s="121" t="str">
        <f t="shared" si="0"/>
        <v>Suco de Laranja</v>
      </c>
    </row>
    <row r="7" spans="2:7" ht="15.75" thickBot="1" x14ac:dyDescent="0.3">
      <c r="B7" s="1"/>
    </row>
    <row r="8" spans="2:7" ht="15" customHeight="1" x14ac:dyDescent="0.25">
      <c r="B8" s="85" t="s">
        <v>18</v>
      </c>
      <c r="C8" s="86"/>
      <c r="D8" s="86"/>
      <c r="E8" s="86"/>
      <c r="F8" s="86"/>
      <c r="G8" s="87"/>
    </row>
    <row r="9" spans="2:7" x14ac:dyDescent="0.25">
      <c r="B9" s="88"/>
      <c r="C9" s="89"/>
      <c r="D9" s="89"/>
      <c r="E9" s="89"/>
      <c r="F9" s="89"/>
      <c r="G9" s="90"/>
    </row>
    <row r="10" spans="2:7" x14ac:dyDescent="0.25">
      <c r="B10" s="88"/>
      <c r="C10" s="89"/>
      <c r="D10" s="89"/>
      <c r="E10" s="89"/>
      <c r="F10" s="89"/>
      <c r="G10" s="90"/>
    </row>
    <row r="11" spans="2:7" ht="15.75" thickBot="1" x14ac:dyDescent="0.3">
      <c r="B11" s="91"/>
      <c r="C11" s="92"/>
      <c r="D11" s="92"/>
      <c r="E11" s="92"/>
      <c r="F11" s="92"/>
      <c r="G11" s="93"/>
    </row>
    <row r="12" spans="2:7" x14ac:dyDescent="0.25">
      <c r="B12" s="13"/>
      <c r="C12" s="13"/>
      <c r="D12" s="13"/>
      <c r="E12" s="13"/>
      <c r="F12" s="13"/>
      <c r="G12" s="13"/>
    </row>
    <row r="13" spans="2:7" hidden="1" x14ac:dyDescent="0.25">
      <c r="B13" s="13"/>
      <c r="C13" s="13"/>
      <c r="D13" s="13"/>
      <c r="E13" s="13"/>
      <c r="F13" s="13"/>
      <c r="G13" s="13"/>
    </row>
  </sheetData>
  <protectedRanges>
    <protectedRange sqref="G4:G6" name="Liberadas"/>
  </protectedRanges>
  <mergeCells count="3">
    <mergeCell ref="B2:D2"/>
    <mergeCell ref="F2:G2"/>
    <mergeCell ref="B8:G11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G4" sqref="G4"/>
    </sheetView>
  </sheetViews>
  <sheetFormatPr defaultColWidth="0" defaultRowHeight="15" customHeight="1" zeroHeight="1" x14ac:dyDescent="0.25"/>
  <cols>
    <col min="1" max="1" width="3.28515625" style="2" customWidth="1"/>
    <col min="2" max="2" width="9.140625" style="2" customWidth="1"/>
    <col min="3" max="3" width="14.7109375" style="2" bestFit="1" customWidth="1"/>
    <col min="4" max="4" width="9.140625" style="2" customWidth="1"/>
    <col min="5" max="5" width="1.85546875" style="2" customWidth="1"/>
    <col min="6" max="6" width="8.28515625" style="2" bestFit="1" customWidth="1"/>
    <col min="7" max="7" width="18" style="2" bestFit="1" customWidth="1"/>
    <col min="8" max="8" width="3.28515625" style="2" customWidth="1"/>
    <col min="9" max="16384" width="9.140625" style="2" hidden="1"/>
  </cols>
  <sheetData>
    <row r="1" spans="2:7" x14ac:dyDescent="0.25"/>
    <row r="2" spans="2:7" ht="15.75" x14ac:dyDescent="0.25">
      <c r="B2" s="84" t="s">
        <v>11</v>
      </c>
      <c r="C2" s="84"/>
      <c r="D2" s="84"/>
      <c r="F2" s="84" t="s">
        <v>15</v>
      </c>
      <c r="G2" s="84"/>
    </row>
    <row r="3" spans="2:7" x14ac:dyDescent="0.25">
      <c r="B3" s="10" t="s">
        <v>16</v>
      </c>
      <c r="C3" s="10" t="s">
        <v>0</v>
      </c>
      <c r="D3" s="10" t="s">
        <v>12</v>
      </c>
      <c r="F3" s="9" t="s">
        <v>16</v>
      </c>
      <c r="G3" s="10" t="s">
        <v>17</v>
      </c>
    </row>
    <row r="4" spans="2:7" x14ac:dyDescent="0.25">
      <c r="B4" s="11">
        <v>1</v>
      </c>
      <c r="C4" s="4" t="s">
        <v>13</v>
      </c>
      <c r="D4" s="12">
        <v>2.5</v>
      </c>
      <c r="F4" s="11">
        <v>2</v>
      </c>
      <c r="G4" s="32" t="str">
        <f t="shared" ref="G4:G6" si="0">IF(F4=B$4,C$4,C$5)</f>
        <v>Suco de Limão</v>
      </c>
    </row>
    <row r="5" spans="2:7" x14ac:dyDescent="0.25">
      <c r="B5" s="11">
        <v>2</v>
      </c>
      <c r="C5" s="4" t="s">
        <v>14</v>
      </c>
      <c r="D5" s="12">
        <v>3.5</v>
      </c>
      <c r="F5" s="11">
        <v>2</v>
      </c>
      <c r="G5" s="32" t="str">
        <f t="shared" si="0"/>
        <v>Suco de Limão</v>
      </c>
    </row>
    <row r="6" spans="2:7" x14ac:dyDescent="0.25">
      <c r="B6" s="1"/>
      <c r="D6" s="8"/>
      <c r="F6" s="11">
        <v>1</v>
      </c>
      <c r="G6" s="32" t="str">
        <f t="shared" si="0"/>
        <v>Suco de Laranja</v>
      </c>
    </row>
    <row r="7" spans="2:7" ht="15.75" thickBot="1" x14ac:dyDescent="0.3">
      <c r="B7" s="1"/>
    </row>
    <row r="8" spans="2:7" ht="15" customHeight="1" x14ac:dyDescent="0.25">
      <c r="B8" s="85" t="s">
        <v>18</v>
      </c>
      <c r="C8" s="86"/>
      <c r="D8" s="86"/>
      <c r="E8" s="86"/>
      <c r="F8" s="86"/>
      <c r="G8" s="87"/>
    </row>
    <row r="9" spans="2:7" x14ac:dyDescent="0.25">
      <c r="B9" s="88"/>
      <c r="C9" s="89"/>
      <c r="D9" s="89"/>
      <c r="E9" s="89"/>
      <c r="F9" s="89"/>
      <c r="G9" s="90"/>
    </row>
    <row r="10" spans="2:7" x14ac:dyDescent="0.25">
      <c r="B10" s="88"/>
      <c r="C10" s="89"/>
      <c r="D10" s="89"/>
      <c r="E10" s="89"/>
      <c r="F10" s="89"/>
      <c r="G10" s="90"/>
    </row>
    <row r="11" spans="2:7" ht="15.75" thickBot="1" x14ac:dyDescent="0.3">
      <c r="B11" s="91"/>
      <c r="C11" s="92"/>
      <c r="D11" s="92"/>
      <c r="E11" s="92"/>
      <c r="F11" s="92"/>
      <c r="G11" s="93"/>
    </row>
    <row r="12" spans="2:7" x14ac:dyDescent="0.25">
      <c r="B12" s="13"/>
      <c r="C12" s="13"/>
      <c r="D12" s="13"/>
      <c r="E12" s="13"/>
      <c r="F12" s="13"/>
      <c r="G12" s="13"/>
    </row>
    <row r="13" spans="2:7" hidden="1" x14ac:dyDescent="0.25">
      <c r="B13" s="13"/>
      <c r="C13" s="13"/>
      <c r="D13" s="13"/>
      <c r="E13" s="13"/>
      <c r="F13" s="13"/>
      <c r="G13" s="13"/>
    </row>
  </sheetData>
  <sheetProtection password="EB5A" sheet="1" objects="1" scenarios="1"/>
  <mergeCells count="3">
    <mergeCell ref="B2:D2"/>
    <mergeCell ref="F2:G2"/>
    <mergeCell ref="B8:G11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workbookViewId="0">
      <selection sqref="A1:I14"/>
    </sheetView>
  </sheetViews>
  <sheetFormatPr defaultColWidth="0" defaultRowHeight="15" zeroHeight="1" x14ac:dyDescent="0.25"/>
  <cols>
    <col min="1" max="1" width="3.28515625" style="2" customWidth="1"/>
    <col min="2" max="2" width="22.7109375" style="2" customWidth="1"/>
    <col min="3" max="3" width="5.7109375" style="2" customWidth="1"/>
    <col min="4" max="4" width="2.140625" style="2" bestFit="1" customWidth="1"/>
    <col min="5" max="5" width="5.7109375" style="2" customWidth="1"/>
    <col min="6" max="6" width="22.7109375" style="2" customWidth="1"/>
    <col min="7" max="7" width="0.85546875" style="2" customWidth="1"/>
    <col min="8" max="8" width="18.85546875" style="2" customWidth="1"/>
    <col min="9" max="9" width="3.28515625" style="2" customWidth="1"/>
    <col min="10" max="16384" width="9.140625" style="2" hidden="1"/>
  </cols>
  <sheetData>
    <row r="1" spans="2:8" ht="15.75" thickBot="1" x14ac:dyDescent="0.3"/>
    <row r="2" spans="2:8" ht="15.75" thickBot="1" x14ac:dyDescent="0.3">
      <c r="B2" s="95" t="s">
        <v>19</v>
      </c>
      <c r="C2" s="94"/>
      <c r="D2" s="94"/>
      <c r="E2" s="94"/>
      <c r="F2" s="94"/>
      <c r="G2" s="94"/>
      <c r="H2" s="96"/>
    </row>
    <row r="3" spans="2:8" ht="4.5" customHeight="1" thickBot="1" x14ac:dyDescent="0.3"/>
    <row r="4" spans="2:8" ht="15.75" thickBot="1" x14ac:dyDescent="0.3">
      <c r="B4" s="20" t="s">
        <v>20</v>
      </c>
      <c r="C4" s="94" t="s">
        <v>21</v>
      </c>
      <c r="D4" s="94"/>
      <c r="E4" s="94"/>
      <c r="F4" s="21" t="s">
        <v>23</v>
      </c>
      <c r="H4" s="22" t="s">
        <v>34</v>
      </c>
    </row>
    <row r="5" spans="2:8" x14ac:dyDescent="0.25">
      <c r="B5" s="26" t="s">
        <v>24</v>
      </c>
      <c r="C5" s="14">
        <v>2</v>
      </c>
      <c r="D5" s="29" t="s">
        <v>22</v>
      </c>
      <c r="E5" s="17">
        <v>1</v>
      </c>
      <c r="F5" s="23" t="s">
        <v>25</v>
      </c>
      <c r="H5" s="33"/>
    </row>
    <row r="6" spans="2:8" x14ac:dyDescent="0.25">
      <c r="B6" s="27" t="s">
        <v>26</v>
      </c>
      <c r="C6" s="15">
        <v>6</v>
      </c>
      <c r="D6" s="30" t="s">
        <v>22</v>
      </c>
      <c r="E6" s="18">
        <v>1</v>
      </c>
      <c r="F6" s="24" t="s">
        <v>27</v>
      </c>
      <c r="H6" s="34"/>
    </row>
    <row r="7" spans="2:8" x14ac:dyDescent="0.25">
      <c r="B7" s="27" t="s">
        <v>28</v>
      </c>
      <c r="C7" s="15">
        <v>1</v>
      </c>
      <c r="D7" s="30" t="s">
        <v>22</v>
      </c>
      <c r="E7" s="18">
        <v>0</v>
      </c>
      <c r="F7" s="24" t="s">
        <v>29</v>
      </c>
      <c r="H7" s="34"/>
    </row>
    <row r="8" spans="2:8" x14ac:dyDescent="0.25">
      <c r="B8" s="27" t="s">
        <v>30</v>
      </c>
      <c r="C8" s="15">
        <v>3</v>
      </c>
      <c r="D8" s="30" t="s">
        <v>22</v>
      </c>
      <c r="E8" s="18">
        <v>1</v>
      </c>
      <c r="F8" s="24" t="s">
        <v>31</v>
      </c>
      <c r="H8" s="34"/>
    </row>
    <row r="9" spans="2:8" ht="15.75" thickBot="1" x14ac:dyDescent="0.3">
      <c r="B9" s="28" t="s">
        <v>32</v>
      </c>
      <c r="C9" s="16">
        <v>2</v>
      </c>
      <c r="D9" s="31" t="s">
        <v>22</v>
      </c>
      <c r="E9" s="19">
        <v>3</v>
      </c>
      <c r="F9" s="25" t="s">
        <v>33</v>
      </c>
      <c r="H9" s="35"/>
    </row>
    <row r="10" spans="2:8" ht="4.5" customHeight="1" thickBot="1" x14ac:dyDescent="0.3">
      <c r="D10" s="7"/>
    </row>
    <row r="11" spans="2:8" ht="15" customHeight="1" x14ac:dyDescent="0.25">
      <c r="B11" s="75" t="s">
        <v>35</v>
      </c>
      <c r="C11" s="76"/>
      <c r="D11" s="76"/>
      <c r="E11" s="76"/>
      <c r="F11" s="76"/>
      <c r="G11" s="76"/>
      <c r="H11" s="77"/>
    </row>
    <row r="12" spans="2:8" x14ac:dyDescent="0.25">
      <c r="B12" s="78"/>
      <c r="C12" s="79"/>
      <c r="D12" s="79"/>
      <c r="E12" s="79"/>
      <c r="F12" s="79"/>
      <c r="G12" s="79"/>
      <c r="H12" s="80"/>
    </row>
    <row r="13" spans="2:8" ht="15.75" thickBot="1" x14ac:dyDescent="0.3">
      <c r="B13" s="81"/>
      <c r="C13" s="82"/>
      <c r="D13" s="82"/>
      <c r="E13" s="82"/>
      <c r="F13" s="82"/>
      <c r="G13" s="82"/>
      <c r="H13" s="83"/>
    </row>
    <row r="14" spans="2:8" x14ac:dyDescent="0.25"/>
  </sheetData>
  <protectedRanges>
    <protectedRange sqref="C5:C9 E5:E9 H5:H9" name="Liberadas"/>
  </protectedRanges>
  <mergeCells count="3">
    <mergeCell ref="C4:E4"/>
    <mergeCell ref="B2:H2"/>
    <mergeCell ref="B11:H13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sqref="A1:I14"/>
    </sheetView>
  </sheetViews>
  <sheetFormatPr defaultColWidth="0" defaultRowHeight="15" customHeight="1" zeroHeight="1" x14ac:dyDescent="0.25"/>
  <cols>
    <col min="1" max="1" width="3.28515625" style="2" customWidth="1"/>
    <col min="2" max="2" width="22.7109375" style="2" customWidth="1"/>
    <col min="3" max="3" width="5.7109375" style="2" customWidth="1"/>
    <col min="4" max="4" width="2.140625" style="2" bestFit="1" customWidth="1"/>
    <col min="5" max="5" width="5.7109375" style="2" customWidth="1"/>
    <col min="6" max="6" width="22.7109375" style="2" customWidth="1"/>
    <col min="7" max="7" width="0.85546875" style="2" customWidth="1"/>
    <col min="8" max="8" width="18.85546875" style="2" customWidth="1"/>
    <col min="9" max="9" width="3.28515625" style="2" customWidth="1"/>
    <col min="10" max="16384" width="9.140625" style="2" hidden="1"/>
  </cols>
  <sheetData>
    <row r="1" spans="2:8" ht="15.75" thickBot="1" x14ac:dyDescent="0.3"/>
    <row r="2" spans="2:8" ht="15.75" thickBot="1" x14ac:dyDescent="0.3">
      <c r="B2" s="95" t="s">
        <v>19</v>
      </c>
      <c r="C2" s="94"/>
      <c r="D2" s="94"/>
      <c r="E2" s="94"/>
      <c r="F2" s="94"/>
      <c r="G2" s="94"/>
      <c r="H2" s="96"/>
    </row>
    <row r="3" spans="2:8" ht="4.5" customHeight="1" thickBot="1" x14ac:dyDescent="0.3"/>
    <row r="4" spans="2:8" ht="15.75" thickBot="1" x14ac:dyDescent="0.3">
      <c r="B4" s="20" t="s">
        <v>20</v>
      </c>
      <c r="C4" s="94" t="s">
        <v>21</v>
      </c>
      <c r="D4" s="94"/>
      <c r="E4" s="94"/>
      <c r="F4" s="21" t="s">
        <v>23</v>
      </c>
      <c r="H4" s="22" t="s">
        <v>34</v>
      </c>
    </row>
    <row r="5" spans="2:8" x14ac:dyDescent="0.25">
      <c r="B5" s="26" t="s">
        <v>24</v>
      </c>
      <c r="C5" s="14">
        <v>2</v>
      </c>
      <c r="D5" s="29" t="s">
        <v>22</v>
      </c>
      <c r="E5" s="17">
        <v>1</v>
      </c>
      <c r="F5" s="23" t="s">
        <v>25</v>
      </c>
      <c r="H5" s="33" t="str">
        <f t="shared" ref="H5:H9" si="0">IF(C5&gt;E5,B5,IF(C5=E5,"Empate",F5))</f>
        <v>Internacional</v>
      </c>
    </row>
    <row r="6" spans="2:8" x14ac:dyDescent="0.25">
      <c r="B6" s="27" t="s">
        <v>26</v>
      </c>
      <c r="C6" s="15">
        <v>6</v>
      </c>
      <c r="D6" s="30" t="s">
        <v>22</v>
      </c>
      <c r="E6" s="18">
        <v>1</v>
      </c>
      <c r="F6" s="24" t="s">
        <v>27</v>
      </c>
      <c r="H6" s="34" t="str">
        <f t="shared" si="0"/>
        <v>Cruzeiro</v>
      </c>
    </row>
    <row r="7" spans="2:8" x14ac:dyDescent="0.25">
      <c r="B7" s="27" t="s">
        <v>28</v>
      </c>
      <c r="C7" s="15">
        <v>1</v>
      </c>
      <c r="D7" s="30" t="s">
        <v>22</v>
      </c>
      <c r="E7" s="18">
        <v>0</v>
      </c>
      <c r="F7" s="24" t="s">
        <v>29</v>
      </c>
      <c r="H7" s="34" t="str">
        <f t="shared" si="0"/>
        <v>Coritiba</v>
      </c>
    </row>
    <row r="8" spans="2:8" x14ac:dyDescent="0.25">
      <c r="B8" s="27" t="s">
        <v>30</v>
      </c>
      <c r="C8" s="15">
        <v>3</v>
      </c>
      <c r="D8" s="30" t="s">
        <v>22</v>
      </c>
      <c r="E8" s="18">
        <v>1</v>
      </c>
      <c r="F8" s="24" t="s">
        <v>31</v>
      </c>
      <c r="H8" s="34" t="str">
        <f t="shared" si="0"/>
        <v>Bahia</v>
      </c>
    </row>
    <row r="9" spans="2:8" ht="15.75" thickBot="1" x14ac:dyDescent="0.3">
      <c r="B9" s="28" t="s">
        <v>32</v>
      </c>
      <c r="C9" s="16">
        <v>2</v>
      </c>
      <c r="D9" s="31" t="s">
        <v>22</v>
      </c>
      <c r="E9" s="19">
        <v>3</v>
      </c>
      <c r="F9" s="25" t="s">
        <v>33</v>
      </c>
      <c r="H9" s="35" t="str">
        <f t="shared" si="0"/>
        <v>Vasco</v>
      </c>
    </row>
    <row r="10" spans="2:8" ht="4.5" customHeight="1" thickBot="1" x14ac:dyDescent="0.3">
      <c r="D10" s="7"/>
    </row>
    <row r="11" spans="2:8" ht="15" customHeight="1" x14ac:dyDescent="0.25">
      <c r="B11" s="75" t="s">
        <v>35</v>
      </c>
      <c r="C11" s="76"/>
      <c r="D11" s="76"/>
      <c r="E11" s="76"/>
      <c r="F11" s="76"/>
      <c r="G11" s="76"/>
      <c r="H11" s="77"/>
    </row>
    <row r="12" spans="2:8" x14ac:dyDescent="0.25">
      <c r="B12" s="78"/>
      <c r="C12" s="79"/>
      <c r="D12" s="79"/>
      <c r="E12" s="79"/>
      <c r="F12" s="79"/>
      <c r="G12" s="79"/>
      <c r="H12" s="80"/>
    </row>
    <row r="13" spans="2:8" ht="15.75" thickBot="1" x14ac:dyDescent="0.3">
      <c r="B13" s="81"/>
      <c r="C13" s="82"/>
      <c r="D13" s="82"/>
      <c r="E13" s="82"/>
      <c r="F13" s="82"/>
      <c r="G13" s="82"/>
      <c r="H13" s="83"/>
    </row>
    <row r="14" spans="2:8" x14ac:dyDescent="0.25"/>
    <row r="15" spans="2:8" hidden="1" x14ac:dyDescent="0.25"/>
    <row r="16" spans="2:8" hidden="1" x14ac:dyDescent="0.25"/>
  </sheetData>
  <sheetProtection password="EB5A" sheet="1" objects="1" scenarios="1"/>
  <mergeCells count="3">
    <mergeCell ref="B2:H2"/>
    <mergeCell ref="C4:E4"/>
    <mergeCell ref="B11:H13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F9" sqref="F9"/>
    </sheetView>
  </sheetViews>
  <sheetFormatPr defaultColWidth="0" defaultRowHeight="15" x14ac:dyDescent="0.25"/>
  <cols>
    <col min="1" max="1" width="3.85546875" customWidth="1"/>
    <col min="2" max="2" width="14.140625" style="37" customWidth="1"/>
    <col min="3" max="3" width="35.140625" style="37" bestFit="1" customWidth="1"/>
    <col min="4" max="4" width="13.7109375" customWidth="1"/>
    <col min="5" max="5" width="28.140625" customWidth="1"/>
    <col min="6" max="6" width="15.28515625" customWidth="1"/>
    <col min="7" max="7" width="12.28515625" bestFit="1" customWidth="1"/>
    <col min="8" max="8" width="12.42578125" bestFit="1" customWidth="1"/>
    <col min="9" max="9" width="5.42578125" customWidth="1"/>
    <col min="10" max="16384" width="9.140625" hidden="1"/>
  </cols>
  <sheetData>
    <row r="1" spans="2:6" ht="15.75" thickBot="1" x14ac:dyDescent="0.3">
      <c r="B1" s="36"/>
    </row>
    <row r="2" spans="2:6" ht="21.75" thickBot="1" x14ac:dyDescent="0.3">
      <c r="B2" s="101" t="s">
        <v>36</v>
      </c>
      <c r="C2" s="102"/>
      <c r="D2" s="102"/>
      <c r="E2" s="102"/>
      <c r="F2" s="102"/>
    </row>
    <row r="3" spans="2:6" ht="15.75" customHeight="1" x14ac:dyDescent="0.25">
      <c r="B3" s="103"/>
      <c r="C3" s="103"/>
      <c r="D3" s="103"/>
      <c r="E3" s="103"/>
      <c r="F3" s="103"/>
    </row>
    <row r="4" spans="2:6" ht="15.75" thickBot="1" x14ac:dyDescent="0.3">
      <c r="B4" s="39"/>
      <c r="C4" s="39"/>
      <c r="D4" s="39"/>
    </row>
    <row r="5" spans="2:6" ht="15.75" thickBot="1" x14ac:dyDescent="0.3">
      <c r="B5"/>
      <c r="C5" s="40" t="s">
        <v>38</v>
      </c>
      <c r="D5" s="41" t="s">
        <v>39</v>
      </c>
      <c r="E5" s="41" t="s">
        <v>40</v>
      </c>
    </row>
    <row r="6" spans="2:6" ht="15" customHeight="1" thickBot="1" x14ac:dyDescent="0.3">
      <c r="B6"/>
      <c r="C6" s="42" t="s">
        <v>41</v>
      </c>
      <c r="D6" s="43">
        <v>7</v>
      </c>
      <c r="E6" s="44" t="str">
        <f>IF(D6&lt;5,"Reprovado",IF(D6&gt;=8,"Aprovado","Em Exame"))</f>
        <v>Em Exame</v>
      </c>
      <c r="F6" s="45"/>
    </row>
    <row r="7" spans="2:6" ht="15" customHeight="1" thickBot="1" x14ac:dyDescent="0.3">
      <c r="B7"/>
      <c r="C7" s="46" t="s">
        <v>43</v>
      </c>
      <c r="D7" s="47">
        <v>5.5</v>
      </c>
      <c r="E7" s="44" t="str">
        <f t="shared" ref="E7:E17" si="0">IF(D7&lt;5,"Reprovado",IF(D7&gt;=8,"Aprovado","Em Exame"))</f>
        <v>Em Exame</v>
      </c>
      <c r="F7" s="48"/>
    </row>
    <row r="8" spans="2:6" ht="15" customHeight="1" thickBot="1" x14ac:dyDescent="0.3">
      <c r="B8"/>
      <c r="C8" s="46" t="s">
        <v>44</v>
      </c>
      <c r="D8" s="47">
        <v>8.5</v>
      </c>
      <c r="E8" s="44" t="str">
        <f t="shared" si="0"/>
        <v>Aprovado</v>
      </c>
      <c r="F8" s="45"/>
    </row>
    <row r="9" spans="2:6" ht="15" customHeight="1" thickBot="1" x14ac:dyDescent="0.3">
      <c r="B9"/>
      <c r="C9" s="46" t="s">
        <v>46</v>
      </c>
      <c r="D9" s="47">
        <v>9</v>
      </c>
      <c r="E9" s="44" t="str">
        <f t="shared" si="0"/>
        <v>Aprovado</v>
      </c>
      <c r="F9" s="48"/>
    </row>
    <row r="10" spans="2:6" ht="15" customHeight="1" thickBot="1" x14ac:dyDescent="0.3">
      <c r="B10"/>
      <c r="C10" s="46" t="s">
        <v>47</v>
      </c>
      <c r="D10" s="47">
        <v>10</v>
      </c>
      <c r="E10" s="44" t="str">
        <f t="shared" si="0"/>
        <v>Aprovado</v>
      </c>
      <c r="F10" s="48"/>
    </row>
    <row r="11" spans="2:6" ht="15" customHeight="1" thickBot="1" x14ac:dyDescent="0.3">
      <c r="B11"/>
      <c r="C11" s="46" t="s">
        <v>48</v>
      </c>
      <c r="D11" s="47">
        <v>3.5</v>
      </c>
      <c r="E11" s="44" t="str">
        <f t="shared" si="0"/>
        <v>Reprovado</v>
      </c>
      <c r="F11" s="48"/>
    </row>
    <row r="12" spans="2:6" ht="15" customHeight="1" thickBot="1" x14ac:dyDescent="0.3">
      <c r="B12"/>
      <c r="C12" s="46" t="s">
        <v>50</v>
      </c>
      <c r="D12" s="47">
        <v>4.5</v>
      </c>
      <c r="E12" s="44" t="str">
        <f t="shared" si="0"/>
        <v>Reprovado</v>
      </c>
      <c r="F12" s="48"/>
    </row>
    <row r="13" spans="2:6" ht="15" customHeight="1" thickBot="1" x14ac:dyDescent="0.3">
      <c r="B13"/>
      <c r="C13" s="46" t="s">
        <v>51</v>
      </c>
      <c r="D13" s="47">
        <v>9</v>
      </c>
      <c r="E13" s="44" t="str">
        <f t="shared" si="0"/>
        <v>Aprovado</v>
      </c>
      <c r="F13" s="48"/>
    </row>
    <row r="14" spans="2:6" ht="15" customHeight="1" thickBot="1" x14ac:dyDescent="0.3">
      <c r="B14"/>
      <c r="C14" s="46" t="s">
        <v>52</v>
      </c>
      <c r="D14" s="47">
        <v>8.5</v>
      </c>
      <c r="E14" s="44" t="str">
        <f t="shared" si="0"/>
        <v>Aprovado</v>
      </c>
      <c r="F14" s="48"/>
    </row>
    <row r="15" spans="2:6" ht="15" customHeight="1" thickBot="1" x14ac:dyDescent="0.3">
      <c r="B15"/>
      <c r="C15" s="46" t="s">
        <v>53</v>
      </c>
      <c r="D15" s="47">
        <v>6.5</v>
      </c>
      <c r="E15" s="44" t="str">
        <f t="shared" si="0"/>
        <v>Em Exame</v>
      </c>
      <c r="F15" s="48"/>
    </row>
    <row r="16" spans="2:6" ht="15" customHeight="1" thickBot="1" x14ac:dyDescent="0.3">
      <c r="B16"/>
      <c r="C16" s="46" t="s">
        <v>54</v>
      </c>
      <c r="D16" s="47">
        <v>8</v>
      </c>
      <c r="E16" s="44" t="str">
        <f t="shared" si="0"/>
        <v>Aprovado</v>
      </c>
      <c r="F16" s="48"/>
    </row>
    <row r="17" spans="2:6" ht="15.75" thickBot="1" x14ac:dyDescent="0.3">
      <c r="B17"/>
      <c r="C17" s="49" t="s">
        <v>55</v>
      </c>
      <c r="D17" s="50">
        <v>9.5</v>
      </c>
      <c r="E17" s="44" t="str">
        <f t="shared" si="0"/>
        <v>Aprovado</v>
      </c>
      <c r="F17" s="48"/>
    </row>
    <row r="18" spans="2:6" ht="15.75" thickBot="1" x14ac:dyDescent="0.3">
      <c r="B18"/>
      <c r="C18"/>
    </row>
    <row r="19" spans="2:6" ht="16.5" thickBot="1" x14ac:dyDescent="0.3">
      <c r="B19"/>
      <c r="C19" s="104" t="s">
        <v>56</v>
      </c>
      <c r="D19" s="105"/>
      <c r="E19" s="51">
        <v>8</v>
      </c>
    </row>
    <row r="20" spans="2:6" ht="15.75" thickBot="1" x14ac:dyDescent="0.3">
      <c r="B20"/>
      <c r="C20"/>
    </row>
    <row r="21" spans="2:6" ht="19.5" thickBot="1" x14ac:dyDescent="0.3">
      <c r="B21"/>
      <c r="C21" s="106" t="s">
        <v>57</v>
      </c>
      <c r="D21" s="107"/>
      <c r="E21" s="108"/>
    </row>
    <row r="22" spans="2:6" ht="16.5" thickBot="1" x14ac:dyDescent="0.3">
      <c r="B22"/>
      <c r="C22" s="52" t="s">
        <v>58</v>
      </c>
      <c r="D22" s="109" t="s">
        <v>40</v>
      </c>
      <c r="E22" s="110"/>
    </row>
    <row r="23" spans="2:6" ht="15.75" x14ac:dyDescent="0.25">
      <c r="B23"/>
      <c r="C23" s="53" t="s">
        <v>59</v>
      </c>
      <c r="D23" s="111" t="s">
        <v>49</v>
      </c>
      <c r="E23" s="112"/>
    </row>
    <row r="24" spans="2:6" ht="15.75" x14ac:dyDescent="0.25">
      <c r="B24"/>
      <c r="C24" s="54" t="s">
        <v>60</v>
      </c>
      <c r="D24" s="97" t="s">
        <v>61</v>
      </c>
      <c r="E24" s="98"/>
    </row>
    <row r="25" spans="2:6" ht="16.5" thickBot="1" x14ac:dyDescent="0.3">
      <c r="B25"/>
      <c r="C25" s="55" t="s">
        <v>62</v>
      </c>
      <c r="D25" s="99" t="s">
        <v>45</v>
      </c>
      <c r="E25" s="100"/>
    </row>
    <row r="26" spans="2:6" ht="15" customHeight="1" x14ac:dyDescent="0.25">
      <c r="B26"/>
      <c r="D26" s="37"/>
    </row>
  </sheetData>
  <mergeCells count="8">
    <mergeCell ref="D24:E24"/>
    <mergeCell ref="D25:E25"/>
    <mergeCell ref="B2:F2"/>
    <mergeCell ref="B3:F3"/>
    <mergeCell ref="C19:D19"/>
    <mergeCell ref="C21:E21"/>
    <mergeCell ref="D22:E22"/>
    <mergeCell ref="D23:E23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topLeftCell="A10" workbookViewId="0">
      <selection activeCell="E11" sqref="E11:E22"/>
    </sheetView>
  </sheetViews>
  <sheetFormatPr defaultColWidth="0" defaultRowHeight="15" x14ac:dyDescent="0.25"/>
  <cols>
    <col min="1" max="1" width="3.85546875" customWidth="1"/>
    <col min="2" max="2" width="14.140625" style="37" customWidth="1"/>
    <col min="3" max="3" width="35.140625" style="37" bestFit="1" customWidth="1"/>
    <col min="4" max="4" width="13.7109375" customWidth="1"/>
    <col min="5" max="5" width="17.85546875" customWidth="1"/>
    <col min="6" max="6" width="15.28515625" customWidth="1"/>
    <col min="7" max="7" width="12.28515625" bestFit="1" customWidth="1"/>
    <col min="8" max="8" width="12.42578125" bestFit="1" customWidth="1"/>
    <col min="9" max="9" width="5.42578125" customWidth="1"/>
    <col min="10" max="16384" width="9.140625" hidden="1"/>
  </cols>
  <sheetData>
    <row r="1" spans="2:8" ht="15.75" thickBot="1" x14ac:dyDescent="0.3">
      <c r="B1" s="36"/>
    </row>
    <row r="2" spans="2:8" ht="21.75" thickBot="1" x14ac:dyDescent="0.3">
      <c r="B2" s="101" t="s">
        <v>36</v>
      </c>
      <c r="C2" s="102"/>
      <c r="D2" s="102"/>
      <c r="E2" s="102"/>
      <c r="F2" s="102"/>
    </row>
    <row r="3" spans="2:8" x14ac:dyDescent="0.25">
      <c r="B3" s="103" t="s">
        <v>37</v>
      </c>
      <c r="C3" s="103"/>
      <c r="D3" s="103"/>
      <c r="E3" s="103"/>
      <c r="F3" s="103"/>
    </row>
    <row r="4" spans="2:8" ht="15" customHeight="1" x14ac:dyDescent="0.25">
      <c r="B4" s="113"/>
      <c r="C4" s="113"/>
      <c r="D4" s="113"/>
      <c r="E4" s="113"/>
      <c r="F4" s="113"/>
    </row>
    <row r="5" spans="2:8" ht="15" customHeight="1" x14ac:dyDescent="0.25">
      <c r="B5" s="113"/>
      <c r="C5" s="113"/>
      <c r="D5" s="113"/>
      <c r="E5" s="113"/>
      <c r="F5" s="113"/>
    </row>
    <row r="6" spans="2:8" ht="15.75" x14ac:dyDescent="0.25">
      <c r="B6" s="113"/>
      <c r="C6" s="113"/>
      <c r="D6" s="113"/>
      <c r="E6" s="113"/>
      <c r="F6" s="113"/>
      <c r="G6" s="38"/>
      <c r="H6" s="38"/>
    </row>
    <row r="7" spans="2:8" ht="15.75" customHeight="1" x14ac:dyDescent="0.25">
      <c r="B7" s="113"/>
      <c r="C7" s="113"/>
      <c r="D7" s="113"/>
      <c r="E7" s="113"/>
      <c r="F7" s="113"/>
      <c r="G7" s="38"/>
      <c r="H7" s="38"/>
    </row>
    <row r="8" spans="2:8" x14ac:dyDescent="0.25">
      <c r="B8"/>
      <c r="C8"/>
    </row>
    <row r="9" spans="2:8" ht="15.75" thickBot="1" x14ac:dyDescent="0.3">
      <c r="B9" s="39"/>
      <c r="C9" s="39"/>
      <c r="D9" s="39"/>
    </row>
    <row r="10" spans="2:8" ht="15.75" thickBot="1" x14ac:dyDescent="0.3">
      <c r="B10"/>
      <c r="C10" s="40" t="s">
        <v>38</v>
      </c>
      <c r="D10" s="41" t="s">
        <v>39</v>
      </c>
      <c r="E10" s="41" t="s">
        <v>40</v>
      </c>
    </row>
    <row r="11" spans="2:8" ht="15" customHeight="1" thickBot="1" x14ac:dyDescent="0.3">
      <c r="B11"/>
      <c r="C11" s="42" t="s">
        <v>41</v>
      </c>
      <c r="D11" s="43">
        <v>7</v>
      </c>
      <c r="E11" s="56" t="str">
        <f>IF(D11&lt;5,"Reprovado",IF(D11&gt;=8,"Aprovado","Em Exame"))</f>
        <v>Em Exame</v>
      </c>
      <c r="F11" s="45" t="s">
        <v>42</v>
      </c>
    </row>
    <row r="12" spans="2:8" ht="15" customHeight="1" thickBot="1" x14ac:dyDescent="0.3">
      <c r="B12"/>
      <c r="C12" s="46" t="s">
        <v>43</v>
      </c>
      <c r="D12" s="47">
        <v>5.5</v>
      </c>
      <c r="E12" s="56" t="str">
        <f t="shared" ref="E12:E22" si="0">IF(D12&lt;5,"Reprovado",IF(D12&gt;=8,"Aprovado","Em Exame"))</f>
        <v>Em Exame</v>
      </c>
      <c r="F12" s="48" t="s">
        <v>42</v>
      </c>
    </row>
    <row r="13" spans="2:8" ht="15" customHeight="1" thickBot="1" x14ac:dyDescent="0.3">
      <c r="B13"/>
      <c r="C13" s="46" t="s">
        <v>44</v>
      </c>
      <c r="D13" s="47">
        <v>8.5</v>
      </c>
      <c r="E13" s="56" t="str">
        <f t="shared" si="0"/>
        <v>Aprovado</v>
      </c>
      <c r="F13" s="45" t="s">
        <v>45</v>
      </c>
    </row>
    <row r="14" spans="2:8" ht="15" customHeight="1" thickBot="1" x14ac:dyDescent="0.3">
      <c r="B14"/>
      <c r="C14" s="46" t="s">
        <v>46</v>
      </c>
      <c r="D14" s="47">
        <v>9</v>
      </c>
      <c r="E14" s="56" t="str">
        <f t="shared" si="0"/>
        <v>Aprovado</v>
      </c>
      <c r="F14" s="48" t="s">
        <v>45</v>
      </c>
    </row>
    <row r="15" spans="2:8" ht="15" customHeight="1" thickBot="1" x14ac:dyDescent="0.3">
      <c r="B15"/>
      <c r="C15" s="46" t="s">
        <v>47</v>
      </c>
      <c r="D15" s="47">
        <v>10</v>
      </c>
      <c r="E15" s="56" t="str">
        <f t="shared" si="0"/>
        <v>Aprovado</v>
      </c>
      <c r="F15" s="48" t="s">
        <v>45</v>
      </c>
    </row>
    <row r="16" spans="2:8" ht="15" customHeight="1" thickBot="1" x14ac:dyDescent="0.3">
      <c r="B16"/>
      <c r="C16" s="46" t="s">
        <v>48</v>
      </c>
      <c r="D16" s="47">
        <v>3.5</v>
      </c>
      <c r="E16" s="56" t="str">
        <f t="shared" si="0"/>
        <v>Reprovado</v>
      </c>
      <c r="F16" s="48" t="s">
        <v>49</v>
      </c>
    </row>
    <row r="17" spans="2:6" ht="15" customHeight="1" thickBot="1" x14ac:dyDescent="0.3">
      <c r="B17"/>
      <c r="C17" s="46" t="s">
        <v>50</v>
      </c>
      <c r="D17" s="47">
        <v>4.5</v>
      </c>
      <c r="E17" s="56" t="str">
        <f t="shared" si="0"/>
        <v>Reprovado</v>
      </c>
      <c r="F17" s="48" t="s">
        <v>49</v>
      </c>
    </row>
    <row r="18" spans="2:6" ht="15" customHeight="1" thickBot="1" x14ac:dyDescent="0.3">
      <c r="B18"/>
      <c r="C18" s="46" t="s">
        <v>51</v>
      </c>
      <c r="D18" s="47">
        <v>9</v>
      </c>
      <c r="E18" s="56" t="str">
        <f t="shared" si="0"/>
        <v>Aprovado</v>
      </c>
      <c r="F18" s="48" t="s">
        <v>45</v>
      </c>
    </row>
    <row r="19" spans="2:6" ht="15" customHeight="1" thickBot="1" x14ac:dyDescent="0.3">
      <c r="B19"/>
      <c r="C19" s="46" t="s">
        <v>52</v>
      </c>
      <c r="D19" s="47">
        <v>8.5</v>
      </c>
      <c r="E19" s="56" t="str">
        <f t="shared" si="0"/>
        <v>Aprovado</v>
      </c>
      <c r="F19" s="48" t="s">
        <v>45</v>
      </c>
    </row>
    <row r="20" spans="2:6" ht="15" customHeight="1" thickBot="1" x14ac:dyDescent="0.3">
      <c r="B20"/>
      <c r="C20" s="46" t="s">
        <v>53</v>
      </c>
      <c r="D20" s="47">
        <v>6.5</v>
      </c>
      <c r="E20" s="56" t="str">
        <f t="shared" si="0"/>
        <v>Em Exame</v>
      </c>
      <c r="F20" s="48" t="s">
        <v>42</v>
      </c>
    </row>
    <row r="21" spans="2:6" ht="15" customHeight="1" thickBot="1" x14ac:dyDescent="0.3">
      <c r="B21"/>
      <c r="C21" s="46" t="s">
        <v>54</v>
      </c>
      <c r="D21" s="47">
        <v>8</v>
      </c>
      <c r="E21" s="56" t="str">
        <f t="shared" si="0"/>
        <v>Aprovado</v>
      </c>
      <c r="F21" s="48" t="s">
        <v>45</v>
      </c>
    </row>
    <row r="22" spans="2:6" ht="15.75" thickBot="1" x14ac:dyDescent="0.3">
      <c r="B22"/>
      <c r="C22" s="49" t="s">
        <v>55</v>
      </c>
      <c r="D22" s="50">
        <v>9.5</v>
      </c>
      <c r="E22" s="56" t="str">
        <f t="shared" si="0"/>
        <v>Aprovado</v>
      </c>
      <c r="F22" s="48" t="s">
        <v>45</v>
      </c>
    </row>
    <row r="23" spans="2:6" ht="15.75" thickBot="1" x14ac:dyDescent="0.3">
      <c r="B23"/>
      <c r="C23"/>
    </row>
    <row r="24" spans="2:6" ht="16.5" thickBot="1" x14ac:dyDescent="0.3">
      <c r="B24"/>
      <c r="C24" s="104" t="s">
        <v>56</v>
      </c>
      <c r="D24" s="105"/>
      <c r="E24" s="51">
        <v>8</v>
      </c>
    </row>
    <row r="25" spans="2:6" ht="15.75" thickBot="1" x14ac:dyDescent="0.3">
      <c r="B25"/>
      <c r="C25"/>
    </row>
    <row r="26" spans="2:6" ht="19.5" thickBot="1" x14ac:dyDescent="0.3">
      <c r="B26"/>
      <c r="C26" s="106" t="s">
        <v>57</v>
      </c>
      <c r="D26" s="107"/>
      <c r="E26" s="108"/>
    </row>
    <row r="27" spans="2:6" ht="16.5" thickBot="1" x14ac:dyDescent="0.3">
      <c r="B27"/>
      <c r="C27" s="52" t="s">
        <v>58</v>
      </c>
      <c r="D27" s="109" t="s">
        <v>40</v>
      </c>
      <c r="E27" s="110"/>
    </row>
    <row r="28" spans="2:6" ht="15.75" x14ac:dyDescent="0.25">
      <c r="B28"/>
      <c r="C28" s="53" t="s">
        <v>59</v>
      </c>
      <c r="D28" s="111" t="s">
        <v>49</v>
      </c>
      <c r="E28" s="112"/>
    </row>
    <row r="29" spans="2:6" ht="15.75" x14ac:dyDescent="0.25">
      <c r="B29"/>
      <c r="C29" s="54" t="s">
        <v>60</v>
      </c>
      <c r="D29" s="97" t="s">
        <v>61</v>
      </c>
      <c r="E29" s="98"/>
    </row>
    <row r="30" spans="2:6" ht="16.5" thickBot="1" x14ac:dyDescent="0.3">
      <c r="B30"/>
      <c r="C30" s="55" t="s">
        <v>62</v>
      </c>
      <c r="D30" s="99" t="s">
        <v>45</v>
      </c>
      <c r="E30" s="100"/>
    </row>
    <row r="31" spans="2:6" ht="15" customHeight="1" x14ac:dyDescent="0.25">
      <c r="B31"/>
      <c r="D31" s="37"/>
    </row>
  </sheetData>
  <mergeCells count="8">
    <mergeCell ref="D29:E29"/>
    <mergeCell ref="D30:E30"/>
    <mergeCell ref="B2:F2"/>
    <mergeCell ref="B3:F7"/>
    <mergeCell ref="C24:D24"/>
    <mergeCell ref="C26:E26"/>
    <mergeCell ref="D27:E27"/>
    <mergeCell ref="D28:E28"/>
  </mergeCell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abSelected="1" workbookViewId="0">
      <selection activeCell="H16" sqref="H16"/>
    </sheetView>
  </sheetViews>
  <sheetFormatPr defaultColWidth="0" defaultRowHeight="15" customHeight="1" zeroHeight="1" x14ac:dyDescent="0.25"/>
  <cols>
    <col min="1" max="1" width="15.7109375" style="57" customWidth="1"/>
    <col min="2" max="4" width="14.7109375" style="58" customWidth="1"/>
    <col min="5" max="5" width="14.7109375" style="57" customWidth="1"/>
    <col min="6" max="6" width="22.7109375" style="57" customWidth="1"/>
    <col min="7" max="7" width="11.140625" style="57" customWidth="1"/>
    <col min="8" max="8" width="9.140625" style="57" customWidth="1"/>
    <col min="9" max="9" width="21.85546875" style="57" customWidth="1"/>
    <col min="10" max="16384" width="9.140625" style="57" hidden="1"/>
  </cols>
  <sheetData>
    <row r="1" spans="1:8" ht="19.5" thickBot="1" x14ac:dyDescent="0.35">
      <c r="A1" s="116" t="s">
        <v>63</v>
      </c>
      <c r="B1" s="117"/>
      <c r="C1" s="117"/>
      <c r="D1" s="117"/>
      <c r="E1" s="117"/>
      <c r="F1" s="117"/>
      <c r="G1" s="117"/>
      <c r="H1" s="118"/>
    </row>
    <row r="2" spans="1:8" ht="15.75" thickBot="1" x14ac:dyDescent="0.3"/>
    <row r="3" spans="1:8" ht="16.5" thickBot="1" x14ac:dyDescent="0.3">
      <c r="A3" s="59" t="s">
        <v>64</v>
      </c>
      <c r="B3" s="60" t="s">
        <v>65</v>
      </c>
      <c r="C3" s="60" t="s">
        <v>66</v>
      </c>
      <c r="D3" s="60" t="s">
        <v>67</v>
      </c>
      <c r="E3" s="60" t="s">
        <v>68</v>
      </c>
      <c r="F3" s="60" t="s">
        <v>40</v>
      </c>
      <c r="G3" s="119" t="s">
        <v>69</v>
      </c>
      <c r="H3" s="120"/>
    </row>
    <row r="4" spans="1:8" x14ac:dyDescent="0.25">
      <c r="A4" s="61" t="s">
        <v>70</v>
      </c>
      <c r="B4" s="62">
        <v>34</v>
      </c>
      <c r="C4" s="62">
        <v>50</v>
      </c>
      <c r="D4" s="63">
        <f>SUM(B4:C4)</f>
        <v>84</v>
      </c>
      <c r="E4" s="64">
        <v>150</v>
      </c>
      <c r="F4" s="65" t="str">
        <f>IF(D4&gt;E4,"Ultrapassou",IF(D4&lt;E4,"Não Atingiu",IF(D4=E4,"Igualou")))</f>
        <v>Não Atingiu</v>
      </c>
      <c r="G4" s="114">
        <f>D4*5%</f>
        <v>4.2</v>
      </c>
      <c r="H4" s="115"/>
    </row>
    <row r="5" spans="1:8" x14ac:dyDescent="0.25">
      <c r="A5" s="66" t="s">
        <v>71</v>
      </c>
      <c r="B5" s="67">
        <v>110</v>
      </c>
      <c r="C5" s="67">
        <v>70</v>
      </c>
      <c r="D5" s="73">
        <f t="shared" ref="D5:D11" si="0">SUM(B5:C5)</f>
        <v>180</v>
      </c>
      <c r="E5" s="68">
        <v>120</v>
      </c>
      <c r="F5" s="65" t="str">
        <f t="shared" ref="F5:F11" si="1">IF(D5&gt;E5,"Ultrapassou",IF(D5&lt;E5,"Não Atingiu",IF(D5=E5,"Igualou")))</f>
        <v>Ultrapassou</v>
      </c>
      <c r="G5" s="114">
        <f>D5*15%</f>
        <v>27</v>
      </c>
      <c r="H5" s="115"/>
    </row>
    <row r="6" spans="1:8" x14ac:dyDescent="0.25">
      <c r="A6" s="66" t="s">
        <v>72</v>
      </c>
      <c r="B6" s="67">
        <v>45</v>
      </c>
      <c r="C6" s="67">
        <v>45</v>
      </c>
      <c r="D6" s="73">
        <f t="shared" si="0"/>
        <v>90</v>
      </c>
      <c r="E6" s="68">
        <v>90</v>
      </c>
      <c r="F6" s="65" t="str">
        <f t="shared" si="1"/>
        <v>Igualou</v>
      </c>
      <c r="G6" s="114">
        <f>D6*10%</f>
        <v>9</v>
      </c>
      <c r="H6" s="115"/>
    </row>
    <row r="7" spans="1:8" x14ac:dyDescent="0.25">
      <c r="A7" s="66" t="s">
        <v>73</v>
      </c>
      <c r="B7" s="67">
        <v>65</v>
      </c>
      <c r="C7" s="67">
        <v>40</v>
      </c>
      <c r="D7" s="73">
        <f t="shared" si="0"/>
        <v>105</v>
      </c>
      <c r="E7" s="68">
        <v>80</v>
      </c>
      <c r="F7" s="65" t="str">
        <f t="shared" si="1"/>
        <v>Ultrapassou</v>
      </c>
      <c r="G7" s="114">
        <f>D7*15%</f>
        <v>15.75</v>
      </c>
      <c r="H7" s="115"/>
    </row>
    <row r="8" spans="1:8" x14ac:dyDescent="0.25">
      <c r="A8" s="66" t="s">
        <v>74</v>
      </c>
      <c r="B8" s="67">
        <v>75</v>
      </c>
      <c r="C8" s="67">
        <v>40</v>
      </c>
      <c r="D8" s="73">
        <f t="shared" si="0"/>
        <v>115</v>
      </c>
      <c r="E8" s="68">
        <v>116</v>
      </c>
      <c r="F8" s="65" t="str">
        <f t="shared" si="1"/>
        <v>Não Atingiu</v>
      </c>
      <c r="G8" s="114">
        <f>D8*5%</f>
        <v>5.75</v>
      </c>
      <c r="H8" s="115"/>
    </row>
    <row r="9" spans="1:8" x14ac:dyDescent="0.25">
      <c r="A9" s="66" t="s">
        <v>75</v>
      </c>
      <c r="B9" s="67">
        <v>120</v>
      </c>
      <c r="C9" s="67">
        <v>20</v>
      </c>
      <c r="D9" s="73">
        <f t="shared" si="0"/>
        <v>140</v>
      </c>
      <c r="E9" s="68">
        <v>100</v>
      </c>
      <c r="F9" s="65" t="str">
        <f t="shared" si="1"/>
        <v>Ultrapassou</v>
      </c>
      <c r="G9" s="114">
        <f>D9*15%</f>
        <v>21</v>
      </c>
      <c r="H9" s="115"/>
    </row>
    <row r="10" spans="1:8" x14ac:dyDescent="0.25">
      <c r="A10" s="66" t="s">
        <v>76</v>
      </c>
      <c r="B10" s="67">
        <v>65</v>
      </c>
      <c r="C10" s="67">
        <v>35</v>
      </c>
      <c r="D10" s="73">
        <f t="shared" si="0"/>
        <v>100</v>
      </c>
      <c r="E10" s="68">
        <v>200</v>
      </c>
      <c r="F10" s="65" t="str">
        <f t="shared" si="1"/>
        <v>Não Atingiu</v>
      </c>
      <c r="G10" s="114">
        <f>D10*5%</f>
        <v>5</v>
      </c>
      <c r="H10" s="115"/>
    </row>
    <row r="11" spans="1:8" ht="15.75" thickBot="1" x14ac:dyDescent="0.3">
      <c r="A11" s="69" t="s">
        <v>77</v>
      </c>
      <c r="B11" s="70">
        <v>33</v>
      </c>
      <c r="C11" s="70">
        <v>55</v>
      </c>
      <c r="D11" s="73">
        <f t="shared" si="0"/>
        <v>88</v>
      </c>
      <c r="E11" s="71">
        <v>100</v>
      </c>
      <c r="F11" s="65" t="str">
        <f t="shared" si="1"/>
        <v>Não Atingiu</v>
      </c>
      <c r="G11" s="114">
        <f>D11*5%</f>
        <v>4.4000000000000004</v>
      </c>
      <c r="H11" s="115"/>
    </row>
    <row r="12" spans="1:8" x14ac:dyDescent="0.25"/>
    <row r="13" spans="1:8" x14ac:dyDescent="0.25"/>
    <row r="14" spans="1:8" x14ac:dyDescent="0.25"/>
    <row r="15" spans="1:8" ht="15.75" thickBot="1" x14ac:dyDescent="0.3"/>
    <row r="16" spans="1:8" ht="16.5" thickBot="1" x14ac:dyDescent="0.3">
      <c r="A16" s="60" t="s">
        <v>40</v>
      </c>
      <c r="B16" s="60" t="s">
        <v>78</v>
      </c>
    </row>
    <row r="17" spans="1:2" s="57" customFormat="1" ht="15" customHeight="1" x14ac:dyDescent="0.25">
      <c r="A17" s="72" t="s">
        <v>79</v>
      </c>
      <c r="B17" s="72" t="s">
        <v>80</v>
      </c>
    </row>
    <row r="18" spans="1:2" s="57" customFormat="1" ht="15" customHeight="1" x14ac:dyDescent="0.25">
      <c r="A18" s="72" t="s">
        <v>81</v>
      </c>
      <c r="B18" s="72" t="s">
        <v>82</v>
      </c>
    </row>
    <row r="19" spans="1:2" s="57" customFormat="1" ht="15" customHeight="1" x14ac:dyDescent="0.25">
      <c r="A19" s="72" t="s">
        <v>83</v>
      </c>
      <c r="B19" s="72" t="s">
        <v>84</v>
      </c>
    </row>
    <row r="20" spans="1:2" s="57" customFormat="1" ht="15" customHeight="1" x14ac:dyDescent="0.25">
      <c r="B20" s="58"/>
    </row>
    <row r="21" spans="1:2" s="57" customFormat="1" ht="15" customHeight="1" x14ac:dyDescent="0.25">
      <c r="B21" s="58"/>
    </row>
  </sheetData>
  <mergeCells count="10">
    <mergeCell ref="G8:H8"/>
    <mergeCell ref="G9:H9"/>
    <mergeCell ref="G10:H10"/>
    <mergeCell ref="G11:H11"/>
    <mergeCell ref="A1:H1"/>
    <mergeCell ref="G3:H3"/>
    <mergeCell ref="G4:H4"/>
    <mergeCell ref="G5:H5"/>
    <mergeCell ref="G6:H6"/>
    <mergeCell ref="G7:H7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10</vt:i4>
      </vt:variant>
    </vt:vector>
  </HeadingPairs>
  <TitlesOfParts>
    <vt:vector size="10" baseType="lpstr">
      <vt:lpstr>SE 1</vt:lpstr>
      <vt:lpstr>SE 1 Corrigido</vt:lpstr>
      <vt:lpstr>SE 2</vt:lpstr>
      <vt:lpstr>SE 2 Corrigido</vt:lpstr>
      <vt:lpstr>SE3</vt:lpstr>
      <vt:lpstr>SE3 Corrigido</vt:lpstr>
      <vt:lpstr>S4</vt:lpstr>
      <vt:lpstr>SE4 Corrigido</vt:lpstr>
      <vt:lpstr>SE5</vt:lpstr>
      <vt:lpstr>SE5 Corrigido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Eduardo</dc:creator>
  <cp:lastModifiedBy>userlocal</cp:lastModifiedBy>
  <dcterms:created xsi:type="dcterms:W3CDTF">2012-03-10T11:53:52Z</dcterms:created>
  <dcterms:modified xsi:type="dcterms:W3CDTF">2024-04-26T00:46:36Z</dcterms:modified>
</cp:coreProperties>
</file>