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EC.EXE\O.S.A - ETEC\"/>
    </mc:Choice>
  </mc:AlternateContent>
  <bookViews>
    <workbookView xWindow="-120" yWindow="-120" windowWidth="20730" windowHeight="11160" activeTab="1"/>
  </bookViews>
  <sheets>
    <sheet name="INTRODUÇÃO" sheetId="11" r:id="rId1"/>
    <sheet name="PROCV SIMPLES" sheetId="4" r:id="rId2"/>
    <sheet name="PROCV SIMPLES II" sheetId="5" r:id="rId3"/>
    <sheet name="PROCV SIMPLES III" sheetId="6" r:id="rId4"/>
    <sheet name="PROCV IV" sheetId="2" r:id="rId5"/>
    <sheet name="PROCV V" sheetId="1" r:id="rId6"/>
    <sheet name="PROCV III" sheetId="3" state="hidden" r:id="rId7"/>
    <sheet name="PROCH" sheetId="8" state="hidden" r:id="rId8"/>
    <sheet name="PROCH II" sheetId="9" state="hidden" r:id="rId9"/>
    <sheet name="PROCH III" sheetId="10" state="hidden" r:id="rId10"/>
  </sheets>
  <externalReferences>
    <externalReference r:id="rId11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4" l="1"/>
  <c r="C10" i="1" l="1"/>
  <c r="C11" i="1" s="1"/>
  <c r="I3" i="1"/>
  <c r="I4" i="1"/>
  <c r="I5" i="1"/>
  <c r="I6" i="1"/>
  <c r="I7" i="1"/>
  <c r="I2" i="1"/>
  <c r="H3" i="1"/>
  <c r="H4" i="1"/>
  <c r="H5" i="1"/>
  <c r="H6" i="1"/>
  <c r="H7" i="1"/>
  <c r="H2" i="1"/>
  <c r="J6" i="2"/>
  <c r="J5" i="2"/>
  <c r="J4" i="2"/>
  <c r="B17" i="6"/>
  <c r="C5" i="5"/>
  <c r="B13" i="10" l="1"/>
  <c r="B14" i="10" s="1"/>
  <c r="E10" i="10"/>
  <c r="D10" i="10"/>
  <c r="C10" i="10"/>
  <c r="B10" i="10"/>
  <c r="E9" i="10"/>
  <c r="D9" i="10"/>
  <c r="C9" i="10"/>
  <c r="B9" i="10"/>
  <c r="C14" i="9"/>
  <c r="F10" i="9"/>
  <c r="E10" i="9"/>
  <c r="D10" i="9"/>
  <c r="C10" i="9"/>
  <c r="C13" i="8"/>
  <c r="G10" i="8"/>
  <c r="F10" i="8"/>
  <c r="E10" i="8"/>
  <c r="D10" i="8"/>
  <c r="D16" i="8" s="1"/>
</calcChain>
</file>

<file path=xl/sharedStrings.xml><?xml version="1.0" encoding="utf-8"?>
<sst xmlns="http://schemas.openxmlformats.org/spreadsheetml/2006/main" count="361" uniqueCount="204">
  <si>
    <t>Mês</t>
  </si>
  <si>
    <t>Jan</t>
  </si>
  <si>
    <t>Fev</t>
  </si>
  <si>
    <t>Mar</t>
  </si>
  <si>
    <t>Abr</t>
  </si>
  <si>
    <t>Mai</t>
  </si>
  <si>
    <t>Jun</t>
  </si>
  <si>
    <t>Total</t>
  </si>
  <si>
    <t>Média</t>
  </si>
  <si>
    <t>Rafael</t>
  </si>
  <si>
    <t>Matheus</t>
  </si>
  <si>
    <t>Paola</t>
  </si>
  <si>
    <t>Sofia</t>
  </si>
  <si>
    <t>Renata</t>
  </si>
  <si>
    <t>Fabio</t>
  </si>
  <si>
    <t>Digite um nome</t>
  </si>
  <si>
    <t>Está na média?</t>
  </si>
  <si>
    <t>1. Calcule o total e a média como se pede acima</t>
  </si>
  <si>
    <t>2. Utilize a função de busca explicada em sala para descobrir através do nome a Média do funcionário</t>
  </si>
  <si>
    <t>3. Para saber se o funcionário está na média utilize como parâmetro a média do semestre como 1000</t>
  </si>
  <si>
    <t>Sim</t>
  </si>
  <si>
    <t>Azul</t>
  </si>
  <si>
    <t>Não</t>
  </si>
  <si>
    <t>Vermelho</t>
  </si>
  <si>
    <t>Funcionários</t>
  </si>
  <si>
    <t>Nome</t>
  </si>
  <si>
    <t>CPF</t>
  </si>
  <si>
    <t>Estado Civíl</t>
  </si>
  <si>
    <t>Salário</t>
  </si>
  <si>
    <t>Abimael</t>
  </si>
  <si>
    <t xml:space="preserve">Solteiro </t>
  </si>
  <si>
    <t>Digite um Nome de Funcionário</t>
  </si>
  <si>
    <t>Anacleto</t>
  </si>
  <si>
    <t>Casado</t>
  </si>
  <si>
    <t>Seu salário é:</t>
  </si>
  <si>
    <t>Aricléia</t>
  </si>
  <si>
    <t>Seu estado civíl é:</t>
  </si>
  <si>
    <t>Arquiteclínio</t>
  </si>
  <si>
    <t>casado</t>
  </si>
  <si>
    <t>Seu CPF é:</t>
  </si>
  <si>
    <t>Astrogilda</t>
  </si>
  <si>
    <t>Viuva</t>
  </si>
  <si>
    <t>Belderagas</t>
  </si>
  <si>
    <t>Viuvo</t>
  </si>
  <si>
    <t>Berenice</t>
  </si>
  <si>
    <t>Bertoldo</t>
  </si>
  <si>
    <t>Divorciado</t>
  </si>
  <si>
    <t>Brígida</t>
  </si>
  <si>
    <t>Casada</t>
  </si>
  <si>
    <t>Clarisbadeu</t>
  </si>
  <si>
    <t>Cristogildo</t>
  </si>
  <si>
    <t>Doralice</t>
  </si>
  <si>
    <t>Erlon</t>
  </si>
  <si>
    <t>Firmino</t>
  </si>
  <si>
    <t>Gertrudes</t>
  </si>
  <si>
    <t>Heronildes</t>
  </si>
  <si>
    <t>Joseberto</t>
  </si>
  <si>
    <t>Katifunda</t>
  </si>
  <si>
    <t>Divorciada</t>
  </si>
  <si>
    <t>Leoncio</t>
  </si>
  <si>
    <t>Scasado</t>
  </si>
  <si>
    <t>Norberto</t>
  </si>
  <si>
    <t>Oswalina</t>
  </si>
  <si>
    <t>Periclécio</t>
  </si>
  <si>
    <t>Romalice</t>
  </si>
  <si>
    <t>Relação de Vendas</t>
  </si>
  <si>
    <t>Comissão</t>
  </si>
  <si>
    <t>Código Vendedor</t>
  </si>
  <si>
    <t>Ano</t>
  </si>
  <si>
    <t>Tipo</t>
  </si>
  <si>
    <t>Vendedor</t>
  </si>
  <si>
    <t>Vl. Vendido</t>
  </si>
  <si>
    <t>Qtde</t>
  </si>
  <si>
    <t>Loja</t>
  </si>
  <si>
    <t>Vl. Da Comissão</t>
  </si>
  <si>
    <t>Janeiro</t>
  </si>
  <si>
    <t>Fevereiro</t>
  </si>
  <si>
    <t>Março</t>
  </si>
  <si>
    <t>Abril</t>
  </si>
  <si>
    <t>Maio</t>
  </si>
  <si>
    <t>sapato</t>
  </si>
  <si>
    <t>sandálias</t>
  </si>
  <si>
    <t>tênis</t>
  </si>
  <si>
    <t>As colunas Vendodor e loja usarão procv.</t>
  </si>
  <si>
    <t>A coluna Valor da comissão deverá ser calculada da seguinte forma: Multiplique a portentagem pelo total vendido</t>
  </si>
  <si>
    <t>Faça um gráfico que mostre os vendedores de vl. Vendido</t>
  </si>
  <si>
    <t>Faça um gráfico que mostre o tipo de calçado e suas quantidades</t>
  </si>
  <si>
    <t>Total de vendas usará somase</t>
  </si>
  <si>
    <t>Qtde vendida de: usará cont.se</t>
  </si>
  <si>
    <t>Qtde de vendas por vendedor usará cont.se</t>
  </si>
  <si>
    <t>César augusto</t>
  </si>
  <si>
    <t>Itaquera</t>
  </si>
  <si>
    <t>Laércio Gomes</t>
  </si>
  <si>
    <t>Penha</t>
  </si>
  <si>
    <t>Celso Dias</t>
  </si>
  <si>
    <t>S.Miguel</t>
  </si>
  <si>
    <t>Carlos Augusto</t>
  </si>
  <si>
    <t>Guaianazes</t>
  </si>
  <si>
    <t>Luis Novaes</t>
  </si>
  <si>
    <t>Artur Alvim</t>
  </si>
  <si>
    <t>Total de Vendas</t>
  </si>
  <si>
    <t>S. Miguel</t>
  </si>
  <si>
    <t>Qtde Vendida de:</t>
  </si>
  <si>
    <t>Sapatos</t>
  </si>
  <si>
    <t>Tênis</t>
  </si>
  <si>
    <t>Sandálias</t>
  </si>
  <si>
    <t>Qtde de Vendas por Vendedor:</t>
  </si>
  <si>
    <t>César Augusto</t>
  </si>
  <si>
    <t>Alunos de Excel</t>
  </si>
  <si>
    <t>Matrícula</t>
  </si>
  <si>
    <t>Curso</t>
  </si>
  <si>
    <t>Ana Paula Silva</t>
  </si>
  <si>
    <t>Profissionalizante</t>
  </si>
  <si>
    <t>Donizete Oliveira</t>
  </si>
  <si>
    <t>Kids</t>
  </si>
  <si>
    <t>Yuri Pereira</t>
  </si>
  <si>
    <t>Visual Basic</t>
  </si>
  <si>
    <t>Fernando Moreira</t>
  </si>
  <si>
    <t>Inglês</t>
  </si>
  <si>
    <t>João Carlos Santos</t>
  </si>
  <si>
    <t>Silvio Kuka</t>
  </si>
  <si>
    <t>Orlando Moraes</t>
  </si>
  <si>
    <t>Adimir Rosa</t>
  </si>
  <si>
    <t>Afonso Menezes</t>
  </si>
  <si>
    <t>Patrícia Medeiros</t>
  </si>
  <si>
    <t>Hotelaria</t>
  </si>
  <si>
    <t>Evandro Luís</t>
  </si>
  <si>
    <t>Paulo Mariano</t>
  </si>
  <si>
    <t>Fábio Barros</t>
  </si>
  <si>
    <t>Carlos Peres</t>
  </si>
  <si>
    <t>Edvaldo Pontes</t>
  </si>
  <si>
    <t>Cálculo: Utilizar uma Procv para exibir o curso do aluno de acordo com a matrícula passada.</t>
  </si>
  <si>
    <t>Arnaldo Ferreira</t>
  </si>
  <si>
    <t>Lineu Francisco</t>
  </si>
  <si>
    <t>Máximo Batista</t>
  </si>
  <si>
    <t>Wagner Mota</t>
  </si>
  <si>
    <t>Luís Carlos</t>
  </si>
  <si>
    <t>Procure a nota do aluno(a)</t>
  </si>
  <si>
    <t>Nome do aluno:</t>
  </si>
  <si>
    <t>Alvaro</t>
  </si>
  <si>
    <t>Bimestre</t>
  </si>
  <si>
    <t>Aluno</t>
  </si>
  <si>
    <t>Nota</t>
  </si>
  <si>
    <t>Nota:</t>
  </si>
  <si>
    <t>Bruno</t>
  </si>
  <si>
    <t>Carlos</t>
  </si>
  <si>
    <t>Caroline</t>
  </si>
  <si>
    <t>Débora</t>
  </si>
  <si>
    <t>Domênico</t>
  </si>
  <si>
    <t>Estela</t>
  </si>
  <si>
    <t>Flávia</t>
  </si>
  <si>
    <t>Gustavo</t>
  </si>
  <si>
    <t>João</t>
  </si>
  <si>
    <t>Marcos</t>
  </si>
  <si>
    <t>Paula</t>
  </si>
  <si>
    <t>Renato</t>
  </si>
  <si>
    <t>Roberta</t>
  </si>
  <si>
    <t>Valter</t>
  </si>
  <si>
    <t>Cargo</t>
  </si>
  <si>
    <t>Ana</t>
  </si>
  <si>
    <t>secretaria</t>
  </si>
  <si>
    <t>Bento</t>
  </si>
  <si>
    <t>Copeiro</t>
  </si>
  <si>
    <t>Gerente</t>
  </si>
  <si>
    <t xml:space="preserve">José </t>
  </si>
  <si>
    <t>Motorista</t>
  </si>
  <si>
    <t>Professor</t>
  </si>
  <si>
    <t>Nair</t>
  </si>
  <si>
    <t>Enfermeira</t>
  </si>
  <si>
    <t>Paulo</t>
  </si>
  <si>
    <t>médico</t>
  </si>
  <si>
    <t>Fernando</t>
  </si>
  <si>
    <t>ator</t>
  </si>
  <si>
    <t>Mauricio</t>
  </si>
  <si>
    <t>jornalista</t>
  </si>
  <si>
    <t>Pedro</t>
  </si>
  <si>
    <t>analista</t>
  </si>
  <si>
    <t>Luis</t>
  </si>
  <si>
    <t>lixeiro</t>
  </si>
  <si>
    <t>Quantidade de vendas no 1° Semestre</t>
  </si>
  <si>
    <t>Empresa</t>
  </si>
  <si>
    <t>Luiza</t>
  </si>
  <si>
    <t>Ponto Frio</t>
  </si>
  <si>
    <t>Lojas Americanas</t>
  </si>
  <si>
    <t>Marabraz</t>
  </si>
  <si>
    <t>ponto frio</t>
  </si>
  <si>
    <t>Quantidade de Gols do primeiro semestre</t>
  </si>
  <si>
    <t>Time</t>
  </si>
  <si>
    <t>Corinthians</t>
  </si>
  <si>
    <t>São Paulo</t>
  </si>
  <si>
    <t xml:space="preserve">Santos </t>
  </si>
  <si>
    <t>Palmeiras</t>
  </si>
  <si>
    <t>Total de Gols</t>
  </si>
  <si>
    <t>Linha de Produção</t>
  </si>
  <si>
    <t>Média do Semestre = 1000</t>
  </si>
  <si>
    <t>Digite um Nome</t>
  </si>
  <si>
    <t>Sim - Azul</t>
  </si>
  <si>
    <t>Não - Vermelho</t>
  </si>
  <si>
    <t>Está na Média?</t>
  </si>
  <si>
    <t>Função ProcV</t>
  </si>
  <si>
    <r>
      <t xml:space="preserve"> =PROCV(</t>
    </r>
    <r>
      <rPr>
        <b/>
        <sz val="20"/>
        <color rgb="FF0070C0"/>
        <rFont val="Calibri"/>
        <family val="2"/>
        <scheme val="minor"/>
      </rPr>
      <t>Valor_Procurado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theme="6" tint="-0.249977111117893"/>
        <rFont val="Calibri"/>
        <family val="2"/>
        <scheme val="minor"/>
      </rPr>
      <t>Matriz_da_Tabela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rgb="FFC00000"/>
        <rFont val="Calibri"/>
        <family val="2"/>
        <scheme val="minor"/>
      </rPr>
      <t>Número_Índice_de_Coluna;</t>
    </r>
    <r>
      <rPr>
        <b/>
        <sz val="20"/>
        <color theme="9" tint="-0.249977111117893"/>
        <rFont val="Calibri"/>
        <family val="2"/>
        <scheme val="minor"/>
      </rPr>
      <t>Correspondência</t>
    </r>
    <r>
      <rPr>
        <b/>
        <sz val="20"/>
        <color theme="1"/>
        <rFont val="Calibri"/>
        <family val="2"/>
        <scheme val="minor"/>
      </rPr>
      <t>)</t>
    </r>
  </si>
  <si>
    <r>
      <rPr>
        <b/>
        <i/>
        <sz val="11"/>
        <rFont val="Calibri"/>
        <family val="2"/>
        <scheme val="minor"/>
      </rPr>
      <t xml:space="preserve">Dica: </t>
    </r>
    <r>
      <rPr>
        <i/>
        <sz val="11"/>
        <rFont val="Calibri"/>
        <family val="2"/>
        <scheme val="minor"/>
      </rPr>
      <t>o número índice de coluna deve ser contado a partir da seleção da matriz da tabela, que pode utilizar referências de células ou nome definidos para o devido intervalo.</t>
    </r>
  </si>
  <si>
    <t>Sintaxe Básica da Função Procv</t>
  </si>
  <si>
    <r>
      <t xml:space="preserve">A função PROCV é uma das funções de localização de dados disponíveis no Excel. Tem como ação básica localizar na </t>
    </r>
    <r>
      <rPr>
        <b/>
        <sz val="12"/>
        <color theme="1"/>
        <rFont val="Calibri"/>
        <family val="2"/>
        <scheme val="minor"/>
      </rPr>
      <t xml:space="preserve">primeira coluna a esquerda </t>
    </r>
    <r>
      <rPr>
        <sz val="12"/>
        <color theme="1"/>
        <rFont val="Calibri"/>
        <family val="2"/>
        <scheme val="minor"/>
      </rPr>
      <t>da matriz da tabela o valor procurado e retornar a informação desejada especificada pelo número índice de coluna.
Como a localização é feita na primeira coluna, a função Procv, procura pelos valores na VERTICAL.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</si>
</sst>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0.0"/>
    <numFmt numFmtId="167" formatCode="&quot;R$ &quot;#,##0.00"/>
    <numFmt numFmtId="168" formatCode=";;"/>
  </numFmts>
  <fonts count="3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b/>
      <sz val="16"/>
      <color indexed="13"/>
      <name val="Arial"/>
      <family val="2"/>
    </font>
    <font>
      <b/>
      <sz val="10"/>
      <name val="Arial"/>
      <family val="2"/>
    </font>
    <font>
      <b/>
      <sz val="14"/>
      <color indexed="44"/>
      <name val="Arial"/>
      <family val="2"/>
    </font>
    <font>
      <b/>
      <sz val="10"/>
      <color indexed="44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2"/>
      <color indexed="18"/>
      <name val="Georgia"/>
      <family val="1"/>
    </font>
    <font>
      <b/>
      <sz val="11"/>
      <color indexed="18"/>
      <name val="Trebuchet MS"/>
      <family val="2"/>
    </font>
    <font>
      <i/>
      <sz val="11"/>
      <color indexed="18"/>
      <name val="Trebuchet MS"/>
      <family val="2"/>
    </font>
    <font>
      <sz val="10"/>
      <color indexed="18"/>
      <name val="Frutiger LT 45 Light"/>
      <family val="2"/>
    </font>
    <font>
      <b/>
      <sz val="12"/>
      <color indexed="18"/>
      <name val="Trebuchet MS"/>
      <family val="2"/>
    </font>
    <font>
      <i/>
      <sz val="10"/>
      <color indexed="18"/>
      <name val="Frutiger LT 45 Light"/>
      <family val="2"/>
    </font>
    <font>
      <sz val="9"/>
      <color indexed="18"/>
      <name val="Verdana"/>
      <family val="2"/>
    </font>
    <font>
      <b/>
      <sz val="11"/>
      <color indexed="18"/>
      <name val="Verdana"/>
      <family val="2"/>
    </font>
    <font>
      <sz val="10"/>
      <color indexed="18"/>
      <name val="Verdana"/>
      <family val="2"/>
    </font>
    <font>
      <b/>
      <sz val="10"/>
      <color indexed="18"/>
      <name val="Wingdings"/>
      <charset val="2"/>
    </font>
    <font>
      <i/>
      <sz val="10"/>
      <color indexed="18"/>
      <name val="Verdana"/>
      <family val="2"/>
    </font>
    <font>
      <sz val="10"/>
      <name val="Verdana"/>
      <family val="2"/>
    </font>
    <font>
      <b/>
      <sz val="10"/>
      <color indexed="18"/>
      <name val="Verdana"/>
      <family val="2"/>
    </font>
    <font>
      <b/>
      <sz val="10"/>
      <color indexed="8"/>
      <name val="Verdana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0"/>
      <color theme="6" tint="-0.249977111117893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34"/>
        <bgColor indexed="42"/>
      </patternFill>
    </fill>
    <fill>
      <patternFill patternType="solid">
        <fgColor indexed="9"/>
        <bgColor indexed="64"/>
      </patternFill>
    </fill>
    <fill>
      <patternFill patternType="lightUp">
        <fgColor indexed="42"/>
        <bgColor indexed="9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44"/>
      </left>
      <right/>
      <top style="medium">
        <color indexed="44"/>
      </top>
      <bottom style="medium">
        <color indexed="44"/>
      </bottom>
      <diagonal/>
    </border>
    <border>
      <left/>
      <right/>
      <top style="medium">
        <color indexed="44"/>
      </top>
      <bottom style="medium">
        <color indexed="44"/>
      </bottom>
      <diagonal/>
    </border>
    <border>
      <left/>
      <right style="medium">
        <color indexed="44"/>
      </right>
      <top style="medium">
        <color indexed="44"/>
      </top>
      <bottom style="medium">
        <color indexed="44"/>
      </bottom>
      <diagonal/>
    </border>
    <border>
      <left/>
      <right/>
      <top style="medium">
        <color indexed="44"/>
      </top>
      <bottom style="medium">
        <color indexed="18"/>
      </bottom>
      <diagonal/>
    </border>
    <border>
      <left/>
      <right/>
      <top/>
      <bottom style="medium">
        <color indexed="44"/>
      </bottom>
      <diagonal/>
    </border>
    <border>
      <left style="medium">
        <color indexed="44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 style="medium">
        <color indexed="44"/>
      </right>
      <top/>
      <bottom/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44"/>
      </right>
      <top style="medium">
        <color indexed="44"/>
      </top>
      <bottom/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medium">
        <color indexed="17"/>
      </left>
      <right style="dashed">
        <color indexed="17"/>
      </right>
      <top style="medium">
        <color indexed="17"/>
      </top>
      <bottom/>
      <diagonal/>
    </border>
    <border>
      <left style="dashed">
        <color indexed="17"/>
      </left>
      <right style="dashed">
        <color indexed="17"/>
      </right>
      <top style="medium">
        <color indexed="17"/>
      </top>
      <bottom/>
      <diagonal/>
    </border>
    <border>
      <left style="dashed">
        <color indexed="17"/>
      </left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medium">
        <color indexed="17"/>
      </right>
      <top style="thin">
        <color indexed="17"/>
      </top>
      <bottom style="thin">
        <color indexed="17"/>
      </bottom>
      <diagonal/>
    </border>
    <border>
      <left style="medium">
        <color indexed="17"/>
      </left>
      <right style="dashed">
        <color indexed="17"/>
      </right>
      <top/>
      <bottom style="dashed">
        <color indexed="17"/>
      </bottom>
      <diagonal/>
    </border>
    <border>
      <left style="dashed">
        <color indexed="17"/>
      </left>
      <right style="dashed">
        <color indexed="17"/>
      </right>
      <top/>
      <bottom style="dashed">
        <color indexed="17"/>
      </bottom>
      <diagonal/>
    </border>
    <border>
      <left style="dashed">
        <color indexed="17"/>
      </left>
      <right style="medium">
        <color indexed="17"/>
      </right>
      <top/>
      <bottom style="dashed">
        <color indexed="17"/>
      </bottom>
      <diagonal/>
    </border>
    <border>
      <left style="medium">
        <color indexed="17"/>
      </left>
      <right style="dashed">
        <color indexed="17"/>
      </right>
      <top style="dashed">
        <color indexed="17"/>
      </top>
      <bottom style="dashed">
        <color indexed="17"/>
      </bottom>
      <diagonal/>
    </border>
    <border>
      <left style="dashed">
        <color indexed="17"/>
      </left>
      <right style="dashed">
        <color indexed="17"/>
      </right>
      <top style="dashed">
        <color indexed="17"/>
      </top>
      <bottom style="dashed">
        <color indexed="17"/>
      </bottom>
      <diagonal/>
    </border>
    <border>
      <left style="dashed">
        <color indexed="17"/>
      </left>
      <right style="medium">
        <color indexed="17"/>
      </right>
      <top style="dashed">
        <color indexed="17"/>
      </top>
      <bottom style="dashed">
        <color indexed="17"/>
      </bottom>
      <diagonal/>
    </border>
    <border>
      <left style="medium">
        <color indexed="17"/>
      </left>
      <right style="dashed">
        <color indexed="17"/>
      </right>
      <top style="dashed">
        <color indexed="17"/>
      </top>
      <bottom style="medium">
        <color indexed="17"/>
      </bottom>
      <diagonal/>
    </border>
    <border>
      <left style="dashed">
        <color indexed="17"/>
      </left>
      <right style="dashed">
        <color indexed="17"/>
      </right>
      <top style="dashed">
        <color indexed="17"/>
      </top>
      <bottom style="medium">
        <color indexed="17"/>
      </bottom>
      <diagonal/>
    </border>
    <border>
      <left style="dashed">
        <color indexed="17"/>
      </left>
      <right style="medium">
        <color indexed="17"/>
      </right>
      <top style="dashed">
        <color indexed="17"/>
      </top>
      <bottom style="medium">
        <color indexed="17"/>
      </bottom>
      <diagonal/>
    </border>
    <border>
      <left style="medium">
        <color indexed="57"/>
      </left>
      <right/>
      <top style="medium">
        <color indexed="57"/>
      </top>
      <bottom style="dashed">
        <color indexed="57"/>
      </bottom>
      <diagonal/>
    </border>
    <border>
      <left/>
      <right style="medium">
        <color indexed="57"/>
      </right>
      <top style="medium">
        <color indexed="57"/>
      </top>
      <bottom style="dashed">
        <color indexed="57"/>
      </bottom>
      <diagonal/>
    </border>
    <border>
      <left style="medium">
        <color indexed="57"/>
      </left>
      <right/>
      <top style="dashed">
        <color indexed="57"/>
      </top>
      <bottom style="medium">
        <color indexed="57"/>
      </bottom>
      <diagonal/>
    </border>
    <border>
      <left/>
      <right style="medium">
        <color indexed="57"/>
      </right>
      <top style="dashed">
        <color indexed="57"/>
      </top>
      <bottom style="medium">
        <color indexed="57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6" fillId="0" borderId="0"/>
  </cellStyleXfs>
  <cellXfs count="1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/>
    <xf numFmtId="0" fontId="1" fillId="4" borderId="1" xfId="0" applyFont="1" applyFill="1" applyBorder="1"/>
    <xf numFmtId="1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5" fillId="0" borderId="3" xfId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5" fillId="0" borderId="15" xfId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16" xfId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9" xfId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6" fillId="0" borderId="0" xfId="2"/>
    <xf numFmtId="0" fontId="8" fillId="0" borderId="1" xfId="2" applyFont="1" applyBorder="1"/>
    <xf numFmtId="0" fontId="8" fillId="0" borderId="0" xfId="2" applyFont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" fillId="10" borderId="31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10" fillId="9" borderId="34" xfId="0" applyFont="1" applyFill="1" applyBorder="1" applyAlignment="1">
      <alignment horizontal="center"/>
    </xf>
    <xf numFmtId="166" fontId="11" fillId="10" borderId="31" xfId="0" applyNumberFormat="1" applyFont="1" applyFill="1" applyBorder="1" applyAlignment="1">
      <alignment horizontal="center"/>
    </xf>
    <xf numFmtId="166" fontId="0" fillId="0" borderId="35" xfId="0" applyNumberFormat="1" applyBorder="1" applyAlignment="1">
      <alignment horizontal="center"/>
    </xf>
    <xf numFmtId="0" fontId="0" fillId="0" borderId="36" xfId="0" applyBorder="1"/>
    <xf numFmtId="0" fontId="0" fillId="0" borderId="35" xfId="0" applyBorder="1"/>
    <xf numFmtId="0" fontId="0" fillId="0" borderId="37" xfId="0" applyBorder="1"/>
    <xf numFmtId="166" fontId="0" fillId="0" borderId="38" xfId="0" applyNumberFormat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67" fontId="1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4" fillId="14" borderId="42" xfId="0" applyFont="1" applyFill="1" applyBorder="1" applyAlignment="1">
      <alignment horizontal="center" vertical="center"/>
    </xf>
    <xf numFmtId="0" fontId="15" fillId="14" borderId="43" xfId="0" applyFont="1" applyFill="1" applyBorder="1" applyAlignment="1">
      <alignment horizontal="center" vertical="center"/>
    </xf>
    <xf numFmtId="0" fontId="15" fillId="14" borderId="44" xfId="0" applyFont="1" applyFill="1" applyBorder="1" applyAlignment="1">
      <alignment horizontal="center" vertical="center"/>
    </xf>
    <xf numFmtId="0" fontId="15" fillId="14" borderId="45" xfId="0" applyFont="1" applyFill="1" applyBorder="1" applyAlignment="1">
      <alignment horizontal="left"/>
    </xf>
    <xf numFmtId="3" fontId="16" fillId="14" borderId="46" xfId="0" applyNumberFormat="1" applyFont="1" applyFill="1" applyBorder="1" applyAlignment="1">
      <alignment horizontal="center"/>
    </xf>
    <xf numFmtId="3" fontId="16" fillId="14" borderId="47" xfId="0" applyNumberFormat="1" applyFont="1" applyFill="1" applyBorder="1" applyAlignment="1">
      <alignment horizontal="center"/>
    </xf>
    <xf numFmtId="0" fontId="15" fillId="14" borderId="48" xfId="0" applyFont="1" applyFill="1" applyBorder="1" applyAlignment="1">
      <alignment horizontal="left"/>
    </xf>
    <xf numFmtId="3" fontId="16" fillId="14" borderId="49" xfId="0" applyNumberFormat="1" applyFont="1" applyFill="1" applyBorder="1" applyAlignment="1">
      <alignment horizontal="center"/>
    </xf>
    <xf numFmtId="3" fontId="16" fillId="14" borderId="50" xfId="0" applyNumberFormat="1" applyFont="1" applyFill="1" applyBorder="1" applyAlignment="1">
      <alignment horizontal="center"/>
    </xf>
    <xf numFmtId="0" fontId="17" fillId="14" borderId="51" xfId="0" applyFont="1" applyFill="1" applyBorder="1" applyAlignment="1">
      <alignment horizontal="center"/>
    </xf>
    <xf numFmtId="3" fontId="18" fillId="14" borderId="52" xfId="0" applyNumberFormat="1" applyFont="1" applyFill="1" applyBorder="1" applyAlignment="1">
      <alignment horizontal="center"/>
    </xf>
    <xf numFmtId="3" fontId="18" fillId="14" borderId="53" xfId="0" applyNumberFormat="1" applyFont="1" applyFill="1" applyBorder="1" applyAlignment="1">
      <alignment horizontal="center"/>
    </xf>
    <xf numFmtId="0" fontId="19" fillId="14" borderId="0" xfId="0" applyFont="1" applyFill="1"/>
    <xf numFmtId="14" fontId="19" fillId="14" borderId="0" xfId="0" applyNumberFormat="1" applyFont="1" applyFill="1" applyAlignment="1">
      <alignment horizontal="right"/>
    </xf>
    <xf numFmtId="164" fontId="19" fillId="14" borderId="0" xfId="1" applyFont="1" applyFill="1" applyBorder="1"/>
    <xf numFmtId="0" fontId="21" fillId="14" borderId="0" xfId="0" applyFont="1" applyFill="1"/>
    <xf numFmtId="0" fontId="22" fillId="14" borderId="0" xfId="0" applyFont="1" applyFill="1" applyAlignment="1">
      <alignment horizontal="center" vertical="center"/>
    </xf>
    <xf numFmtId="14" fontId="23" fillId="14" borderId="0" xfId="0" applyNumberFormat="1" applyFont="1" applyFill="1" applyAlignment="1">
      <alignment horizontal="center" vertical="center" wrapText="1"/>
    </xf>
    <xf numFmtId="168" fontId="24" fillId="14" borderId="0" xfId="0" applyNumberFormat="1" applyFont="1" applyFill="1" applyAlignment="1">
      <alignment horizontal="center"/>
    </xf>
    <xf numFmtId="0" fontId="24" fillId="14" borderId="0" xfId="0" applyFont="1" applyFill="1"/>
    <xf numFmtId="0" fontId="25" fillId="14" borderId="1" xfId="0" applyFont="1" applyFill="1" applyBorder="1"/>
    <xf numFmtId="0" fontId="24" fillId="14" borderId="1" xfId="0" applyFont="1" applyFill="1" applyBorder="1" applyAlignment="1">
      <alignment horizontal="center"/>
    </xf>
    <xf numFmtId="0" fontId="11" fillId="0" borderId="1" xfId="0" applyFont="1" applyBorder="1"/>
    <xf numFmtId="167" fontId="0" fillId="0" borderId="1" xfId="0" applyNumberFormat="1" applyBorder="1" applyAlignment="1">
      <alignment vertical="center"/>
    </xf>
    <xf numFmtId="0" fontId="0" fillId="12" borderId="1" xfId="0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0" borderId="0" xfId="0" applyFont="1"/>
    <xf numFmtId="0" fontId="0" fillId="0" borderId="0" xfId="0" applyBorder="1"/>
    <xf numFmtId="0" fontId="9" fillId="0" borderId="0" xfId="0" applyFont="1" applyFill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/>
    </xf>
    <xf numFmtId="0" fontId="2" fillId="18" borderId="1" xfId="0" applyFont="1" applyFill="1" applyBorder="1"/>
    <xf numFmtId="0" fontId="0" fillId="19" borderId="1" xfId="0" applyFill="1" applyBorder="1"/>
    <xf numFmtId="165" fontId="0" fillId="19" borderId="1" xfId="0" applyNumberFormat="1" applyFill="1" applyBorder="1"/>
    <xf numFmtId="0" fontId="8" fillId="7" borderId="17" xfId="2" applyFont="1" applyFill="1" applyBorder="1" applyAlignment="1">
      <alignment horizontal="center" vertical="center"/>
    </xf>
    <xf numFmtId="0" fontId="8" fillId="8" borderId="17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0" borderId="60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36" fillId="0" borderId="18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6" fillId="0" borderId="20" xfId="0" applyFont="1" applyBorder="1" applyAlignment="1">
      <alignment horizontal="left" vertical="center" wrapText="1"/>
    </xf>
    <xf numFmtId="0" fontId="36" fillId="0" borderId="23" xfId="0" applyFont="1" applyBorder="1" applyAlignment="1">
      <alignment horizontal="left" vertical="center" wrapText="1"/>
    </xf>
    <xf numFmtId="0" fontId="36" fillId="0" borderId="24" xfId="0" applyFont="1" applyBorder="1" applyAlignment="1">
      <alignment horizontal="left" vertical="center" wrapText="1"/>
    </xf>
    <xf numFmtId="0" fontId="36" fillId="0" borderId="25" xfId="0" applyFont="1" applyBorder="1" applyAlignment="1">
      <alignment horizontal="left" vertical="center" wrapText="1"/>
    </xf>
    <xf numFmtId="0" fontId="34" fillId="0" borderId="18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34" fillId="0" borderId="20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27" fillId="0" borderId="59" xfId="0" applyFont="1" applyBorder="1" applyAlignment="1">
      <alignment horizontal="center"/>
    </xf>
    <xf numFmtId="0" fontId="27" fillId="0" borderId="60" xfId="0" applyFont="1" applyBorder="1" applyAlignment="1">
      <alignment horizontal="center"/>
    </xf>
    <xf numFmtId="0" fontId="27" fillId="0" borderId="61" xfId="0" applyFont="1" applyBorder="1" applyAlignment="1">
      <alignment horizontal="center"/>
    </xf>
    <xf numFmtId="0" fontId="28" fillId="0" borderId="59" xfId="0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61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/>
    </xf>
    <xf numFmtId="0" fontId="33" fillId="0" borderId="61" xfId="0" applyFont="1" applyBorder="1" applyAlignment="1">
      <alignment horizontal="center"/>
    </xf>
    <xf numFmtId="0" fontId="7" fillId="6" borderId="1" xfId="2" applyFont="1" applyFill="1" applyBorder="1" applyAlignment="1">
      <alignment horizontal="center"/>
    </xf>
    <xf numFmtId="0" fontId="6" fillId="0" borderId="18" xfId="2" applyBorder="1" applyAlignment="1">
      <alignment horizontal="center" vertical="center" wrapText="1"/>
    </xf>
    <xf numFmtId="0" fontId="6" fillId="0" borderId="19" xfId="2" applyBorder="1" applyAlignment="1">
      <alignment horizontal="center" vertical="center" wrapText="1"/>
    </xf>
    <xf numFmtId="0" fontId="6" fillId="0" borderId="20" xfId="2" applyBorder="1" applyAlignment="1">
      <alignment horizontal="center" vertical="center" wrapText="1"/>
    </xf>
    <xf numFmtId="0" fontId="6" fillId="0" borderId="21" xfId="2" applyBorder="1" applyAlignment="1">
      <alignment horizontal="center" vertical="center" wrapText="1"/>
    </xf>
    <xf numFmtId="0" fontId="6" fillId="0" borderId="0" xfId="2" applyAlignment="1">
      <alignment horizontal="center" vertical="center" wrapText="1"/>
    </xf>
    <xf numFmtId="0" fontId="6" fillId="0" borderId="22" xfId="2" applyBorder="1" applyAlignment="1">
      <alignment horizontal="center" vertical="center" wrapText="1"/>
    </xf>
    <xf numFmtId="0" fontId="6" fillId="0" borderId="23" xfId="2" applyBorder="1" applyAlignment="1">
      <alignment horizontal="center" vertical="center" wrapText="1"/>
    </xf>
    <xf numFmtId="0" fontId="6" fillId="0" borderId="24" xfId="2" applyBorder="1" applyAlignment="1">
      <alignment horizontal="center" vertical="center" wrapText="1"/>
    </xf>
    <xf numFmtId="0" fontId="6" fillId="0" borderId="25" xfId="2" applyBorder="1" applyAlignment="1">
      <alignment horizontal="center" vertical="center" wrapText="1"/>
    </xf>
    <xf numFmtId="0" fontId="9" fillId="9" borderId="26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10" fillId="9" borderId="26" xfId="0" applyFont="1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3" fillId="13" borderId="39" xfId="0" applyFont="1" applyFill="1" applyBorder="1" applyAlignment="1">
      <alignment horizontal="center" vertical="center"/>
    </xf>
    <xf numFmtId="0" fontId="13" fillId="13" borderId="40" xfId="0" applyFont="1" applyFill="1" applyBorder="1" applyAlignment="1">
      <alignment horizontal="center" vertical="center"/>
    </xf>
    <xf numFmtId="0" fontId="13" fillId="13" borderId="41" xfId="0" applyFont="1" applyFill="1" applyBorder="1" applyAlignment="1">
      <alignment horizontal="center" vertical="center"/>
    </xf>
    <xf numFmtId="0" fontId="20" fillId="15" borderId="54" xfId="0" applyFont="1" applyFill="1" applyBorder="1" applyAlignment="1">
      <alignment horizontal="center" wrapText="1"/>
    </xf>
    <xf numFmtId="0" fontId="20" fillId="15" borderId="55" xfId="0" applyFont="1" applyFill="1" applyBorder="1" applyAlignment="1">
      <alignment horizontal="center" wrapText="1"/>
    </xf>
    <xf numFmtId="37" fontId="20" fillId="15" borderId="56" xfId="1" applyNumberFormat="1" applyFont="1" applyFill="1" applyBorder="1" applyAlignment="1">
      <alignment horizontal="center" vertical="center" wrapText="1"/>
    </xf>
    <xf numFmtId="37" fontId="20" fillId="15" borderId="57" xfId="1" applyNumberFormat="1" applyFont="1" applyFill="1" applyBorder="1" applyAlignment="1">
      <alignment horizontal="center" vertical="center" wrapText="1"/>
    </xf>
    <xf numFmtId="0" fontId="26" fillId="14" borderId="0" xfId="0" quotePrefix="1" applyFont="1" applyFill="1" applyAlignment="1">
      <alignment horizontal="center" vertical="center"/>
    </xf>
    <xf numFmtId="0" fontId="26" fillId="14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8" fillId="17" borderId="58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Normal 2" xfId="2"/>
  </cellStyles>
  <dxfs count="6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 patternType="darkUp">
          <fgColor indexed="42"/>
          <bgColor indexed="43"/>
        </patternFill>
      </fill>
    </dxf>
    <dxf>
      <font>
        <color rgb="FF9C0006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3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419258688107524"/>
          <c:y val="4.9180426286393533E-2"/>
          <c:w val="0.85970704694752365"/>
          <c:h val="0.70901781229550809"/>
        </c:manualLayout>
      </c:layout>
      <c:bar3D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[1]Plan1!$B$2:$E$2</c:f>
              <c:strCache>
                <c:ptCount val="4"/>
                <c:pt idx="0">
                  <c:v>Rafael</c:v>
                </c:pt>
                <c:pt idx="1">
                  <c:v>Matheus</c:v>
                </c:pt>
                <c:pt idx="2">
                  <c:v>Paola</c:v>
                </c:pt>
                <c:pt idx="3">
                  <c:v>Sofia</c:v>
                </c:pt>
              </c:strCache>
            </c:strRef>
          </c:cat>
          <c:val>
            <c:numRef>
              <c:f>[1]Plan1!$B$8:$E$8</c:f>
              <c:numCache>
                <c:formatCode>General</c:formatCode>
                <c:ptCount val="4"/>
                <c:pt idx="0">
                  <c:v>1250</c:v>
                </c:pt>
                <c:pt idx="1">
                  <c:v>900</c:v>
                </c:pt>
                <c:pt idx="2">
                  <c:v>880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2-42FD-89E9-05EDF239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495488"/>
        <c:axId val="74497024"/>
        <c:axId val="0"/>
      </c:bar3DChart>
      <c:catAx>
        <c:axId val="744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449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49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4495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25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>
            <a:gamma/>
            <a:shade val="46275"/>
            <a:invGamma/>
          </a:srgbClr>
        </a:gs>
        <a:gs pos="50000">
          <a:srgbClr val="FFFFFF"/>
        </a:gs>
        <a:gs pos="100000">
          <a:srgbClr val="FFFFFF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65" footer="0.4921259850000006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9525</xdr:rowOff>
    </xdr:from>
    <xdr:to>
      <xdr:col>5</xdr:col>
      <xdr:colOff>1190625</xdr:colOff>
      <xdr:row>29</xdr:row>
      <xdr:rowOff>66675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VOS/MATERIAL%20COMPLETO%20EXCEL/PROCV/MATERIAL%20EXCEL/Prova%20dia%209-04-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2">
          <cell r="B2" t="str">
            <v>Rafael</v>
          </cell>
          <cell r="C2" t="str">
            <v>Matheus</v>
          </cell>
          <cell r="D2" t="str">
            <v>Paola</v>
          </cell>
          <cell r="E2" t="str">
            <v>Sofia</v>
          </cell>
        </row>
        <row r="8">
          <cell r="B8">
            <v>1250</v>
          </cell>
          <cell r="C8">
            <v>900</v>
          </cell>
          <cell r="D8">
            <v>880</v>
          </cell>
          <cell r="E8">
            <v>750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5"/>
  <sheetViews>
    <sheetView workbookViewId="0">
      <selection activeCell="E18" sqref="E18"/>
    </sheetView>
  </sheetViews>
  <sheetFormatPr defaultRowHeight="15"/>
  <cols>
    <col min="11" max="11" width="69.140625" customWidth="1"/>
  </cols>
  <sheetData>
    <row r="1" spans="2:11" ht="15.75" thickBot="1"/>
    <row r="2" spans="2:11" ht="27" thickBot="1">
      <c r="B2" s="130" t="s">
        <v>199</v>
      </c>
      <c r="C2" s="131"/>
      <c r="D2" s="131"/>
      <c r="E2" s="131"/>
      <c r="F2" s="131"/>
      <c r="G2" s="131"/>
      <c r="H2" s="131"/>
      <c r="I2" s="131"/>
      <c r="J2" s="131"/>
      <c r="K2" s="132"/>
    </row>
    <row r="3" spans="2:11" ht="15.75" thickBot="1">
      <c r="B3" s="127"/>
      <c r="C3" s="128"/>
      <c r="D3" s="128"/>
      <c r="E3" s="128"/>
      <c r="F3" s="128"/>
      <c r="G3" s="128"/>
      <c r="H3" s="128"/>
      <c r="I3" s="128"/>
      <c r="J3" s="128"/>
      <c r="K3" s="129"/>
    </row>
    <row r="4" spans="2:11" ht="21.75" thickBot="1">
      <c r="B4" s="133" t="s">
        <v>202</v>
      </c>
      <c r="C4" s="134"/>
      <c r="D4" s="134"/>
      <c r="E4" s="134"/>
      <c r="F4" s="134"/>
      <c r="G4" s="134"/>
      <c r="H4" s="134"/>
      <c r="I4" s="134"/>
      <c r="J4" s="134"/>
      <c r="K4" s="135"/>
    </row>
    <row r="5" spans="2:11" ht="15.75" thickBot="1">
      <c r="B5" s="127"/>
      <c r="C5" s="128"/>
      <c r="D5" s="128"/>
      <c r="E5" s="128"/>
      <c r="F5" s="128"/>
      <c r="G5" s="128"/>
      <c r="H5" s="128"/>
      <c r="I5" s="128"/>
      <c r="J5" s="128"/>
      <c r="K5" s="129"/>
    </row>
    <row r="6" spans="2:11" ht="27" thickBot="1">
      <c r="B6" s="130" t="s">
        <v>200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11">
      <c r="B7" s="103"/>
      <c r="C7" s="104"/>
      <c r="D7" s="104"/>
      <c r="E7" s="104"/>
      <c r="F7" s="104"/>
      <c r="G7" s="104"/>
      <c r="H7" s="104"/>
      <c r="I7" s="104"/>
      <c r="J7" s="104"/>
      <c r="K7" s="105"/>
    </row>
    <row r="8" spans="2:11" ht="15.75" thickBot="1">
      <c r="B8" s="106"/>
      <c r="C8" s="107"/>
      <c r="D8" s="107"/>
      <c r="E8" s="107"/>
      <c r="F8" s="107"/>
      <c r="G8" s="107"/>
      <c r="H8" s="107"/>
      <c r="I8" s="107"/>
      <c r="J8" s="107"/>
      <c r="K8" s="108"/>
    </row>
    <row r="9" spans="2:11" ht="15" customHeight="1">
      <c r="B9" s="118" t="s">
        <v>203</v>
      </c>
      <c r="C9" s="119"/>
      <c r="D9" s="119"/>
      <c r="E9" s="119"/>
      <c r="F9" s="119"/>
      <c r="G9" s="119"/>
      <c r="H9" s="119"/>
      <c r="I9" s="119"/>
      <c r="J9" s="119"/>
      <c r="K9" s="120"/>
    </row>
    <row r="10" spans="2:11" ht="15" customHeight="1">
      <c r="B10" s="121"/>
      <c r="C10" s="122"/>
      <c r="D10" s="122"/>
      <c r="E10" s="122"/>
      <c r="F10" s="122"/>
      <c r="G10" s="122"/>
      <c r="H10" s="122"/>
      <c r="I10" s="122"/>
      <c r="J10" s="122"/>
      <c r="K10" s="123"/>
    </row>
    <row r="11" spans="2:11" ht="15" customHeight="1">
      <c r="B11" s="121"/>
      <c r="C11" s="122"/>
      <c r="D11" s="122"/>
      <c r="E11" s="122"/>
      <c r="F11" s="122"/>
      <c r="G11" s="122"/>
      <c r="H11" s="122"/>
      <c r="I11" s="122"/>
      <c r="J11" s="122"/>
      <c r="K11" s="123"/>
    </row>
    <row r="12" spans="2:11" ht="15.75" customHeight="1" thickBot="1">
      <c r="B12" s="124"/>
      <c r="C12" s="125"/>
      <c r="D12" s="125"/>
      <c r="E12" s="125"/>
      <c r="F12" s="125"/>
      <c r="G12" s="125"/>
      <c r="H12" s="125"/>
      <c r="I12" s="125"/>
      <c r="J12" s="125"/>
      <c r="K12" s="126"/>
    </row>
    <row r="13" spans="2:11" ht="15.75" thickBot="1">
      <c r="B13" s="109"/>
      <c r="C13" s="110"/>
      <c r="D13" s="110"/>
      <c r="E13" s="110"/>
      <c r="F13" s="110"/>
      <c r="G13" s="110"/>
      <c r="H13" s="110"/>
      <c r="I13" s="110"/>
      <c r="J13" s="110"/>
      <c r="K13" s="111"/>
    </row>
    <row r="14" spans="2:11" ht="15" customHeight="1">
      <c r="B14" s="112" t="s">
        <v>201</v>
      </c>
      <c r="C14" s="113"/>
      <c r="D14" s="113"/>
      <c r="E14" s="113"/>
      <c r="F14" s="113"/>
      <c r="G14" s="113"/>
      <c r="H14" s="113"/>
      <c r="I14" s="113"/>
      <c r="J14" s="113"/>
      <c r="K14" s="114"/>
    </row>
    <row r="15" spans="2:11" ht="15.75" thickBot="1">
      <c r="B15" s="115"/>
      <c r="C15" s="116"/>
      <c r="D15" s="116"/>
      <c r="E15" s="116"/>
      <c r="F15" s="116"/>
      <c r="G15" s="116"/>
      <c r="H15" s="116"/>
      <c r="I15" s="116"/>
      <c r="J15" s="116"/>
      <c r="K15" s="117"/>
    </row>
  </sheetData>
  <mergeCells count="9">
    <mergeCell ref="B2:K2"/>
    <mergeCell ref="B4:K4"/>
    <mergeCell ref="B6:K6"/>
    <mergeCell ref="B5:K5"/>
    <mergeCell ref="B7:K8"/>
    <mergeCell ref="B13:K13"/>
    <mergeCell ref="B14:K15"/>
    <mergeCell ref="B9:K12"/>
    <mergeCell ref="B3:K3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J22" sqref="J22"/>
    </sheetView>
  </sheetViews>
  <sheetFormatPr defaultRowHeight="15"/>
  <cols>
    <col min="1" max="1" width="14.85546875" customWidth="1"/>
    <col min="2" max="2" width="14" customWidth="1"/>
    <col min="3" max="3" width="15.42578125" customWidth="1"/>
    <col min="4" max="4" width="13.42578125" customWidth="1"/>
    <col min="5" max="5" width="14.5703125" customWidth="1"/>
    <col min="6" max="6" width="24.42578125" bestFit="1" customWidth="1"/>
    <col min="257" max="257" width="14.85546875" customWidth="1"/>
    <col min="258" max="258" width="14" customWidth="1"/>
    <col min="259" max="259" width="15.42578125" customWidth="1"/>
    <col min="260" max="260" width="13.42578125" customWidth="1"/>
    <col min="261" max="261" width="14.5703125" customWidth="1"/>
    <col min="262" max="262" width="22.85546875" customWidth="1"/>
    <col min="513" max="513" width="14.85546875" customWidth="1"/>
    <col min="514" max="514" width="14" customWidth="1"/>
    <col min="515" max="515" width="15.42578125" customWidth="1"/>
    <col min="516" max="516" width="13.42578125" customWidth="1"/>
    <col min="517" max="517" width="14.5703125" customWidth="1"/>
    <col min="518" max="518" width="22.85546875" customWidth="1"/>
    <col min="769" max="769" width="14.85546875" customWidth="1"/>
    <col min="770" max="770" width="14" customWidth="1"/>
    <col min="771" max="771" width="15.42578125" customWidth="1"/>
    <col min="772" max="772" width="13.42578125" customWidth="1"/>
    <col min="773" max="773" width="14.5703125" customWidth="1"/>
    <col min="774" max="774" width="22.85546875" customWidth="1"/>
    <col min="1025" max="1025" width="14.85546875" customWidth="1"/>
    <col min="1026" max="1026" width="14" customWidth="1"/>
    <col min="1027" max="1027" width="15.42578125" customWidth="1"/>
    <col min="1028" max="1028" width="13.42578125" customWidth="1"/>
    <col min="1029" max="1029" width="14.5703125" customWidth="1"/>
    <col min="1030" max="1030" width="22.85546875" customWidth="1"/>
    <col min="1281" max="1281" width="14.85546875" customWidth="1"/>
    <col min="1282" max="1282" width="14" customWidth="1"/>
    <col min="1283" max="1283" width="15.42578125" customWidth="1"/>
    <col min="1284" max="1284" width="13.42578125" customWidth="1"/>
    <col min="1285" max="1285" width="14.5703125" customWidth="1"/>
    <col min="1286" max="1286" width="22.85546875" customWidth="1"/>
    <col min="1537" max="1537" width="14.85546875" customWidth="1"/>
    <col min="1538" max="1538" width="14" customWidth="1"/>
    <col min="1539" max="1539" width="15.42578125" customWidth="1"/>
    <col min="1540" max="1540" width="13.42578125" customWidth="1"/>
    <col min="1541" max="1541" width="14.5703125" customWidth="1"/>
    <col min="1542" max="1542" width="22.85546875" customWidth="1"/>
    <col min="1793" max="1793" width="14.85546875" customWidth="1"/>
    <col min="1794" max="1794" width="14" customWidth="1"/>
    <col min="1795" max="1795" width="15.42578125" customWidth="1"/>
    <col min="1796" max="1796" width="13.42578125" customWidth="1"/>
    <col min="1797" max="1797" width="14.5703125" customWidth="1"/>
    <col min="1798" max="1798" width="22.85546875" customWidth="1"/>
    <col min="2049" max="2049" width="14.85546875" customWidth="1"/>
    <col min="2050" max="2050" width="14" customWidth="1"/>
    <col min="2051" max="2051" width="15.42578125" customWidth="1"/>
    <col min="2052" max="2052" width="13.42578125" customWidth="1"/>
    <col min="2053" max="2053" width="14.5703125" customWidth="1"/>
    <col min="2054" max="2054" width="22.85546875" customWidth="1"/>
    <col min="2305" max="2305" width="14.85546875" customWidth="1"/>
    <col min="2306" max="2306" width="14" customWidth="1"/>
    <col min="2307" max="2307" width="15.42578125" customWidth="1"/>
    <col min="2308" max="2308" width="13.42578125" customWidth="1"/>
    <col min="2309" max="2309" width="14.5703125" customWidth="1"/>
    <col min="2310" max="2310" width="22.85546875" customWidth="1"/>
    <col min="2561" max="2561" width="14.85546875" customWidth="1"/>
    <col min="2562" max="2562" width="14" customWidth="1"/>
    <col min="2563" max="2563" width="15.42578125" customWidth="1"/>
    <col min="2564" max="2564" width="13.42578125" customWidth="1"/>
    <col min="2565" max="2565" width="14.5703125" customWidth="1"/>
    <col min="2566" max="2566" width="22.85546875" customWidth="1"/>
    <col min="2817" max="2817" width="14.85546875" customWidth="1"/>
    <col min="2818" max="2818" width="14" customWidth="1"/>
    <col min="2819" max="2819" width="15.42578125" customWidth="1"/>
    <col min="2820" max="2820" width="13.42578125" customWidth="1"/>
    <col min="2821" max="2821" width="14.5703125" customWidth="1"/>
    <col min="2822" max="2822" width="22.85546875" customWidth="1"/>
    <col min="3073" max="3073" width="14.85546875" customWidth="1"/>
    <col min="3074" max="3074" width="14" customWidth="1"/>
    <col min="3075" max="3075" width="15.42578125" customWidth="1"/>
    <col min="3076" max="3076" width="13.42578125" customWidth="1"/>
    <col min="3077" max="3077" width="14.5703125" customWidth="1"/>
    <col min="3078" max="3078" width="22.85546875" customWidth="1"/>
    <col min="3329" max="3329" width="14.85546875" customWidth="1"/>
    <col min="3330" max="3330" width="14" customWidth="1"/>
    <col min="3331" max="3331" width="15.42578125" customWidth="1"/>
    <col min="3332" max="3332" width="13.42578125" customWidth="1"/>
    <col min="3333" max="3333" width="14.5703125" customWidth="1"/>
    <col min="3334" max="3334" width="22.85546875" customWidth="1"/>
    <col min="3585" max="3585" width="14.85546875" customWidth="1"/>
    <col min="3586" max="3586" width="14" customWidth="1"/>
    <col min="3587" max="3587" width="15.42578125" customWidth="1"/>
    <col min="3588" max="3588" width="13.42578125" customWidth="1"/>
    <col min="3589" max="3589" width="14.5703125" customWidth="1"/>
    <col min="3590" max="3590" width="22.85546875" customWidth="1"/>
    <col min="3841" max="3841" width="14.85546875" customWidth="1"/>
    <col min="3842" max="3842" width="14" customWidth="1"/>
    <col min="3843" max="3843" width="15.42578125" customWidth="1"/>
    <col min="3844" max="3844" width="13.42578125" customWidth="1"/>
    <col min="3845" max="3845" width="14.5703125" customWidth="1"/>
    <col min="3846" max="3846" width="22.85546875" customWidth="1"/>
    <col min="4097" max="4097" width="14.85546875" customWidth="1"/>
    <col min="4098" max="4098" width="14" customWidth="1"/>
    <col min="4099" max="4099" width="15.42578125" customWidth="1"/>
    <col min="4100" max="4100" width="13.42578125" customWidth="1"/>
    <col min="4101" max="4101" width="14.5703125" customWidth="1"/>
    <col min="4102" max="4102" width="22.85546875" customWidth="1"/>
    <col min="4353" max="4353" width="14.85546875" customWidth="1"/>
    <col min="4354" max="4354" width="14" customWidth="1"/>
    <col min="4355" max="4355" width="15.42578125" customWidth="1"/>
    <col min="4356" max="4356" width="13.42578125" customWidth="1"/>
    <col min="4357" max="4357" width="14.5703125" customWidth="1"/>
    <col min="4358" max="4358" width="22.85546875" customWidth="1"/>
    <col min="4609" max="4609" width="14.85546875" customWidth="1"/>
    <col min="4610" max="4610" width="14" customWidth="1"/>
    <col min="4611" max="4611" width="15.42578125" customWidth="1"/>
    <col min="4612" max="4612" width="13.42578125" customWidth="1"/>
    <col min="4613" max="4613" width="14.5703125" customWidth="1"/>
    <col min="4614" max="4614" width="22.85546875" customWidth="1"/>
    <col min="4865" max="4865" width="14.85546875" customWidth="1"/>
    <col min="4866" max="4866" width="14" customWidth="1"/>
    <col min="4867" max="4867" width="15.42578125" customWidth="1"/>
    <col min="4868" max="4868" width="13.42578125" customWidth="1"/>
    <col min="4869" max="4869" width="14.5703125" customWidth="1"/>
    <col min="4870" max="4870" width="22.85546875" customWidth="1"/>
    <col min="5121" max="5121" width="14.85546875" customWidth="1"/>
    <col min="5122" max="5122" width="14" customWidth="1"/>
    <col min="5123" max="5123" width="15.42578125" customWidth="1"/>
    <col min="5124" max="5124" width="13.42578125" customWidth="1"/>
    <col min="5125" max="5125" width="14.5703125" customWidth="1"/>
    <col min="5126" max="5126" width="22.85546875" customWidth="1"/>
    <col min="5377" max="5377" width="14.85546875" customWidth="1"/>
    <col min="5378" max="5378" width="14" customWidth="1"/>
    <col min="5379" max="5379" width="15.42578125" customWidth="1"/>
    <col min="5380" max="5380" width="13.42578125" customWidth="1"/>
    <col min="5381" max="5381" width="14.5703125" customWidth="1"/>
    <col min="5382" max="5382" width="22.85546875" customWidth="1"/>
    <col min="5633" max="5633" width="14.85546875" customWidth="1"/>
    <col min="5634" max="5634" width="14" customWidth="1"/>
    <col min="5635" max="5635" width="15.42578125" customWidth="1"/>
    <col min="5636" max="5636" width="13.42578125" customWidth="1"/>
    <col min="5637" max="5637" width="14.5703125" customWidth="1"/>
    <col min="5638" max="5638" width="22.85546875" customWidth="1"/>
    <col min="5889" max="5889" width="14.85546875" customWidth="1"/>
    <col min="5890" max="5890" width="14" customWidth="1"/>
    <col min="5891" max="5891" width="15.42578125" customWidth="1"/>
    <col min="5892" max="5892" width="13.42578125" customWidth="1"/>
    <col min="5893" max="5893" width="14.5703125" customWidth="1"/>
    <col min="5894" max="5894" width="22.85546875" customWidth="1"/>
    <col min="6145" max="6145" width="14.85546875" customWidth="1"/>
    <col min="6146" max="6146" width="14" customWidth="1"/>
    <col min="6147" max="6147" width="15.42578125" customWidth="1"/>
    <col min="6148" max="6148" width="13.42578125" customWidth="1"/>
    <col min="6149" max="6149" width="14.5703125" customWidth="1"/>
    <col min="6150" max="6150" width="22.85546875" customWidth="1"/>
    <col min="6401" max="6401" width="14.85546875" customWidth="1"/>
    <col min="6402" max="6402" width="14" customWidth="1"/>
    <col min="6403" max="6403" width="15.42578125" customWidth="1"/>
    <col min="6404" max="6404" width="13.42578125" customWidth="1"/>
    <col min="6405" max="6405" width="14.5703125" customWidth="1"/>
    <col min="6406" max="6406" width="22.85546875" customWidth="1"/>
    <col min="6657" max="6657" width="14.85546875" customWidth="1"/>
    <col min="6658" max="6658" width="14" customWidth="1"/>
    <col min="6659" max="6659" width="15.42578125" customWidth="1"/>
    <col min="6660" max="6660" width="13.42578125" customWidth="1"/>
    <col min="6661" max="6661" width="14.5703125" customWidth="1"/>
    <col min="6662" max="6662" width="22.85546875" customWidth="1"/>
    <col min="6913" max="6913" width="14.85546875" customWidth="1"/>
    <col min="6914" max="6914" width="14" customWidth="1"/>
    <col min="6915" max="6915" width="15.42578125" customWidth="1"/>
    <col min="6916" max="6916" width="13.42578125" customWidth="1"/>
    <col min="6917" max="6917" width="14.5703125" customWidth="1"/>
    <col min="6918" max="6918" width="22.85546875" customWidth="1"/>
    <col min="7169" max="7169" width="14.85546875" customWidth="1"/>
    <col min="7170" max="7170" width="14" customWidth="1"/>
    <col min="7171" max="7171" width="15.42578125" customWidth="1"/>
    <col min="7172" max="7172" width="13.42578125" customWidth="1"/>
    <col min="7173" max="7173" width="14.5703125" customWidth="1"/>
    <col min="7174" max="7174" width="22.85546875" customWidth="1"/>
    <col min="7425" max="7425" width="14.85546875" customWidth="1"/>
    <col min="7426" max="7426" width="14" customWidth="1"/>
    <col min="7427" max="7427" width="15.42578125" customWidth="1"/>
    <col min="7428" max="7428" width="13.42578125" customWidth="1"/>
    <col min="7429" max="7429" width="14.5703125" customWidth="1"/>
    <col min="7430" max="7430" width="22.85546875" customWidth="1"/>
    <col min="7681" max="7681" width="14.85546875" customWidth="1"/>
    <col min="7682" max="7682" width="14" customWidth="1"/>
    <col min="7683" max="7683" width="15.42578125" customWidth="1"/>
    <col min="7684" max="7684" width="13.42578125" customWidth="1"/>
    <col min="7685" max="7685" width="14.5703125" customWidth="1"/>
    <col min="7686" max="7686" width="22.85546875" customWidth="1"/>
    <col min="7937" max="7937" width="14.85546875" customWidth="1"/>
    <col min="7938" max="7938" width="14" customWidth="1"/>
    <col min="7939" max="7939" width="15.42578125" customWidth="1"/>
    <col min="7940" max="7940" width="13.42578125" customWidth="1"/>
    <col min="7941" max="7941" width="14.5703125" customWidth="1"/>
    <col min="7942" max="7942" width="22.85546875" customWidth="1"/>
    <col min="8193" max="8193" width="14.85546875" customWidth="1"/>
    <col min="8194" max="8194" width="14" customWidth="1"/>
    <col min="8195" max="8195" width="15.42578125" customWidth="1"/>
    <col min="8196" max="8196" width="13.42578125" customWidth="1"/>
    <col min="8197" max="8197" width="14.5703125" customWidth="1"/>
    <col min="8198" max="8198" width="22.85546875" customWidth="1"/>
    <col min="8449" max="8449" width="14.85546875" customWidth="1"/>
    <col min="8450" max="8450" width="14" customWidth="1"/>
    <col min="8451" max="8451" width="15.42578125" customWidth="1"/>
    <col min="8452" max="8452" width="13.42578125" customWidth="1"/>
    <col min="8453" max="8453" width="14.5703125" customWidth="1"/>
    <col min="8454" max="8454" width="22.85546875" customWidth="1"/>
    <col min="8705" max="8705" width="14.85546875" customWidth="1"/>
    <col min="8706" max="8706" width="14" customWidth="1"/>
    <col min="8707" max="8707" width="15.42578125" customWidth="1"/>
    <col min="8708" max="8708" width="13.42578125" customWidth="1"/>
    <col min="8709" max="8709" width="14.5703125" customWidth="1"/>
    <col min="8710" max="8710" width="22.85546875" customWidth="1"/>
    <col min="8961" max="8961" width="14.85546875" customWidth="1"/>
    <col min="8962" max="8962" width="14" customWidth="1"/>
    <col min="8963" max="8963" width="15.42578125" customWidth="1"/>
    <col min="8964" max="8964" width="13.42578125" customWidth="1"/>
    <col min="8965" max="8965" width="14.5703125" customWidth="1"/>
    <col min="8966" max="8966" width="22.85546875" customWidth="1"/>
    <col min="9217" max="9217" width="14.85546875" customWidth="1"/>
    <col min="9218" max="9218" width="14" customWidth="1"/>
    <col min="9219" max="9219" width="15.42578125" customWidth="1"/>
    <col min="9220" max="9220" width="13.42578125" customWidth="1"/>
    <col min="9221" max="9221" width="14.5703125" customWidth="1"/>
    <col min="9222" max="9222" width="22.85546875" customWidth="1"/>
    <col min="9473" max="9473" width="14.85546875" customWidth="1"/>
    <col min="9474" max="9474" width="14" customWidth="1"/>
    <col min="9475" max="9475" width="15.42578125" customWidth="1"/>
    <col min="9476" max="9476" width="13.42578125" customWidth="1"/>
    <col min="9477" max="9477" width="14.5703125" customWidth="1"/>
    <col min="9478" max="9478" width="22.85546875" customWidth="1"/>
    <col min="9729" max="9729" width="14.85546875" customWidth="1"/>
    <col min="9730" max="9730" width="14" customWidth="1"/>
    <col min="9731" max="9731" width="15.42578125" customWidth="1"/>
    <col min="9732" max="9732" width="13.42578125" customWidth="1"/>
    <col min="9733" max="9733" width="14.5703125" customWidth="1"/>
    <col min="9734" max="9734" width="22.85546875" customWidth="1"/>
    <col min="9985" max="9985" width="14.85546875" customWidth="1"/>
    <col min="9986" max="9986" width="14" customWidth="1"/>
    <col min="9987" max="9987" width="15.42578125" customWidth="1"/>
    <col min="9988" max="9988" width="13.42578125" customWidth="1"/>
    <col min="9989" max="9989" width="14.5703125" customWidth="1"/>
    <col min="9990" max="9990" width="22.85546875" customWidth="1"/>
    <col min="10241" max="10241" width="14.85546875" customWidth="1"/>
    <col min="10242" max="10242" width="14" customWidth="1"/>
    <col min="10243" max="10243" width="15.42578125" customWidth="1"/>
    <col min="10244" max="10244" width="13.42578125" customWidth="1"/>
    <col min="10245" max="10245" width="14.5703125" customWidth="1"/>
    <col min="10246" max="10246" width="22.85546875" customWidth="1"/>
    <col min="10497" max="10497" width="14.85546875" customWidth="1"/>
    <col min="10498" max="10498" width="14" customWidth="1"/>
    <col min="10499" max="10499" width="15.42578125" customWidth="1"/>
    <col min="10500" max="10500" width="13.42578125" customWidth="1"/>
    <col min="10501" max="10501" width="14.5703125" customWidth="1"/>
    <col min="10502" max="10502" width="22.85546875" customWidth="1"/>
    <col min="10753" max="10753" width="14.85546875" customWidth="1"/>
    <col min="10754" max="10754" width="14" customWidth="1"/>
    <col min="10755" max="10755" width="15.42578125" customWidth="1"/>
    <col min="10756" max="10756" width="13.42578125" customWidth="1"/>
    <col min="10757" max="10757" width="14.5703125" customWidth="1"/>
    <col min="10758" max="10758" width="22.85546875" customWidth="1"/>
    <col min="11009" max="11009" width="14.85546875" customWidth="1"/>
    <col min="11010" max="11010" width="14" customWidth="1"/>
    <col min="11011" max="11011" width="15.42578125" customWidth="1"/>
    <col min="11012" max="11012" width="13.42578125" customWidth="1"/>
    <col min="11013" max="11013" width="14.5703125" customWidth="1"/>
    <col min="11014" max="11014" width="22.85546875" customWidth="1"/>
    <col min="11265" max="11265" width="14.85546875" customWidth="1"/>
    <col min="11266" max="11266" width="14" customWidth="1"/>
    <col min="11267" max="11267" width="15.42578125" customWidth="1"/>
    <col min="11268" max="11268" width="13.42578125" customWidth="1"/>
    <col min="11269" max="11269" width="14.5703125" customWidth="1"/>
    <col min="11270" max="11270" width="22.85546875" customWidth="1"/>
    <col min="11521" max="11521" width="14.85546875" customWidth="1"/>
    <col min="11522" max="11522" width="14" customWidth="1"/>
    <col min="11523" max="11523" width="15.42578125" customWidth="1"/>
    <col min="11524" max="11524" width="13.42578125" customWidth="1"/>
    <col min="11525" max="11525" width="14.5703125" customWidth="1"/>
    <col min="11526" max="11526" width="22.85546875" customWidth="1"/>
    <col min="11777" max="11777" width="14.85546875" customWidth="1"/>
    <col min="11778" max="11778" width="14" customWidth="1"/>
    <col min="11779" max="11779" width="15.42578125" customWidth="1"/>
    <col min="11780" max="11780" width="13.42578125" customWidth="1"/>
    <col min="11781" max="11781" width="14.5703125" customWidth="1"/>
    <col min="11782" max="11782" width="22.85546875" customWidth="1"/>
    <col min="12033" max="12033" width="14.85546875" customWidth="1"/>
    <col min="12034" max="12034" width="14" customWidth="1"/>
    <col min="12035" max="12035" width="15.42578125" customWidth="1"/>
    <col min="12036" max="12036" width="13.42578125" customWidth="1"/>
    <col min="12037" max="12037" width="14.5703125" customWidth="1"/>
    <col min="12038" max="12038" width="22.85546875" customWidth="1"/>
    <col min="12289" max="12289" width="14.85546875" customWidth="1"/>
    <col min="12290" max="12290" width="14" customWidth="1"/>
    <col min="12291" max="12291" width="15.42578125" customWidth="1"/>
    <col min="12292" max="12292" width="13.42578125" customWidth="1"/>
    <col min="12293" max="12293" width="14.5703125" customWidth="1"/>
    <col min="12294" max="12294" width="22.85546875" customWidth="1"/>
    <col min="12545" max="12545" width="14.85546875" customWidth="1"/>
    <col min="12546" max="12546" width="14" customWidth="1"/>
    <col min="12547" max="12547" width="15.42578125" customWidth="1"/>
    <col min="12548" max="12548" width="13.42578125" customWidth="1"/>
    <col min="12549" max="12549" width="14.5703125" customWidth="1"/>
    <col min="12550" max="12550" width="22.85546875" customWidth="1"/>
    <col min="12801" max="12801" width="14.85546875" customWidth="1"/>
    <col min="12802" max="12802" width="14" customWidth="1"/>
    <col min="12803" max="12803" width="15.42578125" customWidth="1"/>
    <col min="12804" max="12804" width="13.42578125" customWidth="1"/>
    <col min="12805" max="12805" width="14.5703125" customWidth="1"/>
    <col min="12806" max="12806" width="22.85546875" customWidth="1"/>
    <col min="13057" max="13057" width="14.85546875" customWidth="1"/>
    <col min="13058" max="13058" width="14" customWidth="1"/>
    <col min="13059" max="13059" width="15.42578125" customWidth="1"/>
    <col min="13060" max="13060" width="13.42578125" customWidth="1"/>
    <col min="13061" max="13061" width="14.5703125" customWidth="1"/>
    <col min="13062" max="13062" width="22.85546875" customWidth="1"/>
    <col min="13313" max="13313" width="14.85546875" customWidth="1"/>
    <col min="13314" max="13314" width="14" customWidth="1"/>
    <col min="13315" max="13315" width="15.42578125" customWidth="1"/>
    <col min="13316" max="13316" width="13.42578125" customWidth="1"/>
    <col min="13317" max="13317" width="14.5703125" customWidth="1"/>
    <col min="13318" max="13318" width="22.85546875" customWidth="1"/>
    <col min="13569" max="13569" width="14.85546875" customWidth="1"/>
    <col min="13570" max="13570" width="14" customWidth="1"/>
    <col min="13571" max="13571" width="15.42578125" customWidth="1"/>
    <col min="13572" max="13572" width="13.42578125" customWidth="1"/>
    <col min="13573" max="13573" width="14.5703125" customWidth="1"/>
    <col min="13574" max="13574" width="22.85546875" customWidth="1"/>
    <col min="13825" max="13825" width="14.85546875" customWidth="1"/>
    <col min="13826" max="13826" width="14" customWidth="1"/>
    <col min="13827" max="13827" width="15.42578125" customWidth="1"/>
    <col min="13828" max="13828" width="13.42578125" customWidth="1"/>
    <col min="13829" max="13829" width="14.5703125" customWidth="1"/>
    <col min="13830" max="13830" width="22.85546875" customWidth="1"/>
    <col min="14081" max="14081" width="14.85546875" customWidth="1"/>
    <col min="14082" max="14082" width="14" customWidth="1"/>
    <col min="14083" max="14083" width="15.42578125" customWidth="1"/>
    <col min="14084" max="14084" width="13.42578125" customWidth="1"/>
    <col min="14085" max="14085" width="14.5703125" customWidth="1"/>
    <col min="14086" max="14086" width="22.85546875" customWidth="1"/>
    <col min="14337" max="14337" width="14.85546875" customWidth="1"/>
    <col min="14338" max="14338" width="14" customWidth="1"/>
    <col min="14339" max="14339" width="15.42578125" customWidth="1"/>
    <col min="14340" max="14340" width="13.42578125" customWidth="1"/>
    <col min="14341" max="14341" width="14.5703125" customWidth="1"/>
    <col min="14342" max="14342" width="22.85546875" customWidth="1"/>
    <col min="14593" max="14593" width="14.85546875" customWidth="1"/>
    <col min="14594" max="14594" width="14" customWidth="1"/>
    <col min="14595" max="14595" width="15.42578125" customWidth="1"/>
    <col min="14596" max="14596" width="13.42578125" customWidth="1"/>
    <col min="14597" max="14597" width="14.5703125" customWidth="1"/>
    <col min="14598" max="14598" width="22.85546875" customWidth="1"/>
    <col min="14849" max="14849" width="14.85546875" customWidth="1"/>
    <col min="14850" max="14850" width="14" customWidth="1"/>
    <col min="14851" max="14851" width="15.42578125" customWidth="1"/>
    <col min="14852" max="14852" width="13.42578125" customWidth="1"/>
    <col min="14853" max="14853" width="14.5703125" customWidth="1"/>
    <col min="14854" max="14854" width="22.85546875" customWidth="1"/>
    <col min="15105" max="15105" width="14.85546875" customWidth="1"/>
    <col min="15106" max="15106" width="14" customWidth="1"/>
    <col min="15107" max="15107" width="15.42578125" customWidth="1"/>
    <col min="15108" max="15108" width="13.42578125" customWidth="1"/>
    <col min="15109" max="15109" width="14.5703125" customWidth="1"/>
    <col min="15110" max="15110" width="22.85546875" customWidth="1"/>
    <col min="15361" max="15361" width="14.85546875" customWidth="1"/>
    <col min="15362" max="15362" width="14" customWidth="1"/>
    <col min="15363" max="15363" width="15.42578125" customWidth="1"/>
    <col min="15364" max="15364" width="13.42578125" customWidth="1"/>
    <col min="15365" max="15365" width="14.5703125" customWidth="1"/>
    <col min="15366" max="15366" width="22.85546875" customWidth="1"/>
    <col min="15617" max="15617" width="14.85546875" customWidth="1"/>
    <col min="15618" max="15618" width="14" customWidth="1"/>
    <col min="15619" max="15619" width="15.42578125" customWidth="1"/>
    <col min="15620" max="15620" width="13.42578125" customWidth="1"/>
    <col min="15621" max="15621" width="14.5703125" customWidth="1"/>
    <col min="15622" max="15622" width="22.85546875" customWidth="1"/>
    <col min="15873" max="15873" width="14.85546875" customWidth="1"/>
    <col min="15874" max="15874" width="14" customWidth="1"/>
    <col min="15875" max="15875" width="15.42578125" customWidth="1"/>
    <col min="15876" max="15876" width="13.42578125" customWidth="1"/>
    <col min="15877" max="15877" width="14.5703125" customWidth="1"/>
    <col min="15878" max="15878" width="22.85546875" customWidth="1"/>
    <col min="16129" max="16129" width="14.85546875" customWidth="1"/>
    <col min="16130" max="16130" width="14" customWidth="1"/>
    <col min="16131" max="16131" width="15.42578125" customWidth="1"/>
    <col min="16132" max="16132" width="13.42578125" customWidth="1"/>
    <col min="16133" max="16133" width="14.5703125" customWidth="1"/>
    <col min="16134" max="16134" width="22.85546875" customWidth="1"/>
  </cols>
  <sheetData>
    <row r="1" spans="1:6">
      <c r="A1" s="175" t="s">
        <v>193</v>
      </c>
      <c r="B1" s="175"/>
      <c r="C1" s="175"/>
      <c r="D1" s="175"/>
      <c r="E1" s="175"/>
      <c r="F1" s="93"/>
    </row>
    <row r="2" spans="1:6">
      <c r="A2" s="91" t="s">
        <v>0</v>
      </c>
      <c r="B2" s="92" t="s">
        <v>9</v>
      </c>
      <c r="C2" s="92" t="s">
        <v>10</v>
      </c>
      <c r="D2" s="92" t="s">
        <v>11</v>
      </c>
      <c r="E2" s="92" t="s">
        <v>12</v>
      </c>
    </row>
    <row r="3" spans="1:6">
      <c r="A3" s="1" t="s">
        <v>1</v>
      </c>
      <c r="B3" s="2">
        <v>1250</v>
      </c>
      <c r="C3" s="2">
        <v>1000</v>
      </c>
      <c r="D3" s="2">
        <v>980</v>
      </c>
      <c r="E3" s="2">
        <v>560</v>
      </c>
    </row>
    <row r="4" spans="1:6">
      <c r="A4" s="1" t="s">
        <v>2</v>
      </c>
      <c r="B4" s="2">
        <v>1200</v>
      </c>
      <c r="C4" s="2">
        <v>950</v>
      </c>
      <c r="D4" s="2">
        <v>1070</v>
      </c>
      <c r="E4" s="2">
        <v>985</v>
      </c>
    </row>
    <row r="5" spans="1:6">
      <c r="A5" s="1" t="s">
        <v>3</v>
      </c>
      <c r="B5" s="2">
        <v>1100</v>
      </c>
      <c r="C5" s="2">
        <v>1100</v>
      </c>
      <c r="D5" s="2">
        <v>1120</v>
      </c>
      <c r="E5" s="2">
        <v>952</v>
      </c>
      <c r="F5" s="90" t="s">
        <v>194</v>
      </c>
    </row>
    <row r="6" spans="1:6">
      <c r="A6" s="1" t="s">
        <v>4</v>
      </c>
      <c r="B6" s="2">
        <v>1180</v>
      </c>
      <c r="C6" s="2">
        <v>1010</v>
      </c>
      <c r="D6" s="2">
        <v>1300</v>
      </c>
      <c r="E6" s="2">
        <v>960</v>
      </c>
    </row>
    <row r="7" spans="1:6">
      <c r="A7" s="1" t="s">
        <v>5</v>
      </c>
      <c r="B7" s="2">
        <v>1350</v>
      </c>
      <c r="C7" s="2">
        <v>980</v>
      </c>
      <c r="D7" s="2">
        <v>1000</v>
      </c>
      <c r="E7" s="2">
        <v>800</v>
      </c>
    </row>
    <row r="8" spans="1:6">
      <c r="A8" s="1" t="s">
        <v>6</v>
      </c>
      <c r="B8" s="2">
        <v>1250</v>
      </c>
      <c r="C8" s="2">
        <v>900</v>
      </c>
      <c r="D8" s="2">
        <v>880</v>
      </c>
      <c r="E8" s="2">
        <v>750</v>
      </c>
    </row>
    <row r="9" spans="1:6">
      <c r="A9" s="87" t="s">
        <v>7</v>
      </c>
      <c r="B9" s="2">
        <f>SUM(B3:B8)</f>
        <v>7330</v>
      </c>
      <c r="C9" s="2">
        <f>SUM(C3:C8)</f>
        <v>5940</v>
      </c>
      <c r="D9" s="2">
        <f>SUM(D3:D8)</f>
        <v>6350</v>
      </c>
      <c r="E9" s="2">
        <f>SUM(E3:E8)</f>
        <v>5007</v>
      </c>
    </row>
    <row r="10" spans="1:6">
      <c r="A10" s="87" t="s">
        <v>8</v>
      </c>
      <c r="B10" s="89">
        <f>AVERAGE(B3:B8)</f>
        <v>1221.6666666666667</v>
      </c>
      <c r="C10" s="2">
        <f>AVERAGE(C3:C8)</f>
        <v>990</v>
      </c>
      <c r="D10" s="89">
        <f>AVERAGE(D3:D8)</f>
        <v>1058.3333333333333</v>
      </c>
      <c r="E10" s="89">
        <f>AVERAGE(E3:E8)</f>
        <v>834.5</v>
      </c>
    </row>
    <row r="12" spans="1:6">
      <c r="A12" s="88" t="s">
        <v>195</v>
      </c>
      <c r="B12" s="88" t="s">
        <v>11</v>
      </c>
      <c r="D12" s="174" t="s">
        <v>196</v>
      </c>
      <c r="E12" s="174"/>
    </row>
    <row r="13" spans="1:6">
      <c r="A13" s="88" t="s">
        <v>8</v>
      </c>
      <c r="B13" s="89">
        <f>HLOOKUP(B12,A2:E10,9,0)</f>
        <v>1058.3333333333333</v>
      </c>
      <c r="D13" s="174" t="s">
        <v>197</v>
      </c>
      <c r="E13" s="174"/>
    </row>
    <row r="14" spans="1:6">
      <c r="A14" s="88" t="s">
        <v>198</v>
      </c>
      <c r="B14" s="2" t="str">
        <f>IF(B13&gt;=1000,"Sim","Não")</f>
        <v>Sim</v>
      </c>
    </row>
  </sheetData>
  <mergeCells count="3">
    <mergeCell ref="D12:E12"/>
    <mergeCell ref="D13:E13"/>
    <mergeCell ref="A1:E1"/>
  </mergeCells>
  <conditionalFormatting sqref="B14">
    <cfRule type="cellIs" dxfId="1" priority="1" stopIfTrue="1" operator="equal">
      <formula>"Não"</formula>
    </cfRule>
    <cfRule type="cellIs" dxfId="0" priority="2" stopIfTrue="1" operator="equal">
      <formula>"Sim"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selection activeCell="G9" sqref="G9"/>
    </sheetView>
  </sheetViews>
  <sheetFormatPr defaultRowHeight="12.75"/>
  <cols>
    <col min="1" max="1" width="9.42578125" style="42" bestFit="1" customWidth="1"/>
    <col min="2" max="2" width="18.7109375" style="42" bestFit="1" customWidth="1"/>
    <col min="3" max="3" width="17.42578125" style="42" bestFit="1" customWidth="1"/>
    <col min="4" max="4" width="9.140625" style="42"/>
    <col min="5" max="5" width="18.7109375" style="42" customWidth="1"/>
    <col min="6" max="6" width="9.140625" style="42"/>
    <col min="7" max="7" width="45" style="42" customWidth="1"/>
    <col min="8" max="256" width="9.140625" style="42"/>
    <col min="257" max="257" width="9.42578125" style="42" bestFit="1" customWidth="1"/>
    <col min="258" max="258" width="18.7109375" style="42" bestFit="1" customWidth="1"/>
    <col min="259" max="259" width="17.42578125" style="42" bestFit="1" customWidth="1"/>
    <col min="260" max="512" width="9.140625" style="42"/>
    <col min="513" max="513" width="9.42578125" style="42" bestFit="1" customWidth="1"/>
    <col min="514" max="514" width="18.7109375" style="42" bestFit="1" customWidth="1"/>
    <col min="515" max="515" width="17.42578125" style="42" bestFit="1" customWidth="1"/>
    <col min="516" max="768" width="9.140625" style="42"/>
    <col min="769" max="769" width="9.42578125" style="42" bestFit="1" customWidth="1"/>
    <col min="770" max="770" width="18.7109375" style="42" bestFit="1" customWidth="1"/>
    <col min="771" max="771" width="17.42578125" style="42" bestFit="1" customWidth="1"/>
    <col min="772" max="1024" width="9.140625" style="42"/>
    <col min="1025" max="1025" width="9.42578125" style="42" bestFit="1" customWidth="1"/>
    <col min="1026" max="1026" width="18.7109375" style="42" bestFit="1" customWidth="1"/>
    <col min="1027" max="1027" width="17.42578125" style="42" bestFit="1" customWidth="1"/>
    <col min="1028" max="1280" width="9.140625" style="42"/>
    <col min="1281" max="1281" width="9.42578125" style="42" bestFit="1" customWidth="1"/>
    <col min="1282" max="1282" width="18.7109375" style="42" bestFit="1" customWidth="1"/>
    <col min="1283" max="1283" width="17.42578125" style="42" bestFit="1" customWidth="1"/>
    <col min="1284" max="1536" width="9.140625" style="42"/>
    <col min="1537" max="1537" width="9.42578125" style="42" bestFit="1" customWidth="1"/>
    <col min="1538" max="1538" width="18.7109375" style="42" bestFit="1" customWidth="1"/>
    <col min="1539" max="1539" width="17.42578125" style="42" bestFit="1" customWidth="1"/>
    <col min="1540" max="1792" width="9.140625" style="42"/>
    <col min="1793" max="1793" width="9.42578125" style="42" bestFit="1" customWidth="1"/>
    <col min="1794" max="1794" width="18.7109375" style="42" bestFit="1" customWidth="1"/>
    <col min="1795" max="1795" width="17.42578125" style="42" bestFit="1" customWidth="1"/>
    <col min="1796" max="2048" width="9.140625" style="42"/>
    <col min="2049" max="2049" width="9.42578125" style="42" bestFit="1" customWidth="1"/>
    <col min="2050" max="2050" width="18.7109375" style="42" bestFit="1" customWidth="1"/>
    <col min="2051" max="2051" width="17.42578125" style="42" bestFit="1" customWidth="1"/>
    <col min="2052" max="2304" width="9.140625" style="42"/>
    <col min="2305" max="2305" width="9.42578125" style="42" bestFit="1" customWidth="1"/>
    <col min="2306" max="2306" width="18.7109375" style="42" bestFit="1" customWidth="1"/>
    <col min="2307" max="2307" width="17.42578125" style="42" bestFit="1" customWidth="1"/>
    <col min="2308" max="2560" width="9.140625" style="42"/>
    <col min="2561" max="2561" width="9.42578125" style="42" bestFit="1" customWidth="1"/>
    <col min="2562" max="2562" width="18.7109375" style="42" bestFit="1" customWidth="1"/>
    <col min="2563" max="2563" width="17.42578125" style="42" bestFit="1" customWidth="1"/>
    <col min="2564" max="2816" width="9.140625" style="42"/>
    <col min="2817" max="2817" width="9.42578125" style="42" bestFit="1" customWidth="1"/>
    <col min="2818" max="2818" width="18.7109375" style="42" bestFit="1" customWidth="1"/>
    <col min="2819" max="2819" width="17.42578125" style="42" bestFit="1" customWidth="1"/>
    <col min="2820" max="3072" width="9.140625" style="42"/>
    <col min="3073" max="3073" width="9.42578125" style="42" bestFit="1" customWidth="1"/>
    <col min="3074" max="3074" width="18.7109375" style="42" bestFit="1" customWidth="1"/>
    <col min="3075" max="3075" width="17.42578125" style="42" bestFit="1" customWidth="1"/>
    <col min="3076" max="3328" width="9.140625" style="42"/>
    <col min="3329" max="3329" width="9.42578125" style="42" bestFit="1" customWidth="1"/>
    <col min="3330" max="3330" width="18.7109375" style="42" bestFit="1" customWidth="1"/>
    <col min="3331" max="3331" width="17.42578125" style="42" bestFit="1" customWidth="1"/>
    <col min="3332" max="3584" width="9.140625" style="42"/>
    <col min="3585" max="3585" width="9.42578125" style="42" bestFit="1" customWidth="1"/>
    <col min="3586" max="3586" width="18.7109375" style="42" bestFit="1" customWidth="1"/>
    <col min="3587" max="3587" width="17.42578125" style="42" bestFit="1" customWidth="1"/>
    <col min="3588" max="3840" width="9.140625" style="42"/>
    <col min="3841" max="3841" width="9.42578125" style="42" bestFit="1" customWidth="1"/>
    <col min="3842" max="3842" width="18.7109375" style="42" bestFit="1" customWidth="1"/>
    <col min="3843" max="3843" width="17.42578125" style="42" bestFit="1" customWidth="1"/>
    <col min="3844" max="4096" width="9.140625" style="42"/>
    <col min="4097" max="4097" width="9.42578125" style="42" bestFit="1" customWidth="1"/>
    <col min="4098" max="4098" width="18.7109375" style="42" bestFit="1" customWidth="1"/>
    <col min="4099" max="4099" width="17.42578125" style="42" bestFit="1" customWidth="1"/>
    <col min="4100" max="4352" width="9.140625" style="42"/>
    <col min="4353" max="4353" width="9.42578125" style="42" bestFit="1" customWidth="1"/>
    <col min="4354" max="4354" width="18.7109375" style="42" bestFit="1" customWidth="1"/>
    <col min="4355" max="4355" width="17.42578125" style="42" bestFit="1" customWidth="1"/>
    <col min="4356" max="4608" width="9.140625" style="42"/>
    <col min="4609" max="4609" width="9.42578125" style="42" bestFit="1" customWidth="1"/>
    <col min="4610" max="4610" width="18.7109375" style="42" bestFit="1" customWidth="1"/>
    <col min="4611" max="4611" width="17.42578125" style="42" bestFit="1" customWidth="1"/>
    <col min="4612" max="4864" width="9.140625" style="42"/>
    <col min="4865" max="4865" width="9.42578125" style="42" bestFit="1" customWidth="1"/>
    <col min="4866" max="4866" width="18.7109375" style="42" bestFit="1" customWidth="1"/>
    <col min="4867" max="4867" width="17.42578125" style="42" bestFit="1" customWidth="1"/>
    <col min="4868" max="5120" width="9.140625" style="42"/>
    <col min="5121" max="5121" width="9.42578125" style="42" bestFit="1" customWidth="1"/>
    <col min="5122" max="5122" width="18.7109375" style="42" bestFit="1" customWidth="1"/>
    <col min="5123" max="5123" width="17.42578125" style="42" bestFit="1" customWidth="1"/>
    <col min="5124" max="5376" width="9.140625" style="42"/>
    <col min="5377" max="5377" width="9.42578125" style="42" bestFit="1" customWidth="1"/>
    <col min="5378" max="5378" width="18.7109375" style="42" bestFit="1" customWidth="1"/>
    <col min="5379" max="5379" width="17.42578125" style="42" bestFit="1" customWidth="1"/>
    <col min="5380" max="5632" width="9.140625" style="42"/>
    <col min="5633" max="5633" width="9.42578125" style="42" bestFit="1" customWidth="1"/>
    <col min="5634" max="5634" width="18.7109375" style="42" bestFit="1" customWidth="1"/>
    <col min="5635" max="5635" width="17.42578125" style="42" bestFit="1" customWidth="1"/>
    <col min="5636" max="5888" width="9.140625" style="42"/>
    <col min="5889" max="5889" width="9.42578125" style="42" bestFit="1" customWidth="1"/>
    <col min="5890" max="5890" width="18.7109375" style="42" bestFit="1" customWidth="1"/>
    <col min="5891" max="5891" width="17.42578125" style="42" bestFit="1" customWidth="1"/>
    <col min="5892" max="6144" width="9.140625" style="42"/>
    <col min="6145" max="6145" width="9.42578125" style="42" bestFit="1" customWidth="1"/>
    <col min="6146" max="6146" width="18.7109375" style="42" bestFit="1" customWidth="1"/>
    <col min="6147" max="6147" width="17.42578125" style="42" bestFit="1" customWidth="1"/>
    <col min="6148" max="6400" width="9.140625" style="42"/>
    <col min="6401" max="6401" width="9.42578125" style="42" bestFit="1" customWidth="1"/>
    <col min="6402" max="6402" width="18.7109375" style="42" bestFit="1" customWidth="1"/>
    <col min="6403" max="6403" width="17.42578125" style="42" bestFit="1" customWidth="1"/>
    <col min="6404" max="6656" width="9.140625" style="42"/>
    <col min="6657" max="6657" width="9.42578125" style="42" bestFit="1" customWidth="1"/>
    <col min="6658" max="6658" width="18.7109375" style="42" bestFit="1" customWidth="1"/>
    <col min="6659" max="6659" width="17.42578125" style="42" bestFit="1" customWidth="1"/>
    <col min="6660" max="6912" width="9.140625" style="42"/>
    <col min="6913" max="6913" width="9.42578125" style="42" bestFit="1" customWidth="1"/>
    <col min="6914" max="6914" width="18.7109375" style="42" bestFit="1" customWidth="1"/>
    <col min="6915" max="6915" width="17.42578125" style="42" bestFit="1" customWidth="1"/>
    <col min="6916" max="7168" width="9.140625" style="42"/>
    <col min="7169" max="7169" width="9.42578125" style="42" bestFit="1" customWidth="1"/>
    <col min="7170" max="7170" width="18.7109375" style="42" bestFit="1" customWidth="1"/>
    <col min="7171" max="7171" width="17.42578125" style="42" bestFit="1" customWidth="1"/>
    <col min="7172" max="7424" width="9.140625" style="42"/>
    <col min="7425" max="7425" width="9.42578125" style="42" bestFit="1" customWidth="1"/>
    <col min="7426" max="7426" width="18.7109375" style="42" bestFit="1" customWidth="1"/>
    <col min="7427" max="7427" width="17.42578125" style="42" bestFit="1" customWidth="1"/>
    <col min="7428" max="7680" width="9.140625" style="42"/>
    <col min="7681" max="7681" width="9.42578125" style="42" bestFit="1" customWidth="1"/>
    <col min="7682" max="7682" width="18.7109375" style="42" bestFit="1" customWidth="1"/>
    <col min="7683" max="7683" width="17.42578125" style="42" bestFit="1" customWidth="1"/>
    <col min="7684" max="7936" width="9.140625" style="42"/>
    <col min="7937" max="7937" width="9.42578125" style="42" bestFit="1" customWidth="1"/>
    <col min="7938" max="7938" width="18.7109375" style="42" bestFit="1" customWidth="1"/>
    <col min="7939" max="7939" width="17.42578125" style="42" bestFit="1" customWidth="1"/>
    <col min="7940" max="8192" width="9.140625" style="42"/>
    <col min="8193" max="8193" width="9.42578125" style="42" bestFit="1" customWidth="1"/>
    <col min="8194" max="8194" width="18.7109375" style="42" bestFit="1" customWidth="1"/>
    <col min="8195" max="8195" width="17.42578125" style="42" bestFit="1" customWidth="1"/>
    <col min="8196" max="8448" width="9.140625" style="42"/>
    <col min="8449" max="8449" width="9.42578125" style="42" bestFit="1" customWidth="1"/>
    <col min="8450" max="8450" width="18.7109375" style="42" bestFit="1" customWidth="1"/>
    <col min="8451" max="8451" width="17.42578125" style="42" bestFit="1" customWidth="1"/>
    <col min="8452" max="8704" width="9.140625" style="42"/>
    <col min="8705" max="8705" width="9.42578125" style="42" bestFit="1" customWidth="1"/>
    <col min="8706" max="8706" width="18.7109375" style="42" bestFit="1" customWidth="1"/>
    <col min="8707" max="8707" width="17.42578125" style="42" bestFit="1" customWidth="1"/>
    <col min="8708" max="8960" width="9.140625" style="42"/>
    <col min="8961" max="8961" width="9.42578125" style="42" bestFit="1" customWidth="1"/>
    <col min="8962" max="8962" width="18.7109375" style="42" bestFit="1" customWidth="1"/>
    <col min="8963" max="8963" width="17.42578125" style="42" bestFit="1" customWidth="1"/>
    <col min="8964" max="9216" width="9.140625" style="42"/>
    <col min="9217" max="9217" width="9.42578125" style="42" bestFit="1" customWidth="1"/>
    <col min="9218" max="9218" width="18.7109375" style="42" bestFit="1" customWidth="1"/>
    <col min="9219" max="9219" width="17.42578125" style="42" bestFit="1" customWidth="1"/>
    <col min="9220" max="9472" width="9.140625" style="42"/>
    <col min="9473" max="9473" width="9.42578125" style="42" bestFit="1" customWidth="1"/>
    <col min="9474" max="9474" width="18.7109375" style="42" bestFit="1" customWidth="1"/>
    <col min="9475" max="9475" width="17.42578125" style="42" bestFit="1" customWidth="1"/>
    <col min="9476" max="9728" width="9.140625" style="42"/>
    <col min="9729" max="9729" width="9.42578125" style="42" bestFit="1" customWidth="1"/>
    <col min="9730" max="9730" width="18.7109375" style="42" bestFit="1" customWidth="1"/>
    <col min="9731" max="9731" width="17.42578125" style="42" bestFit="1" customWidth="1"/>
    <col min="9732" max="9984" width="9.140625" style="42"/>
    <col min="9985" max="9985" width="9.42578125" style="42" bestFit="1" customWidth="1"/>
    <col min="9986" max="9986" width="18.7109375" style="42" bestFit="1" customWidth="1"/>
    <col min="9987" max="9987" width="17.42578125" style="42" bestFit="1" customWidth="1"/>
    <col min="9988" max="10240" width="9.140625" style="42"/>
    <col min="10241" max="10241" width="9.42578125" style="42" bestFit="1" customWidth="1"/>
    <col min="10242" max="10242" width="18.7109375" style="42" bestFit="1" customWidth="1"/>
    <col min="10243" max="10243" width="17.42578125" style="42" bestFit="1" customWidth="1"/>
    <col min="10244" max="10496" width="9.140625" style="42"/>
    <col min="10497" max="10497" width="9.42578125" style="42" bestFit="1" customWidth="1"/>
    <col min="10498" max="10498" width="18.7109375" style="42" bestFit="1" customWidth="1"/>
    <col min="10499" max="10499" width="17.42578125" style="42" bestFit="1" customWidth="1"/>
    <col min="10500" max="10752" width="9.140625" style="42"/>
    <col min="10753" max="10753" width="9.42578125" style="42" bestFit="1" customWidth="1"/>
    <col min="10754" max="10754" width="18.7109375" style="42" bestFit="1" customWidth="1"/>
    <col min="10755" max="10755" width="17.42578125" style="42" bestFit="1" customWidth="1"/>
    <col min="10756" max="11008" width="9.140625" style="42"/>
    <col min="11009" max="11009" width="9.42578125" style="42" bestFit="1" customWidth="1"/>
    <col min="11010" max="11010" width="18.7109375" style="42" bestFit="1" customWidth="1"/>
    <col min="11011" max="11011" width="17.42578125" style="42" bestFit="1" customWidth="1"/>
    <col min="11012" max="11264" width="9.140625" style="42"/>
    <col min="11265" max="11265" width="9.42578125" style="42" bestFit="1" customWidth="1"/>
    <col min="11266" max="11266" width="18.7109375" style="42" bestFit="1" customWidth="1"/>
    <col min="11267" max="11267" width="17.42578125" style="42" bestFit="1" customWidth="1"/>
    <col min="11268" max="11520" width="9.140625" style="42"/>
    <col min="11521" max="11521" width="9.42578125" style="42" bestFit="1" customWidth="1"/>
    <col min="11522" max="11522" width="18.7109375" style="42" bestFit="1" customWidth="1"/>
    <col min="11523" max="11523" width="17.42578125" style="42" bestFit="1" customWidth="1"/>
    <col min="11524" max="11776" width="9.140625" style="42"/>
    <col min="11777" max="11777" width="9.42578125" style="42" bestFit="1" customWidth="1"/>
    <col min="11778" max="11778" width="18.7109375" style="42" bestFit="1" customWidth="1"/>
    <col min="11779" max="11779" width="17.42578125" style="42" bestFit="1" customWidth="1"/>
    <col min="11780" max="12032" width="9.140625" style="42"/>
    <col min="12033" max="12033" width="9.42578125" style="42" bestFit="1" customWidth="1"/>
    <col min="12034" max="12034" width="18.7109375" style="42" bestFit="1" customWidth="1"/>
    <col min="12035" max="12035" width="17.42578125" style="42" bestFit="1" customWidth="1"/>
    <col min="12036" max="12288" width="9.140625" style="42"/>
    <col min="12289" max="12289" width="9.42578125" style="42" bestFit="1" customWidth="1"/>
    <col min="12290" max="12290" width="18.7109375" style="42" bestFit="1" customWidth="1"/>
    <col min="12291" max="12291" width="17.42578125" style="42" bestFit="1" customWidth="1"/>
    <col min="12292" max="12544" width="9.140625" style="42"/>
    <col min="12545" max="12545" width="9.42578125" style="42" bestFit="1" customWidth="1"/>
    <col min="12546" max="12546" width="18.7109375" style="42" bestFit="1" customWidth="1"/>
    <col min="12547" max="12547" width="17.42578125" style="42" bestFit="1" customWidth="1"/>
    <col min="12548" max="12800" width="9.140625" style="42"/>
    <col min="12801" max="12801" width="9.42578125" style="42" bestFit="1" customWidth="1"/>
    <col min="12802" max="12802" width="18.7109375" style="42" bestFit="1" customWidth="1"/>
    <col min="12803" max="12803" width="17.42578125" style="42" bestFit="1" customWidth="1"/>
    <col min="12804" max="13056" width="9.140625" style="42"/>
    <col min="13057" max="13057" width="9.42578125" style="42" bestFit="1" customWidth="1"/>
    <col min="13058" max="13058" width="18.7109375" style="42" bestFit="1" customWidth="1"/>
    <col min="13059" max="13059" width="17.42578125" style="42" bestFit="1" customWidth="1"/>
    <col min="13060" max="13312" width="9.140625" style="42"/>
    <col min="13313" max="13313" width="9.42578125" style="42" bestFit="1" customWidth="1"/>
    <col min="13314" max="13314" width="18.7109375" style="42" bestFit="1" customWidth="1"/>
    <col min="13315" max="13315" width="17.42578125" style="42" bestFit="1" customWidth="1"/>
    <col min="13316" max="13568" width="9.140625" style="42"/>
    <col min="13569" max="13569" width="9.42578125" style="42" bestFit="1" customWidth="1"/>
    <col min="13570" max="13570" width="18.7109375" style="42" bestFit="1" customWidth="1"/>
    <col min="13571" max="13571" width="17.42578125" style="42" bestFit="1" customWidth="1"/>
    <col min="13572" max="13824" width="9.140625" style="42"/>
    <col min="13825" max="13825" width="9.42578125" style="42" bestFit="1" customWidth="1"/>
    <col min="13826" max="13826" width="18.7109375" style="42" bestFit="1" customWidth="1"/>
    <col min="13827" max="13827" width="17.42578125" style="42" bestFit="1" customWidth="1"/>
    <col min="13828" max="14080" width="9.140625" style="42"/>
    <col min="14081" max="14081" width="9.42578125" style="42" bestFit="1" customWidth="1"/>
    <col min="14082" max="14082" width="18.7109375" style="42" bestFit="1" customWidth="1"/>
    <col min="14083" max="14083" width="17.42578125" style="42" bestFit="1" customWidth="1"/>
    <col min="14084" max="14336" width="9.140625" style="42"/>
    <col min="14337" max="14337" width="9.42578125" style="42" bestFit="1" customWidth="1"/>
    <col min="14338" max="14338" width="18.7109375" style="42" bestFit="1" customWidth="1"/>
    <col min="14339" max="14339" width="17.42578125" style="42" bestFit="1" customWidth="1"/>
    <col min="14340" max="14592" width="9.140625" style="42"/>
    <col min="14593" max="14593" width="9.42578125" style="42" bestFit="1" customWidth="1"/>
    <col min="14594" max="14594" width="18.7109375" style="42" bestFit="1" customWidth="1"/>
    <col min="14595" max="14595" width="17.42578125" style="42" bestFit="1" customWidth="1"/>
    <col min="14596" max="14848" width="9.140625" style="42"/>
    <col min="14849" max="14849" width="9.42578125" style="42" bestFit="1" customWidth="1"/>
    <col min="14850" max="14850" width="18.7109375" style="42" bestFit="1" customWidth="1"/>
    <col min="14851" max="14851" width="17.42578125" style="42" bestFit="1" customWidth="1"/>
    <col min="14852" max="15104" width="9.140625" style="42"/>
    <col min="15105" max="15105" width="9.42578125" style="42" bestFit="1" customWidth="1"/>
    <col min="15106" max="15106" width="18.7109375" style="42" bestFit="1" customWidth="1"/>
    <col min="15107" max="15107" width="17.42578125" style="42" bestFit="1" customWidth="1"/>
    <col min="15108" max="15360" width="9.140625" style="42"/>
    <col min="15361" max="15361" width="9.42578125" style="42" bestFit="1" customWidth="1"/>
    <col min="15362" max="15362" width="18.7109375" style="42" bestFit="1" customWidth="1"/>
    <col min="15363" max="15363" width="17.42578125" style="42" bestFit="1" customWidth="1"/>
    <col min="15364" max="15616" width="9.140625" style="42"/>
    <col min="15617" max="15617" width="9.42578125" style="42" bestFit="1" customWidth="1"/>
    <col min="15618" max="15618" width="18.7109375" style="42" bestFit="1" customWidth="1"/>
    <col min="15619" max="15619" width="17.42578125" style="42" bestFit="1" customWidth="1"/>
    <col min="15620" max="15872" width="9.140625" style="42"/>
    <col min="15873" max="15873" width="9.42578125" style="42" bestFit="1" customWidth="1"/>
    <col min="15874" max="15874" width="18.7109375" style="42" bestFit="1" customWidth="1"/>
    <col min="15875" max="15875" width="17.42578125" style="42" bestFit="1" customWidth="1"/>
    <col min="15876" max="16128" width="9.140625" style="42"/>
    <col min="16129" max="16129" width="9.42578125" style="42" bestFit="1" customWidth="1"/>
    <col min="16130" max="16130" width="18.7109375" style="42" bestFit="1" customWidth="1"/>
    <col min="16131" max="16131" width="17.42578125" style="42" bestFit="1" customWidth="1"/>
    <col min="16132" max="16384" width="9.140625" style="42"/>
  </cols>
  <sheetData>
    <row r="2" spans="1:7" ht="20.25">
      <c r="A2" s="138" t="s">
        <v>108</v>
      </c>
      <c r="B2" s="138"/>
      <c r="C2" s="138"/>
    </row>
    <row r="3" spans="1:7">
      <c r="A3" s="43"/>
      <c r="B3" s="43"/>
      <c r="C3" s="43"/>
    </row>
    <row r="4" spans="1:7">
      <c r="A4" s="43"/>
      <c r="B4" s="43"/>
      <c r="C4" s="43"/>
    </row>
    <row r="5" spans="1:7">
      <c r="A5" s="43" t="s">
        <v>109</v>
      </c>
      <c r="B5" s="43" t="s">
        <v>25</v>
      </c>
      <c r="C5" s="43" t="s">
        <v>110</v>
      </c>
    </row>
    <row r="6" spans="1:7">
      <c r="A6" s="43">
        <v>7598</v>
      </c>
      <c r="B6" s="43" t="s">
        <v>111</v>
      </c>
      <c r="C6" s="43" t="s">
        <v>112</v>
      </c>
    </row>
    <row r="7" spans="1:7">
      <c r="A7" s="43">
        <v>6532</v>
      </c>
      <c r="B7" s="43" t="s">
        <v>113</v>
      </c>
      <c r="C7" s="43" t="s">
        <v>114</v>
      </c>
      <c r="E7" s="44" t="s">
        <v>109</v>
      </c>
      <c r="F7" s="44"/>
      <c r="G7" s="44" t="s">
        <v>110</v>
      </c>
    </row>
    <row r="8" spans="1:7" ht="13.5" thickBot="1">
      <c r="A8" s="43">
        <v>4125</v>
      </c>
      <c r="B8" s="43" t="s">
        <v>115</v>
      </c>
      <c r="C8" s="43" t="s">
        <v>116</v>
      </c>
      <c r="E8" s="44"/>
      <c r="F8" s="44"/>
      <c r="G8" s="44"/>
    </row>
    <row r="9" spans="1:7" ht="13.5" thickBot="1">
      <c r="A9" s="43">
        <v>7894</v>
      </c>
      <c r="B9" s="43" t="s">
        <v>117</v>
      </c>
      <c r="C9" s="43" t="s">
        <v>118</v>
      </c>
      <c r="E9" s="100">
        <v>7598</v>
      </c>
      <c r="F9" s="44"/>
      <c r="G9" s="101" t="str">
        <f>VLOOKUP(E9,A6:C25,3,FALSE)</f>
        <v>Profissionalizante</v>
      </c>
    </row>
    <row r="10" spans="1:7">
      <c r="A10" s="43">
        <v>3265</v>
      </c>
      <c r="B10" s="43" t="s">
        <v>119</v>
      </c>
      <c r="C10" s="43" t="s">
        <v>112</v>
      </c>
      <c r="E10" s="44"/>
      <c r="F10" s="44"/>
      <c r="G10" s="44"/>
    </row>
    <row r="11" spans="1:7">
      <c r="A11" s="43">
        <v>1425</v>
      </c>
      <c r="B11" s="43" t="s">
        <v>120</v>
      </c>
      <c r="C11" s="43" t="s">
        <v>112</v>
      </c>
    </row>
    <row r="12" spans="1:7">
      <c r="A12" s="43">
        <v>8963</v>
      </c>
      <c r="B12" s="43" t="s">
        <v>121</v>
      </c>
      <c r="C12" s="43" t="s">
        <v>116</v>
      </c>
    </row>
    <row r="13" spans="1:7">
      <c r="A13" s="43">
        <v>7458</v>
      </c>
      <c r="B13" s="43" t="s">
        <v>122</v>
      </c>
      <c r="C13" s="43" t="s">
        <v>118</v>
      </c>
    </row>
    <row r="14" spans="1:7">
      <c r="A14" s="43">
        <v>2567</v>
      </c>
      <c r="B14" s="43" t="s">
        <v>123</v>
      </c>
      <c r="C14" s="43" t="s">
        <v>118</v>
      </c>
    </row>
    <row r="15" spans="1:7">
      <c r="A15" s="43">
        <v>5463</v>
      </c>
      <c r="B15" s="43" t="s">
        <v>124</v>
      </c>
      <c r="C15" s="43" t="s">
        <v>125</v>
      </c>
    </row>
    <row r="16" spans="1:7">
      <c r="A16" s="43">
        <v>1872</v>
      </c>
      <c r="B16" s="43" t="s">
        <v>126</v>
      </c>
      <c r="C16" s="43" t="s">
        <v>116</v>
      </c>
    </row>
    <row r="17" spans="1:8">
      <c r="A17" s="43">
        <v>3048</v>
      </c>
      <c r="B17" s="43" t="s">
        <v>127</v>
      </c>
      <c r="C17" s="43" t="s">
        <v>125</v>
      </c>
    </row>
    <row r="18" spans="1:8">
      <c r="A18" s="43">
        <v>2059</v>
      </c>
      <c r="B18" s="43" t="s">
        <v>128</v>
      </c>
      <c r="C18" s="43" t="s">
        <v>114</v>
      </c>
    </row>
    <row r="19" spans="1:8" ht="13.5" thickBot="1">
      <c r="A19" s="43">
        <v>4830</v>
      </c>
      <c r="B19" s="43" t="s">
        <v>129</v>
      </c>
      <c r="C19" s="43" t="s">
        <v>114</v>
      </c>
    </row>
    <row r="20" spans="1:8" ht="12.75" customHeight="1">
      <c r="A20" s="43">
        <v>2678</v>
      </c>
      <c r="B20" s="43" t="s">
        <v>130</v>
      </c>
      <c r="C20" s="43" t="s">
        <v>112</v>
      </c>
      <c r="E20" s="139" t="s">
        <v>131</v>
      </c>
      <c r="F20" s="140"/>
      <c r="G20" s="140"/>
      <c r="H20" s="141"/>
    </row>
    <row r="21" spans="1:8">
      <c r="A21" s="43">
        <v>9420</v>
      </c>
      <c r="B21" s="43" t="s">
        <v>132</v>
      </c>
      <c r="C21" s="43" t="s">
        <v>116</v>
      </c>
      <c r="E21" s="142"/>
      <c r="F21" s="143"/>
      <c r="G21" s="143"/>
      <c r="H21" s="144"/>
    </row>
    <row r="22" spans="1:8" ht="13.5" thickBot="1">
      <c r="A22" s="43">
        <v>1003</v>
      </c>
      <c r="B22" s="43" t="s">
        <v>133</v>
      </c>
      <c r="C22" s="43" t="s">
        <v>125</v>
      </c>
      <c r="E22" s="145"/>
      <c r="F22" s="146"/>
      <c r="G22" s="146"/>
      <c r="H22" s="147"/>
    </row>
    <row r="23" spans="1:8">
      <c r="A23" s="43">
        <v>6755</v>
      </c>
      <c r="B23" s="43" t="s">
        <v>134</v>
      </c>
      <c r="C23" s="43" t="s">
        <v>125</v>
      </c>
    </row>
    <row r="24" spans="1:8">
      <c r="A24" s="43">
        <v>2248</v>
      </c>
      <c r="B24" s="43" t="s">
        <v>135</v>
      </c>
      <c r="C24" s="43" t="s">
        <v>118</v>
      </c>
    </row>
    <row r="25" spans="1:8">
      <c r="A25" s="43">
        <v>3335</v>
      </c>
      <c r="B25" s="43" t="s">
        <v>136</v>
      </c>
      <c r="C25" s="43" t="s">
        <v>112</v>
      </c>
    </row>
  </sheetData>
  <mergeCells count="2">
    <mergeCell ref="A2:C2"/>
    <mergeCell ref="E20:H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4" sqref="C4"/>
    </sheetView>
  </sheetViews>
  <sheetFormatPr defaultRowHeight="15"/>
  <cols>
    <col min="3" max="3" width="15.28515625" customWidth="1"/>
  </cols>
  <sheetData>
    <row r="1" spans="1:8" ht="18.75" thickBot="1">
      <c r="A1" s="148" t="s">
        <v>137</v>
      </c>
      <c r="B1" s="149"/>
      <c r="C1" s="149"/>
      <c r="D1" s="150"/>
      <c r="E1" s="95"/>
      <c r="F1" s="95"/>
    </row>
    <row r="2" spans="1:8" ht="15.75" thickBot="1">
      <c r="A2" s="45"/>
      <c r="B2" s="45"/>
      <c r="C2" s="46"/>
      <c r="G2" s="47"/>
      <c r="H2" s="47"/>
    </row>
    <row r="3" spans="1:8" ht="15.75" thickBot="1">
      <c r="A3" s="151" t="s">
        <v>138</v>
      </c>
      <c r="B3" s="152"/>
      <c r="C3" s="48" t="s">
        <v>139</v>
      </c>
      <c r="D3" s="94"/>
      <c r="E3" s="94"/>
      <c r="F3" s="94"/>
      <c r="G3" s="153" t="s">
        <v>140</v>
      </c>
      <c r="H3" s="152"/>
    </row>
    <row r="4" spans="1:8" ht="15.75" thickBot="1">
      <c r="A4" s="45"/>
      <c r="B4" s="45"/>
      <c r="C4" s="50"/>
      <c r="D4" s="94"/>
      <c r="E4" s="94"/>
      <c r="F4" s="49"/>
      <c r="G4" s="51" t="s">
        <v>141</v>
      </c>
      <c r="H4" s="51" t="s">
        <v>142</v>
      </c>
    </row>
    <row r="5" spans="1:8" ht="15.75" thickBot="1">
      <c r="A5" s="153" t="s">
        <v>143</v>
      </c>
      <c r="B5" s="152"/>
      <c r="C5" s="52">
        <f>VLOOKUP(C3,G5:H20,2,FALSE)</f>
        <v>5</v>
      </c>
      <c r="D5" s="96"/>
      <c r="E5" s="96"/>
      <c r="F5" s="53"/>
      <c r="G5" s="54" t="s">
        <v>139</v>
      </c>
      <c r="H5" s="53">
        <v>5</v>
      </c>
    </row>
    <row r="6" spans="1:8">
      <c r="D6" s="96"/>
      <c r="E6" s="96"/>
      <c r="F6" s="53"/>
      <c r="G6" s="54" t="s">
        <v>144</v>
      </c>
      <c r="H6" s="53">
        <v>3</v>
      </c>
    </row>
    <row r="7" spans="1:8">
      <c r="D7" s="96"/>
      <c r="E7" s="96"/>
      <c r="F7" s="53"/>
      <c r="G7" s="54" t="s">
        <v>145</v>
      </c>
      <c r="H7" s="53">
        <v>6</v>
      </c>
    </row>
    <row r="8" spans="1:8">
      <c r="D8" s="96"/>
      <c r="E8" s="96"/>
      <c r="F8" s="53"/>
      <c r="G8" s="54" t="s">
        <v>146</v>
      </c>
      <c r="H8" s="53">
        <v>9</v>
      </c>
    </row>
    <row r="9" spans="1:8">
      <c r="D9" s="96"/>
      <c r="E9" s="96"/>
      <c r="F9" s="53"/>
      <c r="G9" s="54" t="s">
        <v>147</v>
      </c>
      <c r="H9" s="53">
        <v>5</v>
      </c>
    </row>
    <row r="10" spans="1:8">
      <c r="D10" s="96"/>
      <c r="E10" s="96"/>
      <c r="F10" s="53"/>
      <c r="G10" s="54" t="s">
        <v>148</v>
      </c>
      <c r="H10" s="53">
        <v>3.5</v>
      </c>
    </row>
    <row r="11" spans="1:8">
      <c r="D11" s="96"/>
      <c r="E11" s="96"/>
      <c r="F11" s="53"/>
      <c r="G11" s="54" t="s">
        <v>149</v>
      </c>
      <c r="H11" s="53">
        <v>9</v>
      </c>
    </row>
    <row r="12" spans="1:8">
      <c r="D12" s="96"/>
      <c r="E12" s="96"/>
      <c r="F12" s="53"/>
      <c r="G12" s="54" t="s">
        <v>14</v>
      </c>
      <c r="H12" s="53">
        <v>4.2</v>
      </c>
    </row>
    <row r="13" spans="1:8">
      <c r="D13" s="96"/>
      <c r="E13" s="96"/>
      <c r="F13" s="53"/>
      <c r="G13" s="54" t="s">
        <v>150</v>
      </c>
      <c r="H13" s="53">
        <v>2.1</v>
      </c>
    </row>
    <row r="14" spans="1:8">
      <c r="D14" s="96"/>
      <c r="E14" s="96"/>
      <c r="F14" s="53"/>
      <c r="G14" s="54" t="s">
        <v>151</v>
      </c>
      <c r="H14" s="53">
        <v>9.5</v>
      </c>
    </row>
    <row r="15" spans="1:8">
      <c r="D15" s="96"/>
      <c r="E15" s="96"/>
      <c r="F15" s="53"/>
      <c r="G15" s="54" t="s">
        <v>152</v>
      </c>
      <c r="H15" s="53">
        <v>10</v>
      </c>
    </row>
    <row r="16" spans="1:8">
      <c r="D16" s="96"/>
      <c r="E16" s="96"/>
      <c r="F16" s="53"/>
      <c r="G16" s="54" t="s">
        <v>153</v>
      </c>
      <c r="H16" s="53">
        <v>1</v>
      </c>
    </row>
    <row r="17" spans="4:8">
      <c r="D17" s="94"/>
      <c r="E17" s="94"/>
      <c r="F17" s="55"/>
      <c r="G17" s="54" t="s">
        <v>154</v>
      </c>
      <c r="H17" s="53">
        <v>8</v>
      </c>
    </row>
    <row r="18" spans="4:8">
      <c r="D18" s="94"/>
      <c r="E18" s="94"/>
      <c r="F18" s="55"/>
      <c r="G18" s="54" t="s">
        <v>155</v>
      </c>
      <c r="H18" s="53">
        <v>4</v>
      </c>
    </row>
    <row r="19" spans="4:8">
      <c r="D19" s="94"/>
      <c r="E19" s="94"/>
      <c r="F19" s="55"/>
      <c r="G19" s="54" t="s">
        <v>156</v>
      </c>
      <c r="H19" s="53">
        <v>4.5</v>
      </c>
    </row>
    <row r="20" spans="4:8" ht="15.75" thickBot="1">
      <c r="D20" s="94"/>
      <c r="E20" s="94"/>
      <c r="F20" s="55"/>
      <c r="G20" s="56" t="s">
        <v>157</v>
      </c>
      <c r="H20" s="57">
        <v>6.5</v>
      </c>
    </row>
    <row r="21" spans="4:8">
      <c r="D21" s="94"/>
    </row>
  </sheetData>
  <mergeCells count="4">
    <mergeCell ref="A1:D1"/>
    <mergeCell ref="A3:B3"/>
    <mergeCell ref="G3:H3"/>
    <mergeCell ref="A5:B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7" sqref="B17"/>
    </sheetView>
  </sheetViews>
  <sheetFormatPr defaultRowHeight="15"/>
  <cols>
    <col min="2" max="2" width="19.42578125" customWidth="1"/>
    <col min="3" max="3" width="16.7109375" customWidth="1"/>
    <col min="258" max="258" width="11.28515625" bestFit="1" customWidth="1"/>
    <col min="259" max="259" width="16.7109375" customWidth="1"/>
    <col min="514" max="514" width="11.28515625" bestFit="1" customWidth="1"/>
    <col min="515" max="515" width="16.7109375" customWidth="1"/>
    <col min="770" max="770" width="11.28515625" bestFit="1" customWidth="1"/>
    <col min="771" max="771" width="16.7109375" customWidth="1"/>
    <col min="1026" max="1026" width="11.28515625" bestFit="1" customWidth="1"/>
    <col min="1027" max="1027" width="16.7109375" customWidth="1"/>
    <col min="1282" max="1282" width="11.28515625" bestFit="1" customWidth="1"/>
    <col min="1283" max="1283" width="16.7109375" customWidth="1"/>
    <col min="1538" max="1538" width="11.28515625" bestFit="1" customWidth="1"/>
    <col min="1539" max="1539" width="16.7109375" customWidth="1"/>
    <col min="1794" max="1794" width="11.28515625" bestFit="1" customWidth="1"/>
    <col min="1795" max="1795" width="16.7109375" customWidth="1"/>
    <col min="2050" max="2050" width="11.28515625" bestFit="1" customWidth="1"/>
    <col min="2051" max="2051" width="16.7109375" customWidth="1"/>
    <col min="2306" max="2306" width="11.28515625" bestFit="1" customWidth="1"/>
    <col min="2307" max="2307" width="16.7109375" customWidth="1"/>
    <col min="2562" max="2562" width="11.28515625" bestFit="1" customWidth="1"/>
    <col min="2563" max="2563" width="16.7109375" customWidth="1"/>
    <col min="2818" max="2818" width="11.28515625" bestFit="1" customWidth="1"/>
    <col min="2819" max="2819" width="16.7109375" customWidth="1"/>
    <col min="3074" max="3074" width="11.28515625" bestFit="1" customWidth="1"/>
    <col min="3075" max="3075" width="16.7109375" customWidth="1"/>
    <col min="3330" max="3330" width="11.28515625" bestFit="1" customWidth="1"/>
    <col min="3331" max="3331" width="16.7109375" customWidth="1"/>
    <col min="3586" max="3586" width="11.28515625" bestFit="1" customWidth="1"/>
    <col min="3587" max="3587" width="16.7109375" customWidth="1"/>
    <col min="3842" max="3842" width="11.28515625" bestFit="1" customWidth="1"/>
    <col min="3843" max="3843" width="16.7109375" customWidth="1"/>
    <col min="4098" max="4098" width="11.28515625" bestFit="1" customWidth="1"/>
    <col min="4099" max="4099" width="16.7109375" customWidth="1"/>
    <col min="4354" max="4354" width="11.28515625" bestFit="1" customWidth="1"/>
    <col min="4355" max="4355" width="16.7109375" customWidth="1"/>
    <col min="4610" max="4610" width="11.28515625" bestFit="1" customWidth="1"/>
    <col min="4611" max="4611" width="16.7109375" customWidth="1"/>
    <col min="4866" max="4866" width="11.28515625" bestFit="1" customWidth="1"/>
    <col min="4867" max="4867" width="16.7109375" customWidth="1"/>
    <col min="5122" max="5122" width="11.28515625" bestFit="1" customWidth="1"/>
    <col min="5123" max="5123" width="16.7109375" customWidth="1"/>
    <col min="5378" max="5378" width="11.28515625" bestFit="1" customWidth="1"/>
    <col min="5379" max="5379" width="16.7109375" customWidth="1"/>
    <col min="5634" max="5634" width="11.28515625" bestFit="1" customWidth="1"/>
    <col min="5635" max="5635" width="16.7109375" customWidth="1"/>
    <col min="5890" max="5890" width="11.28515625" bestFit="1" customWidth="1"/>
    <col min="5891" max="5891" width="16.7109375" customWidth="1"/>
    <col min="6146" max="6146" width="11.28515625" bestFit="1" customWidth="1"/>
    <col min="6147" max="6147" width="16.7109375" customWidth="1"/>
    <col min="6402" max="6402" width="11.28515625" bestFit="1" customWidth="1"/>
    <col min="6403" max="6403" width="16.7109375" customWidth="1"/>
    <col min="6658" max="6658" width="11.28515625" bestFit="1" customWidth="1"/>
    <col min="6659" max="6659" width="16.7109375" customWidth="1"/>
    <col min="6914" max="6914" width="11.28515625" bestFit="1" customWidth="1"/>
    <col min="6915" max="6915" width="16.7109375" customWidth="1"/>
    <col min="7170" max="7170" width="11.28515625" bestFit="1" customWidth="1"/>
    <col min="7171" max="7171" width="16.7109375" customWidth="1"/>
    <col min="7426" max="7426" width="11.28515625" bestFit="1" customWidth="1"/>
    <col min="7427" max="7427" width="16.7109375" customWidth="1"/>
    <col min="7682" max="7682" width="11.28515625" bestFit="1" customWidth="1"/>
    <col min="7683" max="7683" width="16.7109375" customWidth="1"/>
    <col min="7938" max="7938" width="11.28515625" bestFit="1" customWidth="1"/>
    <col min="7939" max="7939" width="16.7109375" customWidth="1"/>
    <col min="8194" max="8194" width="11.28515625" bestFit="1" customWidth="1"/>
    <col min="8195" max="8195" width="16.7109375" customWidth="1"/>
    <col min="8450" max="8450" width="11.28515625" bestFit="1" customWidth="1"/>
    <col min="8451" max="8451" width="16.7109375" customWidth="1"/>
    <col min="8706" max="8706" width="11.28515625" bestFit="1" customWidth="1"/>
    <col min="8707" max="8707" width="16.7109375" customWidth="1"/>
    <col min="8962" max="8962" width="11.28515625" bestFit="1" customWidth="1"/>
    <col min="8963" max="8963" width="16.7109375" customWidth="1"/>
    <col min="9218" max="9218" width="11.28515625" bestFit="1" customWidth="1"/>
    <col min="9219" max="9219" width="16.7109375" customWidth="1"/>
    <col min="9474" max="9474" width="11.28515625" bestFit="1" customWidth="1"/>
    <col min="9475" max="9475" width="16.7109375" customWidth="1"/>
    <col min="9730" max="9730" width="11.28515625" bestFit="1" customWidth="1"/>
    <col min="9731" max="9731" width="16.7109375" customWidth="1"/>
    <col min="9986" max="9986" width="11.28515625" bestFit="1" customWidth="1"/>
    <col min="9987" max="9987" width="16.7109375" customWidth="1"/>
    <col min="10242" max="10242" width="11.28515625" bestFit="1" customWidth="1"/>
    <col min="10243" max="10243" width="16.7109375" customWidth="1"/>
    <col min="10498" max="10498" width="11.28515625" bestFit="1" customWidth="1"/>
    <col min="10499" max="10499" width="16.7109375" customWidth="1"/>
    <col min="10754" max="10754" width="11.28515625" bestFit="1" customWidth="1"/>
    <col min="10755" max="10755" width="16.7109375" customWidth="1"/>
    <col min="11010" max="11010" width="11.28515625" bestFit="1" customWidth="1"/>
    <col min="11011" max="11011" width="16.7109375" customWidth="1"/>
    <col min="11266" max="11266" width="11.28515625" bestFit="1" customWidth="1"/>
    <col min="11267" max="11267" width="16.7109375" customWidth="1"/>
    <col min="11522" max="11522" width="11.28515625" bestFit="1" customWidth="1"/>
    <col min="11523" max="11523" width="16.7109375" customWidth="1"/>
    <col min="11778" max="11778" width="11.28515625" bestFit="1" customWidth="1"/>
    <col min="11779" max="11779" width="16.7109375" customWidth="1"/>
    <col min="12034" max="12034" width="11.28515625" bestFit="1" customWidth="1"/>
    <col min="12035" max="12035" width="16.7109375" customWidth="1"/>
    <col min="12290" max="12290" width="11.28515625" bestFit="1" customWidth="1"/>
    <col min="12291" max="12291" width="16.7109375" customWidth="1"/>
    <col min="12546" max="12546" width="11.28515625" bestFit="1" customWidth="1"/>
    <col min="12547" max="12547" width="16.7109375" customWidth="1"/>
    <col min="12802" max="12802" width="11.28515625" bestFit="1" customWidth="1"/>
    <col min="12803" max="12803" width="16.7109375" customWidth="1"/>
    <col min="13058" max="13058" width="11.28515625" bestFit="1" customWidth="1"/>
    <col min="13059" max="13059" width="16.7109375" customWidth="1"/>
    <col min="13314" max="13314" width="11.28515625" bestFit="1" customWidth="1"/>
    <col min="13315" max="13315" width="16.7109375" customWidth="1"/>
    <col min="13570" max="13570" width="11.28515625" bestFit="1" customWidth="1"/>
    <col min="13571" max="13571" width="16.7109375" customWidth="1"/>
    <col min="13826" max="13826" width="11.28515625" bestFit="1" customWidth="1"/>
    <col min="13827" max="13827" width="16.7109375" customWidth="1"/>
    <col min="14082" max="14082" width="11.28515625" bestFit="1" customWidth="1"/>
    <col min="14083" max="14083" width="16.7109375" customWidth="1"/>
    <col min="14338" max="14338" width="11.28515625" bestFit="1" customWidth="1"/>
    <col min="14339" max="14339" width="16.7109375" customWidth="1"/>
    <col min="14594" max="14594" width="11.28515625" bestFit="1" customWidth="1"/>
    <col min="14595" max="14595" width="16.7109375" customWidth="1"/>
    <col min="14850" max="14850" width="11.28515625" bestFit="1" customWidth="1"/>
    <col min="14851" max="14851" width="16.7109375" customWidth="1"/>
    <col min="15106" max="15106" width="11.28515625" bestFit="1" customWidth="1"/>
    <col min="15107" max="15107" width="16.7109375" customWidth="1"/>
    <col min="15362" max="15362" width="11.28515625" bestFit="1" customWidth="1"/>
    <col min="15363" max="15363" width="16.7109375" customWidth="1"/>
    <col min="15618" max="15618" width="11.28515625" bestFit="1" customWidth="1"/>
    <col min="15619" max="15619" width="16.7109375" customWidth="1"/>
    <col min="15874" max="15874" width="11.28515625" bestFit="1" customWidth="1"/>
    <col min="15875" max="15875" width="16.7109375" customWidth="1"/>
    <col min="16130" max="16130" width="11.28515625" bestFit="1" customWidth="1"/>
    <col min="16131" max="16131" width="16.7109375" customWidth="1"/>
  </cols>
  <sheetData>
    <row r="1" spans="1:3">
      <c r="A1" s="58" t="s">
        <v>25</v>
      </c>
      <c r="B1" s="58" t="s">
        <v>158</v>
      </c>
      <c r="C1" s="58" t="s">
        <v>28</v>
      </c>
    </row>
    <row r="2" spans="1:3">
      <c r="A2" s="59" t="s">
        <v>159</v>
      </c>
      <c r="B2" s="59" t="s">
        <v>160</v>
      </c>
      <c r="C2" s="60">
        <v>1500</v>
      </c>
    </row>
    <row r="3" spans="1:3">
      <c r="A3" s="59" t="s">
        <v>161</v>
      </c>
      <c r="B3" s="59" t="s">
        <v>162</v>
      </c>
      <c r="C3" s="60">
        <v>550</v>
      </c>
    </row>
    <row r="4" spans="1:3">
      <c r="A4" s="59" t="s">
        <v>145</v>
      </c>
      <c r="B4" s="59" t="s">
        <v>163</v>
      </c>
      <c r="C4" s="60">
        <v>2800</v>
      </c>
    </row>
    <row r="5" spans="1:3">
      <c r="A5" s="59" t="s">
        <v>164</v>
      </c>
      <c r="B5" s="59" t="s">
        <v>165</v>
      </c>
      <c r="C5" s="60">
        <v>1000</v>
      </c>
    </row>
    <row r="6" spans="1:3">
      <c r="A6" s="59" t="s">
        <v>153</v>
      </c>
      <c r="B6" s="59" t="s">
        <v>166</v>
      </c>
      <c r="C6" s="60">
        <v>3200</v>
      </c>
    </row>
    <row r="7" spans="1:3">
      <c r="A7" s="59" t="s">
        <v>167</v>
      </c>
      <c r="B7" s="59" t="s">
        <v>168</v>
      </c>
      <c r="C7" s="60">
        <v>1800</v>
      </c>
    </row>
    <row r="8" spans="1:3">
      <c r="A8" s="59" t="s">
        <v>169</v>
      </c>
      <c r="B8" s="59" t="s">
        <v>170</v>
      </c>
      <c r="C8" s="60">
        <v>5000</v>
      </c>
    </row>
    <row r="9" spans="1:3">
      <c r="A9" s="59" t="s">
        <v>171</v>
      </c>
      <c r="B9" s="59" t="s">
        <v>172</v>
      </c>
      <c r="C9" s="60">
        <v>7000</v>
      </c>
    </row>
    <row r="10" spans="1:3">
      <c r="A10" s="59" t="s">
        <v>173</v>
      </c>
      <c r="B10" s="59" t="s">
        <v>174</v>
      </c>
      <c r="C10" s="60">
        <v>3000</v>
      </c>
    </row>
    <row r="11" spans="1:3">
      <c r="A11" s="59" t="s">
        <v>175</v>
      </c>
      <c r="B11" s="59" t="s">
        <v>176</v>
      </c>
      <c r="C11" s="60">
        <v>2500</v>
      </c>
    </row>
    <row r="12" spans="1:3">
      <c r="A12" s="59" t="s">
        <v>177</v>
      </c>
      <c r="B12" s="59" t="s">
        <v>178</v>
      </c>
      <c r="C12" s="60">
        <v>800</v>
      </c>
    </row>
    <row r="13" spans="1:3">
      <c r="A13" s="61"/>
      <c r="B13" s="61"/>
      <c r="C13" s="61"/>
    </row>
    <row r="16" spans="1:3">
      <c r="A16" s="97" t="s">
        <v>25</v>
      </c>
      <c r="B16" s="98" t="s">
        <v>159</v>
      </c>
    </row>
    <row r="17" spans="1:2">
      <c r="A17" s="97" t="s">
        <v>28</v>
      </c>
      <c r="B17" s="99">
        <f>VLOOKUP(B16,A2:C12,3,FALSE)</f>
        <v>1500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J3" sqref="J3:J6"/>
    </sheetView>
  </sheetViews>
  <sheetFormatPr defaultRowHeight="15"/>
  <cols>
    <col min="1" max="1" width="12.42578125" bestFit="1" customWidth="1"/>
    <col min="2" max="2" width="13.140625" bestFit="1" customWidth="1"/>
    <col min="3" max="3" width="11" bestFit="1" customWidth="1"/>
    <col min="4" max="4" width="12.140625" bestFit="1" customWidth="1"/>
    <col min="10" max="10" width="17" customWidth="1"/>
  </cols>
  <sheetData>
    <row r="1" spans="1:10">
      <c r="A1" s="154" t="s">
        <v>24</v>
      </c>
      <c r="B1" s="154"/>
      <c r="C1" s="154"/>
      <c r="D1" s="154"/>
    </row>
    <row r="2" spans="1:10">
      <c r="A2" s="4" t="s">
        <v>25</v>
      </c>
      <c r="B2" s="4" t="s">
        <v>26</v>
      </c>
      <c r="C2" s="4" t="s">
        <v>27</v>
      </c>
      <c r="D2" s="4" t="s">
        <v>28</v>
      </c>
    </row>
    <row r="3" spans="1:10">
      <c r="A3" s="2" t="s">
        <v>29</v>
      </c>
      <c r="B3" s="8">
        <v>222333444</v>
      </c>
      <c r="C3" s="2" t="s">
        <v>30</v>
      </c>
      <c r="D3" s="9">
        <v>1500</v>
      </c>
      <c r="F3" s="155" t="s">
        <v>31</v>
      </c>
      <c r="G3" s="155"/>
      <c r="H3" s="155"/>
      <c r="I3" s="155"/>
      <c r="J3" s="102" t="s">
        <v>37</v>
      </c>
    </row>
    <row r="4" spans="1:10">
      <c r="A4" s="2" t="s">
        <v>32</v>
      </c>
      <c r="B4" s="8">
        <v>555666777</v>
      </c>
      <c r="C4" s="2" t="s">
        <v>33</v>
      </c>
      <c r="D4" s="9">
        <v>1600</v>
      </c>
      <c r="F4" s="155" t="s">
        <v>34</v>
      </c>
      <c r="G4" s="155"/>
      <c r="H4" s="155"/>
      <c r="I4" s="155"/>
      <c r="J4" s="102">
        <f>VLOOKUP(J3,A3:D25,4,FALSE)</f>
        <v>3000</v>
      </c>
    </row>
    <row r="5" spans="1:10">
      <c r="A5" s="2" t="s">
        <v>35</v>
      </c>
      <c r="B5" s="8">
        <v>1989874784</v>
      </c>
      <c r="C5" s="2" t="s">
        <v>30</v>
      </c>
      <c r="D5" s="9">
        <v>1500</v>
      </c>
      <c r="F5" s="155" t="s">
        <v>36</v>
      </c>
      <c r="G5" s="155"/>
      <c r="H5" s="155"/>
      <c r="I5" s="155"/>
      <c r="J5" s="102" t="str">
        <f>VLOOKUP(J3,A3:D25,3,FALSE)</f>
        <v>casado</v>
      </c>
    </row>
    <row r="6" spans="1:10">
      <c r="A6" s="2" t="s">
        <v>37</v>
      </c>
      <c r="B6" s="8">
        <v>1885854532</v>
      </c>
      <c r="C6" s="2" t="s">
        <v>38</v>
      </c>
      <c r="D6" s="9">
        <v>3000</v>
      </c>
      <c r="F6" s="155" t="s">
        <v>39</v>
      </c>
      <c r="G6" s="155"/>
      <c r="H6" s="155"/>
      <c r="I6" s="155"/>
      <c r="J6" s="102">
        <f>VLOOKUP(J3,A3:D25,2,FALSE)</f>
        <v>1885854532</v>
      </c>
    </row>
    <row r="7" spans="1:10">
      <c r="A7" s="2" t="s">
        <v>40</v>
      </c>
      <c r="B7" s="8">
        <v>3251478793</v>
      </c>
      <c r="C7" s="2" t="s">
        <v>41</v>
      </c>
      <c r="D7" s="9">
        <v>900</v>
      </c>
    </row>
    <row r="8" spans="1:10">
      <c r="A8" s="2" t="s">
        <v>42</v>
      </c>
      <c r="B8" s="8">
        <v>1211211112</v>
      </c>
      <c r="C8" s="2" t="s">
        <v>43</v>
      </c>
      <c r="D8" s="9">
        <v>900</v>
      </c>
    </row>
    <row r="9" spans="1:10">
      <c r="A9" s="2" t="s">
        <v>44</v>
      </c>
      <c r="B9" s="8">
        <v>2666888563</v>
      </c>
      <c r="C9" s="2" t="s">
        <v>41</v>
      </c>
      <c r="D9" s="9">
        <v>1300</v>
      </c>
    </row>
    <row r="10" spans="1:10">
      <c r="A10" s="2" t="s">
        <v>45</v>
      </c>
      <c r="B10" s="8">
        <v>544789541</v>
      </c>
      <c r="C10" s="2" t="s">
        <v>46</v>
      </c>
      <c r="D10" s="9">
        <v>800</v>
      </c>
    </row>
    <row r="11" spans="1:10">
      <c r="A11" s="2" t="s">
        <v>47</v>
      </c>
      <c r="B11" s="8">
        <v>32556487114</v>
      </c>
      <c r="C11" s="2" t="s">
        <v>48</v>
      </c>
      <c r="D11" s="9">
        <v>1600</v>
      </c>
    </row>
    <row r="12" spans="1:10">
      <c r="A12" s="2" t="s">
        <v>49</v>
      </c>
      <c r="B12" s="8">
        <v>356879740</v>
      </c>
      <c r="C12" s="2" t="s">
        <v>46</v>
      </c>
      <c r="D12" s="9">
        <v>800</v>
      </c>
    </row>
    <row r="13" spans="1:10">
      <c r="A13" s="2" t="s">
        <v>50</v>
      </c>
      <c r="B13" s="8">
        <v>56565656583</v>
      </c>
      <c r="C13" s="2" t="s">
        <v>46</v>
      </c>
      <c r="D13" s="9">
        <v>2500</v>
      </c>
    </row>
    <row r="14" spans="1:10">
      <c r="A14" s="2" t="s">
        <v>51</v>
      </c>
      <c r="B14" s="8">
        <v>9498715422</v>
      </c>
      <c r="C14" s="2" t="s">
        <v>48</v>
      </c>
      <c r="D14" s="9">
        <v>3000</v>
      </c>
    </row>
    <row r="15" spans="1:10">
      <c r="A15" s="2" t="s">
        <v>52</v>
      </c>
      <c r="B15" s="8">
        <v>3587414789</v>
      </c>
      <c r="C15" s="2" t="s">
        <v>30</v>
      </c>
      <c r="D15" s="9">
        <v>1500</v>
      </c>
    </row>
    <row r="16" spans="1:10">
      <c r="A16" s="2" t="s">
        <v>53</v>
      </c>
      <c r="B16" s="8">
        <v>3543344512</v>
      </c>
      <c r="C16" s="2" t="s">
        <v>33</v>
      </c>
      <c r="D16" s="9">
        <v>1600</v>
      </c>
    </row>
    <row r="17" spans="1:4">
      <c r="A17" s="2" t="s">
        <v>54</v>
      </c>
      <c r="B17" s="8">
        <v>77843215121</v>
      </c>
      <c r="C17" s="2" t="s">
        <v>41</v>
      </c>
      <c r="D17" s="9">
        <v>900</v>
      </c>
    </row>
    <row r="18" spans="1:4">
      <c r="A18" s="2" t="s">
        <v>55</v>
      </c>
      <c r="B18" s="8">
        <v>454564622</v>
      </c>
      <c r="C18" s="2" t="s">
        <v>46</v>
      </c>
      <c r="D18" s="9">
        <v>800</v>
      </c>
    </row>
    <row r="19" spans="1:4">
      <c r="A19" s="2" t="s">
        <v>56</v>
      </c>
      <c r="B19" s="8">
        <v>6845465462</v>
      </c>
      <c r="C19" s="2" t="s">
        <v>43</v>
      </c>
      <c r="D19" s="9">
        <v>1300</v>
      </c>
    </row>
    <row r="20" spans="1:4">
      <c r="A20" s="2" t="s">
        <v>57</v>
      </c>
      <c r="B20" s="8">
        <v>35244553123</v>
      </c>
      <c r="C20" s="2" t="s">
        <v>58</v>
      </c>
      <c r="D20" s="9">
        <v>2500</v>
      </c>
    </row>
    <row r="21" spans="1:4">
      <c r="A21" s="2" t="s">
        <v>59</v>
      </c>
      <c r="B21" s="8">
        <v>6454686322</v>
      </c>
      <c r="C21" s="2" t="s">
        <v>60</v>
      </c>
      <c r="D21" s="9">
        <v>3000</v>
      </c>
    </row>
    <row r="22" spans="1:4">
      <c r="A22" s="2" t="s">
        <v>61</v>
      </c>
      <c r="B22" s="8">
        <v>7875415646</v>
      </c>
      <c r="C22" s="2" t="s">
        <v>30</v>
      </c>
      <c r="D22" s="9">
        <v>1500</v>
      </c>
    </row>
    <row r="23" spans="1:4">
      <c r="A23" s="2" t="s">
        <v>62</v>
      </c>
      <c r="B23" s="8">
        <v>87877545956</v>
      </c>
      <c r="C23" s="2" t="s">
        <v>48</v>
      </c>
      <c r="D23" s="9">
        <v>1600</v>
      </c>
    </row>
    <row r="24" spans="1:4">
      <c r="A24" s="2" t="s">
        <v>63</v>
      </c>
      <c r="B24" s="8">
        <v>8744454654</v>
      </c>
      <c r="C24" s="2" t="s">
        <v>43</v>
      </c>
      <c r="D24" s="9">
        <v>900</v>
      </c>
    </row>
    <row r="25" spans="1:4">
      <c r="A25" s="2" t="s">
        <v>64</v>
      </c>
      <c r="B25" s="8">
        <v>68857865166</v>
      </c>
      <c r="C25" s="2" t="s">
        <v>58</v>
      </c>
      <c r="D25" s="9">
        <v>800</v>
      </c>
    </row>
    <row r="41" spans="2:2">
      <c r="B41">
        <v>5</v>
      </c>
    </row>
  </sheetData>
  <mergeCells count="5">
    <mergeCell ref="A1:D1"/>
    <mergeCell ref="F3:I3"/>
    <mergeCell ref="F4:I4"/>
    <mergeCell ref="F5:I5"/>
    <mergeCell ref="F6:I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0" sqref="C10"/>
    </sheetView>
  </sheetViews>
  <sheetFormatPr defaultRowHeight="15"/>
  <cols>
    <col min="2" max="2" width="9.85546875" bestFit="1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0">
      <c r="A2" s="3" t="s">
        <v>9</v>
      </c>
      <c r="B2" s="2">
        <v>1250</v>
      </c>
      <c r="C2" s="2">
        <v>1200</v>
      </c>
      <c r="D2" s="2">
        <v>1100</v>
      </c>
      <c r="E2" s="2">
        <v>1180</v>
      </c>
      <c r="F2" s="2">
        <v>1350</v>
      </c>
      <c r="G2" s="2">
        <v>1250</v>
      </c>
      <c r="H2" s="2">
        <f>SUM(B2:G2)</f>
        <v>7330</v>
      </c>
      <c r="I2" s="2">
        <f>AVERAGE(B2:G2)</f>
        <v>1221.6666666666667</v>
      </c>
    </row>
    <row r="3" spans="1:10">
      <c r="A3" s="3" t="s">
        <v>10</v>
      </c>
      <c r="B3" s="2">
        <v>1000</v>
      </c>
      <c r="C3" s="2">
        <v>950</v>
      </c>
      <c r="D3" s="2">
        <v>1100</v>
      </c>
      <c r="E3" s="2">
        <v>1010</v>
      </c>
      <c r="F3" s="2">
        <v>980</v>
      </c>
      <c r="G3" s="2">
        <v>900</v>
      </c>
      <c r="H3" s="2">
        <f t="shared" ref="H3:H7" si="0">SUM(B3:G3)</f>
        <v>5940</v>
      </c>
      <c r="I3" s="2">
        <f t="shared" ref="I3:I7" si="1">AVERAGE(B3:G3)</f>
        <v>990</v>
      </c>
    </row>
    <row r="4" spans="1:10">
      <c r="A4" s="3" t="s">
        <v>11</v>
      </c>
      <c r="B4" s="2">
        <v>980</v>
      </c>
      <c r="C4" s="2">
        <v>1070</v>
      </c>
      <c r="D4" s="2">
        <v>1120</v>
      </c>
      <c r="E4" s="2">
        <v>1300</v>
      </c>
      <c r="F4" s="2">
        <v>1000</v>
      </c>
      <c r="G4" s="2">
        <v>880</v>
      </c>
      <c r="H4" s="2">
        <f t="shared" si="0"/>
        <v>6350</v>
      </c>
      <c r="I4" s="2">
        <f t="shared" si="1"/>
        <v>1058.3333333333333</v>
      </c>
    </row>
    <row r="5" spans="1:10">
      <c r="A5" s="3" t="s">
        <v>12</v>
      </c>
      <c r="B5" s="2">
        <v>560</v>
      </c>
      <c r="C5" s="2">
        <v>985</v>
      </c>
      <c r="D5" s="2">
        <v>952</v>
      </c>
      <c r="E5" s="2">
        <v>960</v>
      </c>
      <c r="F5" s="2">
        <v>800</v>
      </c>
      <c r="G5" s="2">
        <v>750</v>
      </c>
      <c r="H5" s="2">
        <f t="shared" si="0"/>
        <v>5007</v>
      </c>
      <c r="I5" s="2">
        <f t="shared" si="1"/>
        <v>834.5</v>
      </c>
    </row>
    <row r="6" spans="1:10">
      <c r="A6" s="3" t="s">
        <v>13</v>
      </c>
      <c r="B6" s="2">
        <v>1190</v>
      </c>
      <c r="C6" s="2">
        <v>1000</v>
      </c>
      <c r="D6" s="2">
        <v>980</v>
      </c>
      <c r="E6" s="2">
        <v>899</v>
      </c>
      <c r="F6" s="2">
        <v>1300</v>
      </c>
      <c r="G6" s="2">
        <v>1100</v>
      </c>
      <c r="H6" s="2">
        <f t="shared" si="0"/>
        <v>6469</v>
      </c>
      <c r="I6" s="2">
        <f t="shared" si="1"/>
        <v>1078.1666666666667</v>
      </c>
    </row>
    <row r="7" spans="1:10">
      <c r="A7" s="3" t="s">
        <v>14</v>
      </c>
      <c r="B7" s="2">
        <v>1000</v>
      </c>
      <c r="C7" s="2">
        <v>950</v>
      </c>
      <c r="D7" s="2">
        <v>1100</v>
      </c>
      <c r="E7" s="2">
        <v>1010</v>
      </c>
      <c r="F7" s="2">
        <v>980</v>
      </c>
      <c r="G7" s="2">
        <v>900</v>
      </c>
      <c r="H7" s="2">
        <f t="shared" si="0"/>
        <v>5940</v>
      </c>
      <c r="I7" s="2">
        <f t="shared" si="1"/>
        <v>990</v>
      </c>
    </row>
    <row r="9" spans="1:10">
      <c r="A9" s="155" t="s">
        <v>15</v>
      </c>
      <c r="B9" s="155"/>
      <c r="C9" s="1" t="s">
        <v>10</v>
      </c>
    </row>
    <row r="10" spans="1:10">
      <c r="A10" s="155" t="s">
        <v>8</v>
      </c>
      <c r="B10" s="155"/>
      <c r="C10" s="1">
        <f>VLOOKUP(C9,A2:I7,9,FALSE)</f>
        <v>990</v>
      </c>
    </row>
    <row r="11" spans="1:10">
      <c r="A11" s="155" t="s">
        <v>16</v>
      </c>
      <c r="B11" s="155"/>
      <c r="C11" s="2" t="str">
        <f>IF(C10&gt;=1000,"SIM","NÃO")</f>
        <v>NÃO</v>
      </c>
    </row>
    <row r="13" spans="1:10">
      <c r="A13" s="156" t="s">
        <v>17</v>
      </c>
      <c r="B13" s="156"/>
      <c r="C13" s="156"/>
      <c r="D13" s="156"/>
      <c r="E13" s="156"/>
      <c r="F13" s="156"/>
      <c r="G13" s="156"/>
      <c r="H13" s="156"/>
      <c r="I13" s="156"/>
      <c r="J13" s="156"/>
    </row>
    <row r="14" spans="1:10">
      <c r="A14" s="156" t="s">
        <v>18</v>
      </c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0">
      <c r="A15" s="156" t="s">
        <v>19</v>
      </c>
      <c r="B15" s="156"/>
      <c r="C15" s="156"/>
      <c r="D15" s="156"/>
      <c r="E15" s="156"/>
      <c r="F15" s="156"/>
      <c r="G15" s="156"/>
      <c r="H15" s="156"/>
      <c r="I15" s="156"/>
      <c r="J15" s="156"/>
    </row>
    <row r="17" spans="1:2" hidden="1">
      <c r="A17" s="5" t="s">
        <v>20</v>
      </c>
      <c r="B17" s="6" t="s">
        <v>21</v>
      </c>
    </row>
    <row r="18" spans="1:2" hidden="1">
      <c r="A18" s="5" t="s">
        <v>22</v>
      </c>
      <c r="B18" s="7" t="s">
        <v>23</v>
      </c>
    </row>
  </sheetData>
  <mergeCells count="6">
    <mergeCell ref="A15:J15"/>
    <mergeCell ref="A9:B9"/>
    <mergeCell ref="A11:B11"/>
    <mergeCell ref="A10:B10"/>
    <mergeCell ref="A13:J13"/>
    <mergeCell ref="A14:J14"/>
  </mergeCells>
  <conditionalFormatting sqref="C11">
    <cfRule type="cellIs" dxfId="5" priority="2" operator="equal">
      <formula>$C$11</formula>
    </cfRule>
  </conditionalFormatting>
  <pageMargins left="0.511811024" right="0.511811024" top="0.78740157499999996" bottom="0.78740157499999996" header="0.31496062000000002" footer="0.31496062000000002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811553B-0754-4B40-9304-D1F7366EDB4B}">
            <xm:f>NOT(ISERROR(SEARCH($C$11,F11)))</xm:f>
            <xm:f>$C$11</xm:f>
            <x14:dxf>
              <font>
                <b/>
                <i val="0"/>
                <color theme="3" tint="0.39994506668294322"/>
              </font>
            </x14:dxf>
          </x14:cfRule>
          <xm:sqref>F11</xm:sqref>
        </x14:conditionalFormatting>
        <x14:conditionalFormatting xmlns:xm="http://schemas.microsoft.com/office/excel/2006/main">
          <x14:cfRule type="containsText" priority="1" operator="containsText" id="{4474E12E-01A9-4462-A81B-457A0DAE35C5}">
            <xm:f>NOT(ISERROR(SEARCH($C$11,C11)))</xm:f>
            <xm:f>$C$11</xm:f>
            <x14:dxf>
              <font>
                <color rgb="FF9C0006"/>
              </font>
            </x14:dxf>
          </x14:cfRule>
          <xm:sqref>C11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showGridLines="0" workbookViewId="0">
      <selection activeCell="O30" sqref="O30"/>
    </sheetView>
  </sheetViews>
  <sheetFormatPr defaultRowHeight="15"/>
  <cols>
    <col min="1" max="1" width="10" customWidth="1"/>
    <col min="2" max="2" width="9.5703125" bestFit="1" customWidth="1"/>
    <col min="5" max="5" width="11.85546875" customWidth="1"/>
    <col min="6" max="6" width="13.28515625" bestFit="1" customWidth="1"/>
    <col min="9" max="9" width="12.42578125" customWidth="1"/>
    <col min="11" max="11" width="11" customWidth="1"/>
    <col min="12" max="12" width="14.28515625" bestFit="1" customWidth="1"/>
    <col min="13" max="13" width="11.140625" bestFit="1" customWidth="1"/>
  </cols>
  <sheetData>
    <row r="1" spans="1:21">
      <c r="A1" s="157" t="s">
        <v>65</v>
      </c>
      <c r="B1" s="158"/>
      <c r="C1" s="158"/>
      <c r="D1" s="158"/>
      <c r="E1" s="158"/>
      <c r="F1" s="158"/>
      <c r="G1" s="158"/>
      <c r="H1" s="158"/>
      <c r="I1" s="159"/>
    </row>
    <row r="2" spans="1:21">
      <c r="A2" s="31" t="s">
        <v>66</v>
      </c>
      <c r="B2" s="32">
        <v>0.05</v>
      </c>
      <c r="C2" s="12"/>
      <c r="D2" s="11"/>
      <c r="E2" s="13"/>
      <c r="F2" s="11"/>
      <c r="G2" s="13"/>
      <c r="H2" s="11"/>
      <c r="I2" s="12"/>
    </row>
    <row r="3" spans="1:21">
      <c r="A3" s="11"/>
      <c r="B3" s="11"/>
      <c r="C3" s="12"/>
      <c r="D3" s="11"/>
      <c r="E3" s="13"/>
      <c r="F3" s="11"/>
      <c r="G3" s="13"/>
      <c r="H3" s="11"/>
      <c r="I3" s="12"/>
    </row>
    <row r="4" spans="1:21" ht="30">
      <c r="A4" s="33" t="s">
        <v>67</v>
      </c>
      <c r="B4" s="34" t="s">
        <v>0</v>
      </c>
      <c r="C4" s="35" t="s">
        <v>68</v>
      </c>
      <c r="D4" s="34" t="s">
        <v>69</v>
      </c>
      <c r="E4" s="36" t="s">
        <v>70</v>
      </c>
      <c r="F4" s="34" t="s">
        <v>71</v>
      </c>
      <c r="G4" s="36" t="s">
        <v>72</v>
      </c>
      <c r="H4" s="34" t="s">
        <v>73</v>
      </c>
      <c r="I4" s="37" t="s">
        <v>74</v>
      </c>
      <c r="K4" s="38" t="s">
        <v>67</v>
      </c>
      <c r="L4" s="39" t="s">
        <v>70</v>
      </c>
      <c r="M4" s="39" t="s">
        <v>73</v>
      </c>
    </row>
    <row r="5" spans="1:21">
      <c r="A5" s="11">
        <v>1</v>
      </c>
      <c r="B5" s="11" t="s">
        <v>75</v>
      </c>
      <c r="C5" s="12">
        <v>2003</v>
      </c>
      <c r="D5" s="11" t="s">
        <v>80</v>
      </c>
      <c r="E5" s="13"/>
      <c r="F5" s="14">
        <v>19500</v>
      </c>
      <c r="G5" s="13">
        <v>25</v>
      </c>
      <c r="H5" s="11"/>
      <c r="I5" s="12"/>
      <c r="K5" s="10">
        <v>1</v>
      </c>
      <c r="L5" s="10" t="s">
        <v>90</v>
      </c>
      <c r="M5" s="10" t="s">
        <v>91</v>
      </c>
    </row>
    <row r="6" spans="1:21">
      <c r="A6" s="11">
        <v>5</v>
      </c>
      <c r="B6" s="11" t="s">
        <v>75</v>
      </c>
      <c r="C6" s="12">
        <v>2004</v>
      </c>
      <c r="D6" s="11" t="s">
        <v>81</v>
      </c>
      <c r="E6" s="13"/>
      <c r="F6" s="14">
        <v>19000</v>
      </c>
      <c r="G6" s="13">
        <v>27</v>
      </c>
      <c r="H6" s="11"/>
      <c r="I6" s="12"/>
      <c r="K6" s="10">
        <v>2</v>
      </c>
      <c r="L6" s="10" t="s">
        <v>92</v>
      </c>
      <c r="M6" s="10" t="s">
        <v>93</v>
      </c>
    </row>
    <row r="7" spans="1:21">
      <c r="A7" s="15">
        <v>4</v>
      </c>
      <c r="B7" s="15" t="s">
        <v>75</v>
      </c>
      <c r="C7" s="16">
        <v>2005</v>
      </c>
      <c r="D7" s="15" t="s">
        <v>82</v>
      </c>
      <c r="E7" s="17"/>
      <c r="F7" s="14">
        <v>25000</v>
      </c>
      <c r="G7" s="13">
        <v>180</v>
      </c>
      <c r="H7" s="11"/>
      <c r="I7" s="12"/>
      <c r="K7" s="10">
        <v>3</v>
      </c>
      <c r="L7" s="10" t="s">
        <v>94</v>
      </c>
      <c r="M7" s="10" t="s">
        <v>95</v>
      </c>
    </row>
    <row r="8" spans="1:21">
      <c r="A8" s="11">
        <v>3</v>
      </c>
      <c r="B8" s="11" t="s">
        <v>75</v>
      </c>
      <c r="C8" s="12">
        <v>2006</v>
      </c>
      <c r="D8" s="11" t="s">
        <v>80</v>
      </c>
      <c r="E8" s="13"/>
      <c r="F8" s="14">
        <v>21156</v>
      </c>
      <c r="G8" s="13">
        <v>35</v>
      </c>
      <c r="H8" s="11"/>
      <c r="I8" s="12"/>
      <c r="K8" s="10">
        <v>4</v>
      </c>
      <c r="L8" s="10" t="s">
        <v>96</v>
      </c>
      <c r="M8" s="10" t="s">
        <v>97</v>
      </c>
    </row>
    <row r="9" spans="1:21">
      <c r="A9" s="11">
        <v>2</v>
      </c>
      <c r="B9" s="11" t="s">
        <v>75</v>
      </c>
      <c r="C9" s="12">
        <v>2007</v>
      </c>
      <c r="D9" s="11" t="s">
        <v>81</v>
      </c>
      <c r="E9" s="13"/>
      <c r="F9" s="14">
        <v>20000</v>
      </c>
      <c r="G9" s="13">
        <v>85</v>
      </c>
      <c r="H9" s="11"/>
      <c r="I9" s="12"/>
      <c r="K9" s="10">
        <v>5</v>
      </c>
      <c r="L9" s="10" t="s">
        <v>98</v>
      </c>
      <c r="M9" s="10" t="s">
        <v>99</v>
      </c>
    </row>
    <row r="10" spans="1:21">
      <c r="A10" s="11">
        <v>1</v>
      </c>
      <c r="B10" s="11" t="s">
        <v>75</v>
      </c>
      <c r="C10" s="12">
        <v>2008</v>
      </c>
      <c r="D10" s="11" t="s">
        <v>82</v>
      </c>
      <c r="E10" s="13"/>
      <c r="F10" s="14">
        <v>48900</v>
      </c>
      <c r="G10" s="13">
        <v>187</v>
      </c>
      <c r="H10" s="11"/>
      <c r="I10" s="12"/>
    </row>
    <row r="11" spans="1:21">
      <c r="A11" s="15">
        <v>1</v>
      </c>
      <c r="B11" s="15" t="s">
        <v>75</v>
      </c>
      <c r="C11" s="16">
        <v>2008</v>
      </c>
      <c r="D11" s="15" t="s">
        <v>82</v>
      </c>
      <c r="E11" s="17"/>
      <c r="F11" s="18">
        <v>35000</v>
      </c>
      <c r="G11" s="17">
        <v>155</v>
      </c>
      <c r="H11" s="11"/>
      <c r="I11" s="16"/>
    </row>
    <row r="12" spans="1:21">
      <c r="A12" s="19">
        <v>5</v>
      </c>
      <c r="B12" s="19" t="s">
        <v>75</v>
      </c>
      <c r="C12" s="20">
        <v>2008</v>
      </c>
      <c r="D12" s="19" t="s">
        <v>82</v>
      </c>
      <c r="E12" s="21"/>
      <c r="F12" s="22">
        <v>28900</v>
      </c>
      <c r="G12" s="21">
        <v>122</v>
      </c>
      <c r="H12" s="11"/>
      <c r="I12" s="12"/>
      <c r="K12" s="160" t="s">
        <v>83</v>
      </c>
      <c r="L12" s="161"/>
      <c r="M12" s="161"/>
      <c r="N12" s="161"/>
      <c r="O12" s="161"/>
      <c r="P12" s="161"/>
      <c r="Q12" s="161"/>
      <c r="R12" s="161"/>
      <c r="S12" s="161"/>
      <c r="T12" s="161"/>
      <c r="U12" s="162"/>
    </row>
    <row r="13" spans="1:21">
      <c r="A13" s="11">
        <v>5</v>
      </c>
      <c r="B13" s="11" t="s">
        <v>76</v>
      </c>
      <c r="C13" s="12">
        <v>2003</v>
      </c>
      <c r="D13" s="11" t="s">
        <v>80</v>
      </c>
      <c r="E13" s="13"/>
      <c r="F13" s="14">
        <v>14569</v>
      </c>
      <c r="G13" s="13">
        <v>89</v>
      </c>
      <c r="H13" s="11"/>
      <c r="I13" s="12"/>
      <c r="K13" s="40" t="s">
        <v>84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spans="1:21">
      <c r="A14" s="23">
        <v>4</v>
      </c>
      <c r="B14" s="12" t="s">
        <v>76</v>
      </c>
      <c r="C14" s="12">
        <v>2004</v>
      </c>
      <c r="D14" s="11" t="s">
        <v>81</v>
      </c>
      <c r="E14" s="13"/>
      <c r="F14" s="14">
        <v>17500</v>
      </c>
      <c r="G14" s="13">
        <v>56</v>
      </c>
      <c r="H14" s="11"/>
      <c r="I14" s="12"/>
      <c r="K14" s="160" t="s">
        <v>85</v>
      </c>
      <c r="L14" s="161"/>
      <c r="M14" s="161"/>
      <c r="N14" s="161"/>
      <c r="O14" s="161"/>
      <c r="P14" s="161"/>
      <c r="Q14" s="161"/>
      <c r="R14" s="161"/>
      <c r="S14" s="161"/>
      <c r="T14" s="161"/>
      <c r="U14" s="162"/>
    </row>
    <row r="15" spans="1:21">
      <c r="A15" s="24">
        <v>4</v>
      </c>
      <c r="B15" s="20" t="s">
        <v>76</v>
      </c>
      <c r="C15" s="11">
        <v>2005</v>
      </c>
      <c r="D15" s="11" t="s">
        <v>81</v>
      </c>
      <c r="E15" s="11"/>
      <c r="F15" s="14">
        <v>15000</v>
      </c>
      <c r="G15" s="23">
        <v>23</v>
      </c>
      <c r="H15" s="11"/>
      <c r="I15" s="12"/>
      <c r="K15" s="160" t="s">
        <v>86</v>
      </c>
      <c r="L15" s="161"/>
      <c r="M15" s="161"/>
      <c r="N15" s="161"/>
      <c r="O15" s="161"/>
      <c r="P15" s="161"/>
      <c r="Q15" s="161"/>
      <c r="R15" s="161"/>
      <c r="S15" s="161"/>
      <c r="T15" s="161"/>
      <c r="U15" s="162"/>
    </row>
    <row r="16" spans="1:21">
      <c r="A16" s="24">
        <v>3</v>
      </c>
      <c r="B16" s="11" t="s">
        <v>76</v>
      </c>
      <c r="C16" s="16">
        <v>2006</v>
      </c>
      <c r="D16" s="11" t="s">
        <v>80</v>
      </c>
      <c r="E16" s="12"/>
      <c r="F16" s="25">
        <v>14783</v>
      </c>
      <c r="G16" s="26">
        <v>74</v>
      </c>
      <c r="H16" s="15"/>
      <c r="I16" s="16"/>
      <c r="K16" s="160" t="s">
        <v>87</v>
      </c>
      <c r="L16" s="161"/>
      <c r="M16" s="161"/>
      <c r="N16" s="161"/>
      <c r="O16" s="161"/>
      <c r="P16" s="161"/>
      <c r="Q16" s="161"/>
      <c r="R16" s="161"/>
      <c r="S16" s="161"/>
      <c r="T16" s="161"/>
      <c r="U16" s="162"/>
    </row>
    <row r="17" spans="1:21">
      <c r="A17" s="23">
        <v>2</v>
      </c>
      <c r="B17" s="12" t="s">
        <v>76</v>
      </c>
      <c r="C17" s="12">
        <v>2007</v>
      </c>
      <c r="D17" s="11" t="s">
        <v>81</v>
      </c>
      <c r="E17" s="11"/>
      <c r="F17" s="14">
        <v>19870</v>
      </c>
      <c r="G17" s="23">
        <v>12</v>
      </c>
      <c r="H17" s="11"/>
      <c r="I17" s="12"/>
      <c r="K17" s="160" t="s">
        <v>88</v>
      </c>
      <c r="L17" s="161"/>
      <c r="M17" s="161"/>
      <c r="N17" s="161"/>
      <c r="O17" s="161"/>
      <c r="P17" s="161"/>
      <c r="Q17" s="161"/>
      <c r="R17" s="161"/>
      <c r="S17" s="161"/>
      <c r="T17" s="161"/>
      <c r="U17" s="162"/>
    </row>
    <row r="18" spans="1:21">
      <c r="A18" s="27">
        <v>3</v>
      </c>
      <c r="B18" s="12" t="s">
        <v>76</v>
      </c>
      <c r="C18" s="12">
        <v>2008</v>
      </c>
      <c r="D18" s="11" t="s">
        <v>82</v>
      </c>
      <c r="E18" s="11"/>
      <c r="F18" s="18">
        <v>12240</v>
      </c>
      <c r="G18" s="17">
        <v>107</v>
      </c>
      <c r="H18" s="15"/>
      <c r="I18" s="16"/>
      <c r="K18" s="160" t="s">
        <v>89</v>
      </c>
      <c r="L18" s="161"/>
      <c r="M18" s="161"/>
      <c r="N18" s="161"/>
      <c r="O18" s="161"/>
      <c r="P18" s="161"/>
      <c r="Q18" s="161"/>
      <c r="R18" s="161"/>
      <c r="S18" s="161"/>
      <c r="T18" s="161"/>
      <c r="U18" s="162"/>
    </row>
    <row r="19" spans="1:21">
      <c r="A19" s="24">
        <v>3</v>
      </c>
      <c r="B19" s="28" t="s">
        <v>76</v>
      </c>
      <c r="C19" s="11">
        <v>2008</v>
      </c>
      <c r="D19" s="11" t="s">
        <v>82</v>
      </c>
      <c r="E19" s="15"/>
      <c r="F19" s="14">
        <v>23000</v>
      </c>
      <c r="G19" s="13">
        <v>108</v>
      </c>
      <c r="H19" s="11"/>
      <c r="I19" s="12"/>
    </row>
    <row r="20" spans="1:21">
      <c r="A20" s="23">
        <v>2</v>
      </c>
      <c r="B20" s="12" t="s">
        <v>76</v>
      </c>
      <c r="C20" s="16">
        <v>2008</v>
      </c>
      <c r="D20" s="15" t="s">
        <v>82</v>
      </c>
      <c r="E20" s="15"/>
      <c r="F20" s="18">
        <v>14562</v>
      </c>
      <c r="G20" s="17">
        <v>112</v>
      </c>
      <c r="H20" s="15"/>
      <c r="I20" s="16"/>
      <c r="K20" s="163" t="s">
        <v>100</v>
      </c>
      <c r="L20" s="163"/>
      <c r="N20" s="163" t="s">
        <v>102</v>
      </c>
      <c r="O20" s="163"/>
      <c r="P20" s="163"/>
      <c r="R20" s="163" t="s">
        <v>106</v>
      </c>
      <c r="S20" s="163"/>
      <c r="T20" s="163"/>
      <c r="U20" s="163"/>
    </row>
    <row r="21" spans="1:21">
      <c r="A21" s="23">
        <v>2</v>
      </c>
      <c r="B21" s="12" t="s">
        <v>77</v>
      </c>
      <c r="C21" s="12">
        <v>2003</v>
      </c>
      <c r="D21" s="11" t="s">
        <v>80</v>
      </c>
      <c r="E21" s="11"/>
      <c r="F21" s="14">
        <v>19500</v>
      </c>
      <c r="G21" s="13">
        <v>122</v>
      </c>
      <c r="H21" s="11"/>
      <c r="I21" s="12"/>
      <c r="K21" s="10" t="s">
        <v>93</v>
      </c>
      <c r="L21" s="10"/>
      <c r="N21" s="10" t="s">
        <v>103</v>
      </c>
      <c r="O21" s="10"/>
      <c r="P21" s="10"/>
      <c r="R21" s="41" t="s">
        <v>98</v>
      </c>
      <c r="S21" s="41"/>
      <c r="T21" s="10"/>
      <c r="U21" s="10"/>
    </row>
    <row r="22" spans="1:21">
      <c r="A22" s="23">
        <v>3</v>
      </c>
      <c r="B22" s="12" t="s">
        <v>77</v>
      </c>
      <c r="C22" s="12">
        <v>2004</v>
      </c>
      <c r="D22" s="11" t="s">
        <v>81</v>
      </c>
      <c r="E22" s="11"/>
      <c r="F22" s="14">
        <v>19000</v>
      </c>
      <c r="G22" s="11">
        <v>89</v>
      </c>
      <c r="H22" s="11"/>
      <c r="I22" s="12"/>
      <c r="K22" s="10" t="s">
        <v>101</v>
      </c>
      <c r="L22" s="10"/>
      <c r="N22" s="10" t="s">
        <v>104</v>
      </c>
      <c r="O22" s="10"/>
      <c r="P22" s="10"/>
      <c r="R22" s="41" t="s">
        <v>92</v>
      </c>
      <c r="S22" s="41"/>
      <c r="T22" s="10"/>
      <c r="U22" s="10"/>
    </row>
    <row r="23" spans="1:21">
      <c r="A23" s="26">
        <v>1</v>
      </c>
      <c r="B23" s="16" t="s">
        <v>77</v>
      </c>
      <c r="C23" s="16">
        <v>2005</v>
      </c>
      <c r="D23" s="15" t="s">
        <v>82</v>
      </c>
      <c r="E23" s="17"/>
      <c r="F23" s="18">
        <v>25000</v>
      </c>
      <c r="G23" s="17">
        <v>56</v>
      </c>
      <c r="H23" s="15"/>
      <c r="I23" s="16"/>
      <c r="K23" s="10" t="s">
        <v>91</v>
      </c>
      <c r="L23" s="10"/>
      <c r="N23" s="10" t="s">
        <v>105</v>
      </c>
      <c r="O23" s="10"/>
      <c r="P23" s="10"/>
      <c r="R23" s="41" t="s">
        <v>96</v>
      </c>
      <c r="S23" s="41"/>
      <c r="T23" s="10"/>
      <c r="U23" s="10"/>
    </row>
    <row r="24" spans="1:21">
      <c r="A24" s="26">
        <v>4</v>
      </c>
      <c r="B24" s="16" t="s">
        <v>77</v>
      </c>
      <c r="C24" s="16">
        <v>2006</v>
      </c>
      <c r="D24" s="15" t="s">
        <v>80</v>
      </c>
      <c r="E24" s="17"/>
      <c r="F24" s="18">
        <v>21156</v>
      </c>
      <c r="G24" s="17">
        <v>23</v>
      </c>
      <c r="H24" s="15"/>
      <c r="I24" s="16"/>
      <c r="K24" s="10" t="s">
        <v>97</v>
      </c>
      <c r="L24" s="10"/>
      <c r="R24" s="41" t="s">
        <v>94</v>
      </c>
      <c r="S24" s="41"/>
      <c r="T24" s="10"/>
      <c r="U24" s="10"/>
    </row>
    <row r="25" spans="1:21">
      <c r="A25" s="23">
        <v>4</v>
      </c>
      <c r="B25" s="11" t="s">
        <v>77</v>
      </c>
      <c r="C25" s="13">
        <v>2007</v>
      </c>
      <c r="D25" s="11" t="s">
        <v>81</v>
      </c>
      <c r="E25" s="11"/>
      <c r="F25" s="14">
        <v>20000</v>
      </c>
      <c r="G25" s="13">
        <v>74</v>
      </c>
      <c r="H25" s="11"/>
      <c r="I25" s="12"/>
      <c r="R25" s="41" t="s">
        <v>107</v>
      </c>
      <c r="S25" s="41"/>
      <c r="T25" s="10"/>
      <c r="U25" s="10"/>
    </row>
    <row r="26" spans="1:21">
      <c r="A26" s="11">
        <v>1</v>
      </c>
      <c r="B26" s="11" t="s">
        <v>77</v>
      </c>
      <c r="C26" s="13">
        <v>2008</v>
      </c>
      <c r="D26" s="11" t="s">
        <v>82</v>
      </c>
      <c r="E26" s="11"/>
      <c r="F26" s="14">
        <v>48900</v>
      </c>
      <c r="G26" s="11">
        <v>12</v>
      </c>
      <c r="H26" s="11"/>
      <c r="I26" s="11"/>
    </row>
    <row r="27" spans="1:21">
      <c r="A27" s="11">
        <v>4</v>
      </c>
      <c r="B27" s="11" t="s">
        <v>77</v>
      </c>
      <c r="C27" s="13">
        <v>2008</v>
      </c>
      <c r="D27" s="11" t="s">
        <v>82</v>
      </c>
      <c r="E27" s="11"/>
      <c r="F27" s="14">
        <v>35000</v>
      </c>
      <c r="G27" s="11">
        <v>25</v>
      </c>
      <c r="H27" s="11"/>
      <c r="I27" s="11"/>
    </row>
    <row r="28" spans="1:21">
      <c r="A28" s="11">
        <v>1</v>
      </c>
      <c r="B28" s="11" t="s">
        <v>77</v>
      </c>
      <c r="C28" s="13">
        <v>2008</v>
      </c>
      <c r="D28" s="11" t="s">
        <v>82</v>
      </c>
      <c r="E28" s="11"/>
      <c r="F28" s="14">
        <v>28900</v>
      </c>
      <c r="G28" s="11">
        <v>27</v>
      </c>
      <c r="H28" s="11"/>
      <c r="I28" s="11"/>
    </row>
    <row r="29" spans="1:21">
      <c r="A29" s="11">
        <v>4</v>
      </c>
      <c r="B29" s="11" t="s">
        <v>78</v>
      </c>
      <c r="C29" s="13">
        <v>2003</v>
      </c>
      <c r="D29" s="11" t="s">
        <v>80</v>
      </c>
      <c r="E29" s="11"/>
      <c r="F29" s="14">
        <v>64569</v>
      </c>
      <c r="G29" s="11">
        <v>180</v>
      </c>
      <c r="H29" s="11"/>
      <c r="I29" s="11"/>
    </row>
    <row r="30" spans="1:21">
      <c r="A30" s="29">
        <v>1</v>
      </c>
      <c r="B30" s="29" t="s">
        <v>78</v>
      </c>
      <c r="C30" s="30">
        <v>2004</v>
      </c>
      <c r="D30" s="29" t="s">
        <v>81</v>
      </c>
      <c r="E30" s="29"/>
      <c r="F30" s="25">
        <v>87500</v>
      </c>
      <c r="G30" s="29">
        <v>35</v>
      </c>
      <c r="H30" s="29"/>
      <c r="I30" s="29"/>
    </row>
    <row r="31" spans="1:21">
      <c r="A31" s="11">
        <v>2</v>
      </c>
      <c r="B31" s="11" t="s">
        <v>78</v>
      </c>
      <c r="C31" s="13">
        <v>2005</v>
      </c>
      <c r="D31" s="11" t="s">
        <v>81</v>
      </c>
      <c r="E31" s="11"/>
      <c r="F31" s="14">
        <v>65000</v>
      </c>
      <c r="G31" s="11">
        <v>85</v>
      </c>
      <c r="H31" s="11"/>
      <c r="I31" s="11"/>
    </row>
    <row r="32" spans="1:21">
      <c r="A32" s="11">
        <v>1</v>
      </c>
      <c r="B32" s="11" t="s">
        <v>78</v>
      </c>
      <c r="C32" s="13">
        <v>2006</v>
      </c>
      <c r="D32" s="11" t="s">
        <v>80</v>
      </c>
      <c r="E32" s="11"/>
      <c r="F32" s="14">
        <v>44783</v>
      </c>
      <c r="G32" s="11">
        <v>187</v>
      </c>
      <c r="H32" s="11"/>
      <c r="I32" s="11"/>
    </row>
    <row r="33" spans="1:9">
      <c r="A33" s="11">
        <v>1</v>
      </c>
      <c r="B33" s="11" t="s">
        <v>78</v>
      </c>
      <c r="C33" s="13">
        <v>2007</v>
      </c>
      <c r="D33" s="11" t="s">
        <v>81</v>
      </c>
      <c r="E33" s="11"/>
      <c r="F33" s="14">
        <v>49870</v>
      </c>
      <c r="G33" s="11">
        <v>155</v>
      </c>
      <c r="H33" s="11"/>
      <c r="I33" s="11"/>
    </row>
    <row r="34" spans="1:9">
      <c r="A34" s="11">
        <v>4</v>
      </c>
      <c r="B34" s="11" t="s">
        <v>78</v>
      </c>
      <c r="C34" s="13">
        <v>2008</v>
      </c>
      <c r="D34" s="11" t="s">
        <v>82</v>
      </c>
      <c r="E34" s="11"/>
      <c r="F34" s="14">
        <v>37240</v>
      </c>
      <c r="G34" s="11">
        <v>122</v>
      </c>
      <c r="H34" s="11"/>
      <c r="I34" s="11"/>
    </row>
    <row r="35" spans="1:9">
      <c r="A35" s="11">
        <v>5</v>
      </c>
      <c r="B35" s="11" t="s">
        <v>78</v>
      </c>
      <c r="C35" s="13">
        <v>2008</v>
      </c>
      <c r="D35" s="11" t="s">
        <v>82</v>
      </c>
      <c r="E35" s="11"/>
      <c r="F35" s="14">
        <v>23000</v>
      </c>
      <c r="G35" s="11">
        <v>89</v>
      </c>
      <c r="H35" s="11"/>
      <c r="I35" s="19"/>
    </row>
    <row r="36" spans="1:9">
      <c r="A36" s="15">
        <v>3</v>
      </c>
      <c r="B36" s="15" t="s">
        <v>78</v>
      </c>
      <c r="C36" s="17">
        <v>2008</v>
      </c>
      <c r="D36" s="15" t="s">
        <v>82</v>
      </c>
      <c r="E36" s="15"/>
      <c r="F36" s="18">
        <v>54562</v>
      </c>
      <c r="G36" s="15">
        <v>187</v>
      </c>
      <c r="H36" s="15"/>
      <c r="I36" s="11"/>
    </row>
    <row r="37" spans="1:9">
      <c r="A37" s="19">
        <v>3</v>
      </c>
      <c r="B37" s="19" t="s">
        <v>79</v>
      </c>
      <c r="C37" s="21">
        <v>2003</v>
      </c>
      <c r="D37" s="19" t="s">
        <v>80</v>
      </c>
      <c r="E37" s="19"/>
      <c r="F37" s="22">
        <v>45000</v>
      </c>
      <c r="G37" s="19">
        <v>155</v>
      </c>
      <c r="H37" s="19"/>
      <c r="I37" s="19"/>
    </row>
    <row r="38" spans="1:9">
      <c r="A38" s="11">
        <v>3</v>
      </c>
      <c r="B38" s="11" t="s">
        <v>79</v>
      </c>
      <c r="C38" s="13">
        <v>2004</v>
      </c>
      <c r="D38" s="11" t="s">
        <v>81</v>
      </c>
      <c r="E38" s="11"/>
      <c r="F38" s="14">
        <v>44783</v>
      </c>
      <c r="G38" s="11">
        <v>122</v>
      </c>
      <c r="H38" s="11"/>
      <c r="I38" s="11"/>
    </row>
    <row r="39" spans="1:9">
      <c r="A39" s="15">
        <v>1</v>
      </c>
      <c r="B39" s="15" t="s">
        <v>79</v>
      </c>
      <c r="C39" s="17">
        <v>2005</v>
      </c>
      <c r="D39" s="15" t="s">
        <v>82</v>
      </c>
      <c r="E39" s="15"/>
      <c r="F39" s="18">
        <v>29870</v>
      </c>
      <c r="G39" s="15">
        <v>89</v>
      </c>
      <c r="H39" s="15"/>
      <c r="I39" s="15"/>
    </row>
    <row r="40" spans="1:9">
      <c r="A40" s="23">
        <v>4</v>
      </c>
      <c r="B40" s="11" t="s">
        <v>79</v>
      </c>
      <c r="C40" s="13">
        <v>2006</v>
      </c>
      <c r="D40" s="11" t="s">
        <v>82</v>
      </c>
      <c r="E40" s="11"/>
      <c r="F40" s="14">
        <v>32240</v>
      </c>
      <c r="G40" s="11">
        <v>25</v>
      </c>
      <c r="H40" s="11"/>
      <c r="I40" s="11"/>
    </row>
    <row r="41" spans="1:9">
      <c r="A41" s="23">
        <v>1</v>
      </c>
      <c r="B41" s="11" t="s">
        <v>79</v>
      </c>
      <c r="C41" s="13">
        <v>2007</v>
      </c>
      <c r="D41" s="11" t="s">
        <v>82</v>
      </c>
      <c r="E41" s="11"/>
      <c r="F41" s="14">
        <v>44783</v>
      </c>
      <c r="G41" s="11">
        <v>27</v>
      </c>
      <c r="H41" s="11"/>
      <c r="I41" s="11"/>
    </row>
    <row r="42" spans="1:9">
      <c r="A42" s="26">
        <v>1</v>
      </c>
      <c r="B42" s="15" t="s">
        <v>79</v>
      </c>
      <c r="C42" s="17">
        <v>2008</v>
      </c>
      <c r="D42" s="15" t="s">
        <v>80</v>
      </c>
      <c r="E42" s="15"/>
      <c r="F42" s="18">
        <v>79870</v>
      </c>
      <c r="G42" s="15">
        <v>180</v>
      </c>
      <c r="H42" s="15"/>
      <c r="I42" s="15"/>
    </row>
  </sheetData>
  <mergeCells count="10">
    <mergeCell ref="K17:U17"/>
    <mergeCell ref="K18:U18"/>
    <mergeCell ref="K20:L20"/>
    <mergeCell ref="N20:P20"/>
    <mergeCell ref="R20:U20"/>
    <mergeCell ref="A1:I1"/>
    <mergeCell ref="K12:U12"/>
    <mergeCell ref="K14:U14"/>
    <mergeCell ref="K15:U15"/>
    <mergeCell ref="K16:U16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6"/>
  <sheetViews>
    <sheetView workbookViewId="0">
      <selection activeCell="L14" sqref="L14"/>
    </sheetView>
  </sheetViews>
  <sheetFormatPr defaultRowHeight="15"/>
  <cols>
    <col min="4" max="4" width="11.7109375" bestFit="1" customWidth="1"/>
  </cols>
  <sheetData>
    <row r="1" spans="3:7" ht="15.75" thickBot="1"/>
    <row r="2" spans="3:7">
      <c r="C2" s="164" t="s">
        <v>179</v>
      </c>
      <c r="D2" s="165"/>
      <c r="E2" s="165"/>
      <c r="F2" s="165"/>
      <c r="G2" s="166"/>
    </row>
    <row r="3" spans="3:7" ht="16.5">
      <c r="C3" s="62" t="s">
        <v>180</v>
      </c>
      <c r="D3" s="63" t="s">
        <v>181</v>
      </c>
      <c r="E3" s="63" t="s">
        <v>182</v>
      </c>
      <c r="F3" s="63" t="s">
        <v>183</v>
      </c>
      <c r="G3" s="64" t="s">
        <v>184</v>
      </c>
    </row>
    <row r="4" spans="3:7" ht="16.5">
      <c r="C4" s="65" t="s">
        <v>1</v>
      </c>
      <c r="D4" s="66">
        <v>4300</v>
      </c>
      <c r="E4" s="66">
        <v>5200</v>
      </c>
      <c r="F4" s="66">
        <v>4500</v>
      </c>
      <c r="G4" s="67">
        <v>3800</v>
      </c>
    </row>
    <row r="5" spans="3:7" ht="16.5">
      <c r="C5" s="68" t="s">
        <v>2</v>
      </c>
      <c r="D5" s="69">
        <v>3800</v>
      </c>
      <c r="E5" s="69">
        <v>3000</v>
      </c>
      <c r="F5" s="69">
        <v>4250</v>
      </c>
      <c r="G5" s="70">
        <v>4800</v>
      </c>
    </row>
    <row r="6" spans="3:7" ht="16.5">
      <c r="C6" s="68" t="s">
        <v>3</v>
      </c>
      <c r="D6" s="69">
        <v>4100</v>
      </c>
      <c r="E6" s="69">
        <v>3730</v>
      </c>
      <c r="F6" s="69">
        <v>3950</v>
      </c>
      <c r="G6" s="70">
        <v>4500</v>
      </c>
    </row>
    <row r="7" spans="3:7" ht="16.5">
      <c r="C7" s="68" t="s">
        <v>4</v>
      </c>
      <c r="D7" s="69">
        <v>4640</v>
      </c>
      <c r="E7" s="69">
        <v>4980</v>
      </c>
      <c r="F7" s="69">
        <v>5100</v>
      </c>
      <c r="G7" s="70">
        <v>5240</v>
      </c>
    </row>
    <row r="8" spans="3:7" ht="16.5">
      <c r="C8" s="68" t="s">
        <v>5</v>
      </c>
      <c r="D8" s="69">
        <v>5500</v>
      </c>
      <c r="E8" s="69">
        <v>4690</v>
      </c>
      <c r="F8" s="69">
        <v>4660</v>
      </c>
      <c r="G8" s="70">
        <v>4350</v>
      </c>
    </row>
    <row r="9" spans="3:7" ht="16.5">
      <c r="C9" s="68" t="s">
        <v>6</v>
      </c>
      <c r="D9" s="69">
        <v>5230</v>
      </c>
      <c r="E9" s="69">
        <v>4500</v>
      </c>
      <c r="F9" s="69">
        <v>4100</v>
      </c>
      <c r="G9" s="70">
        <v>5050</v>
      </c>
    </row>
    <row r="10" spans="3:7" ht="18.75" thickBot="1">
      <c r="C10" s="71" t="s">
        <v>7</v>
      </c>
      <c r="D10" s="72">
        <f>SUM(D4:D9)</f>
        <v>27570</v>
      </c>
      <c r="E10" s="72">
        <f>SUM(E4:E9)</f>
        <v>26100</v>
      </c>
      <c r="F10" s="72">
        <f>SUM(F4:F9)</f>
        <v>26560</v>
      </c>
      <c r="G10" s="73">
        <f>SUM(G4:G9)</f>
        <v>27740</v>
      </c>
    </row>
    <row r="11" spans="3:7" ht="15.75" thickBot="1">
      <c r="C11" s="74"/>
      <c r="D11" s="75"/>
      <c r="E11" s="74"/>
      <c r="F11" s="74"/>
      <c r="G11" s="76"/>
    </row>
    <row r="12" spans="3:7">
      <c r="C12" s="167" t="s">
        <v>185</v>
      </c>
      <c r="D12" s="168"/>
      <c r="E12" s="77"/>
      <c r="F12" s="77"/>
      <c r="G12" s="78"/>
    </row>
    <row r="13" spans="3:7" ht="15.75" thickBot="1">
      <c r="C13" s="169">
        <f>HLOOKUP(C12,C3:G10,8)</f>
        <v>26100</v>
      </c>
      <c r="D13" s="170"/>
      <c r="E13" s="77"/>
      <c r="F13" s="77"/>
      <c r="G13" s="79"/>
    </row>
    <row r="14" spans="3:7">
      <c r="C14" s="80">
        <v>4</v>
      </c>
      <c r="D14" s="81"/>
      <c r="E14" s="81"/>
      <c r="F14" s="81"/>
      <c r="G14" s="81"/>
    </row>
    <row r="15" spans="3:7">
      <c r="C15" s="82" t="s">
        <v>25</v>
      </c>
      <c r="D15" s="83" t="s">
        <v>181</v>
      </c>
      <c r="E15" s="171"/>
      <c r="F15" s="172"/>
      <c r="G15" s="81"/>
    </row>
    <row r="16" spans="3:7">
      <c r="C16" s="84" t="s">
        <v>7</v>
      </c>
      <c r="D16" s="85">
        <f>HLOOKUP(D15,C3:G10,8)</f>
        <v>27570</v>
      </c>
    </row>
  </sheetData>
  <mergeCells count="4">
    <mergeCell ref="C2:G2"/>
    <mergeCell ref="C12:D12"/>
    <mergeCell ref="C13:D13"/>
    <mergeCell ref="E15:F15"/>
  </mergeCells>
  <conditionalFormatting sqref="C13">
    <cfRule type="expression" dxfId="2" priority="1" stopIfTrue="1">
      <formula>ISNUMBER(MATCH($B$12,$F$3:$F$9,0))</formula>
    </cfRule>
  </conditionalFormatting>
  <dataValidations count="2">
    <dataValidation allowBlank="1" showInputMessage="1" sqref="C13:D13"/>
    <dataValidation allowBlank="1" showErrorMessage="1" errorTitle="Inválido" error="Este nome não está na lista acima" promptTitle="Clientes" prompt="Escolha o cliente que deseje saber o valor!" sqref="C12"/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L31" sqref="L31"/>
    </sheetView>
  </sheetViews>
  <sheetFormatPr defaultRowHeight="15"/>
  <cols>
    <col min="2" max="2" width="12.42578125" bestFit="1" customWidth="1"/>
  </cols>
  <sheetData>
    <row r="2" spans="2:6">
      <c r="C2" s="173" t="s">
        <v>186</v>
      </c>
      <c r="D2" s="173"/>
      <c r="E2" s="173"/>
    </row>
    <row r="3" spans="2:6">
      <c r="B3" s="2" t="s">
        <v>187</v>
      </c>
      <c r="C3" s="2" t="s">
        <v>188</v>
      </c>
      <c r="D3" s="2" t="s">
        <v>189</v>
      </c>
      <c r="E3" s="2" t="s">
        <v>190</v>
      </c>
      <c r="F3" s="2" t="s">
        <v>191</v>
      </c>
    </row>
    <row r="4" spans="2:6">
      <c r="B4" s="2" t="s">
        <v>1</v>
      </c>
      <c r="C4" s="2">
        <v>10</v>
      </c>
      <c r="D4" s="2">
        <v>15</v>
      </c>
      <c r="E4" s="2">
        <v>16</v>
      </c>
      <c r="F4" s="2">
        <v>14</v>
      </c>
    </row>
    <row r="5" spans="2:6">
      <c r="B5" s="2" t="s">
        <v>2</v>
      </c>
      <c r="C5" s="2">
        <v>12</v>
      </c>
      <c r="D5" s="2">
        <v>14</v>
      </c>
      <c r="E5" s="2">
        <v>13</v>
      </c>
      <c r="F5" s="2">
        <v>16</v>
      </c>
    </row>
    <row r="6" spans="2:6">
      <c r="B6" s="2" t="s">
        <v>3</v>
      </c>
      <c r="C6" s="2">
        <v>15</v>
      </c>
      <c r="D6" s="2">
        <v>15</v>
      </c>
      <c r="E6" s="2">
        <v>14</v>
      </c>
      <c r="F6" s="2">
        <v>10</v>
      </c>
    </row>
    <row r="7" spans="2:6">
      <c r="B7" s="2" t="s">
        <v>4</v>
      </c>
      <c r="C7" s="2">
        <v>14</v>
      </c>
      <c r="D7" s="2">
        <v>17</v>
      </c>
      <c r="E7" s="2">
        <v>17</v>
      </c>
      <c r="F7" s="2">
        <v>16</v>
      </c>
    </row>
    <row r="8" spans="2:6">
      <c r="B8" s="2" t="s">
        <v>5</v>
      </c>
      <c r="C8" s="2">
        <v>12</v>
      </c>
      <c r="D8" s="2">
        <v>13</v>
      </c>
      <c r="E8" s="2">
        <v>15</v>
      </c>
      <c r="F8" s="2">
        <v>14</v>
      </c>
    </row>
    <row r="9" spans="2:6">
      <c r="B9" s="2" t="s">
        <v>6</v>
      </c>
      <c r="C9" s="2">
        <v>15</v>
      </c>
      <c r="D9" s="2">
        <v>17</v>
      </c>
      <c r="E9" s="2">
        <v>17</v>
      </c>
      <c r="F9" s="2">
        <v>15</v>
      </c>
    </row>
    <row r="10" spans="2:6">
      <c r="B10" s="2" t="s">
        <v>7</v>
      </c>
      <c r="C10" s="2">
        <f>SUM(C4:C9)</f>
        <v>78</v>
      </c>
      <c r="D10" s="2">
        <f>SUM(D4:D9)</f>
        <v>91</v>
      </c>
      <c r="E10" s="2">
        <f>SUM(E4:E9)</f>
        <v>92</v>
      </c>
      <c r="F10" s="2">
        <f>SUM(F4:F9)</f>
        <v>85</v>
      </c>
    </row>
    <row r="13" spans="2:6">
      <c r="B13" s="86" t="s">
        <v>187</v>
      </c>
      <c r="C13" s="1" t="s">
        <v>191</v>
      </c>
    </row>
    <row r="14" spans="2:6">
      <c r="B14" s="86" t="s">
        <v>192</v>
      </c>
      <c r="C14" s="1">
        <f>HLOOKUP(C13,B3:F10,8,0)</f>
        <v>85</v>
      </c>
    </row>
  </sheetData>
  <mergeCells count="1">
    <mergeCell ref="C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INTRODUÇÃO</vt:lpstr>
      <vt:lpstr>PROCV SIMPLES</vt:lpstr>
      <vt:lpstr>PROCV SIMPLES II</vt:lpstr>
      <vt:lpstr>PROCV SIMPLES III</vt:lpstr>
      <vt:lpstr>PROCV IV</vt:lpstr>
      <vt:lpstr>PROCV V</vt:lpstr>
      <vt:lpstr>PROCV III</vt:lpstr>
      <vt:lpstr>PROCH</vt:lpstr>
      <vt:lpstr>PROCH II</vt:lpstr>
      <vt:lpstr>PROCH 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 03</dc:creator>
  <cp:lastModifiedBy>userlocal</cp:lastModifiedBy>
  <dcterms:created xsi:type="dcterms:W3CDTF">2012-01-17T10:28:09Z</dcterms:created>
  <dcterms:modified xsi:type="dcterms:W3CDTF">2024-06-06T22:54:28Z</dcterms:modified>
</cp:coreProperties>
</file>