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\\apolo\Governanca\PROCESSOS\MAPEAMENTO DE PROCESSOS\CODIGOS E AUTOMACOES\Codigos.PY\Codigos.PY\Tratar_dados_OKR's_KPI's\Templates\Jan\"/>
    </mc:Choice>
  </mc:AlternateContent>
  <xr:revisionPtr revIDLastSave="0" documentId="13_ncr:1_{74B6BC80-88F6-4AA7-82D7-ECC15EA20096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OKR" sheetId="1" r:id="rId1"/>
    <sheet name="KPI" sheetId="2" r:id="rId2"/>
  </sheets>
  <calcPr calcId="191029"/>
</workbook>
</file>

<file path=xl/calcChain.xml><?xml version="1.0" encoding="utf-8"?>
<calcChain xmlns="http://schemas.openxmlformats.org/spreadsheetml/2006/main">
  <c r="K5" i="2" l="1"/>
  <c r="K6" i="2"/>
  <c r="L11" i="1"/>
  <c r="AZ5" i="1"/>
  <c r="AZ4" i="1"/>
  <c r="L4" i="1"/>
  <c r="L15" i="1"/>
</calcChain>
</file>

<file path=xl/sharedStrings.xml><?xml version="1.0" encoding="utf-8"?>
<sst xmlns="http://schemas.openxmlformats.org/spreadsheetml/2006/main" count="234" uniqueCount="99">
  <si>
    <t>ID</t>
  </si>
  <si>
    <t>Departamento</t>
  </si>
  <si>
    <t>Perspectiva</t>
  </si>
  <si>
    <t>Objetivo</t>
  </si>
  <si>
    <t>OKR</t>
  </si>
  <si>
    <t>início</t>
  </si>
  <si>
    <t>Período considerado (M)</t>
  </si>
  <si>
    <t>Modelo de apuração</t>
  </si>
  <si>
    <t>Descrição</t>
  </si>
  <si>
    <t>Pesos</t>
  </si>
  <si>
    <t>Projetado 1/2025</t>
  </si>
  <si>
    <t>Realizado 1/2025</t>
  </si>
  <si>
    <t>Apurado 1/2025</t>
  </si>
  <si>
    <t>Projetado 2/2025</t>
  </si>
  <si>
    <t>Realizado 2/2025</t>
  </si>
  <si>
    <t>Apurado 2/2025</t>
  </si>
  <si>
    <t>Projetado 3/2025</t>
  </si>
  <si>
    <t>Realizado 3/2025</t>
  </si>
  <si>
    <t>Apurado 3/2025</t>
  </si>
  <si>
    <t>Projetado 4/2025</t>
  </si>
  <si>
    <t>Realizado 4/2025</t>
  </si>
  <si>
    <t>Apurado 4/2025</t>
  </si>
  <si>
    <t>Projetado 5/2025</t>
  </si>
  <si>
    <t>Realizado 5/2025</t>
  </si>
  <si>
    <t>Apurado 5/2025</t>
  </si>
  <si>
    <t>Projetado 6/2025</t>
  </si>
  <si>
    <t>Realizado 6/2025</t>
  </si>
  <si>
    <t>Apurado 6/2025</t>
  </si>
  <si>
    <t>Projetado 7/2025</t>
  </si>
  <si>
    <t>Realizado 7/2025</t>
  </si>
  <si>
    <t>Apurado 7/2025</t>
  </si>
  <si>
    <t>Projetado 8/2025</t>
  </si>
  <si>
    <t>Realizado 8/2025</t>
  </si>
  <si>
    <t>Apurado 8/2025</t>
  </si>
  <si>
    <t>Projetado 9/2025</t>
  </si>
  <si>
    <t>Realizado 9/2025</t>
  </si>
  <si>
    <t>Apurado 9/2025</t>
  </si>
  <si>
    <t>Projetado 10/2025</t>
  </si>
  <si>
    <t>Realizado 10/2025</t>
  </si>
  <si>
    <t>Apurado 10/2025</t>
  </si>
  <si>
    <t>Projetado 11/2025</t>
  </si>
  <si>
    <t>Realizado 11/2025</t>
  </si>
  <si>
    <t>Apurado 11/2025</t>
  </si>
  <si>
    <t>Projetado 12/2025</t>
  </si>
  <si>
    <t>Realizado 12/2025</t>
  </si>
  <si>
    <t>Apurado 12/2025</t>
  </si>
  <si>
    <t>Finanças</t>
  </si>
  <si>
    <t>Financeira</t>
  </si>
  <si>
    <t>Otimização de Recursos</t>
  </si>
  <si>
    <t>Priorizar a automatização de processos para reduzir 50% da necessidade de horas extras até o final de 2025.</t>
  </si>
  <si>
    <t>Último</t>
  </si>
  <si>
    <t>Manter a taxa de inadimplência abaixo de 0,17% acima de 60 dias nos últimos 12 meses.</t>
  </si>
  <si>
    <t>Garantir a realização de 83% do calendário dos inventários do grupo.</t>
  </si>
  <si>
    <t>Processos</t>
  </si>
  <si>
    <t>Garantir eficiência operacional</t>
  </si>
  <si>
    <t>Reduzir o prazo médio de conciliações bancárias para 5 dias, até o 1T2025.</t>
  </si>
  <si>
    <t>Média</t>
  </si>
  <si>
    <t>Garantir que 90% das vendas com cartões sejam baixadas e conciliadas, até o 1T2025.</t>
  </si>
  <si>
    <t>Internalizar a contabilidade, com o fechamento pelo SAP/Hana do mês de março/25 até 25/04/25.</t>
  </si>
  <si>
    <t>Objetiva</t>
  </si>
  <si>
    <t>Garantir 85% de acuracidade dos estoques, até o 1º semestre de 2025.</t>
  </si>
  <si>
    <t>Diminuir o prazo médio dos fechamentos das demonstrações financeiras (DF’s) em 15 dias úteis, até o 1S2025.</t>
  </si>
  <si>
    <t>Melhorar e desenvolver processsos, normas e procedimentos</t>
  </si>
  <si>
    <t>Implantar metodologia de mapeamento e modelagem dos processos, até o 1º trimestre de 2025.</t>
  </si>
  <si>
    <t>Treinar lideranças e usuários-chave com a nova metodologia de processos até o 1º semestre de 2025.</t>
  </si>
  <si>
    <t>Desenvolver e acompanhar o cronograma de documentação dos processos, com 90% de aderência.</t>
  </si>
  <si>
    <t>Setores</t>
  </si>
  <si>
    <t>KPI</t>
  </si>
  <si>
    <t xml:space="preserve">Categoria </t>
  </si>
  <si>
    <t>Contabilidade/Fiscal</t>
  </si>
  <si>
    <t>Custos: % do orçamento realizado (setor e matricial).</t>
  </si>
  <si>
    <t>Custo</t>
  </si>
  <si>
    <t>Governança</t>
  </si>
  <si>
    <t>Precisa fechar o orçamento para 2025</t>
  </si>
  <si>
    <t>Planejamento</t>
  </si>
  <si>
    <t>Custos: % do orçamento realizado da diretoria.</t>
  </si>
  <si>
    <t>FIN</t>
  </si>
  <si>
    <t>Custos: % do orçamento realizado.</t>
  </si>
  <si>
    <t>Entrega: Atendimento ao cronograma de inventários.</t>
  </si>
  <si>
    <t>Entrega</t>
  </si>
  <si>
    <t xml:space="preserve">Entrega: Cronograma de mapeamento e modelagem de processos. </t>
  </si>
  <si>
    <t>Entrega: Prazo médio da entrega do fechamento contábil (DF’s, balanço, DRE e DMPL).</t>
  </si>
  <si>
    <t>Entrega: Prazo médio da legalização de lojas e filiais</t>
  </si>
  <si>
    <t>Entrega: Prazo médio de conciliação bancária e caixas</t>
  </si>
  <si>
    <t>Entrega: Prazo médio do fechamento da apuração de custos.</t>
  </si>
  <si>
    <t>Qualidade:  % inadimplência.</t>
  </si>
  <si>
    <t>Qualidade</t>
  </si>
  <si>
    <t>Qualidade: % de acuracidade dos inventários.</t>
  </si>
  <si>
    <t>Qualidade: % de declarações acessórias retificadas.</t>
  </si>
  <si>
    <t>Qualidade: % de retrabalho.</t>
  </si>
  <si>
    <t>Qualidade: Notas das auditorias de processos.</t>
  </si>
  <si>
    <t>Necessita da coleta de uma série histórico</t>
  </si>
  <si>
    <t>Cliente</t>
  </si>
  <si>
    <t>Expansão de lojas</t>
  </si>
  <si>
    <t xml:space="preserve">Constituir e legalizar 100% dos novos CNPJs em até 15 dias uteis após aprovação do local. </t>
  </si>
  <si>
    <t>&lt;=</t>
  </si>
  <si>
    <t>Previsibilidade do fluxo de caixa com 85%</t>
  </si>
  <si>
    <t>Índice de endividamento em 2</t>
  </si>
  <si>
    <t>Garantir 90% das vendas com iFood sejam baixadas e conciliadas, até o 2T2025.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</si>
</sst>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6"/>
  <sheetViews>
    <sheetView topLeftCell="C1" workbookViewId="0">
      <selection activeCell="L4" sqref="L4"/>
    </sheetView>
  </sheetViews>
  <sheetFormatPr defaultRowHeight="15" x14ac:dyDescent="0.25"/>
  <cols>
    <col min="1" max="1" width="4" bestFit="1" customWidth="1"/>
    <col min="2" max="3" width="11.5703125" customWidth="1"/>
    <col min="4" max="4" width="12" customWidth="1"/>
    <col min="5" max="5" width="97.28515625" customWidth="1"/>
    <col min="6" max="6" width="5.85546875" hidden="1" customWidth="1"/>
    <col min="7" max="7" width="23.42578125" hidden="1" customWidth="1"/>
    <col min="8" max="8" width="19.42578125" hidden="1" customWidth="1"/>
    <col min="9" max="9" width="9.42578125" hidden="1" customWidth="1"/>
    <col min="10" max="10" width="6.140625" bestFit="1" customWidth="1"/>
    <col min="11" max="11" width="16.140625" bestFit="1" customWidth="1"/>
    <col min="12" max="12" width="16" bestFit="1" customWidth="1"/>
    <col min="13" max="13" width="15" bestFit="1" customWidth="1"/>
    <col min="14" max="51" width="13" hidden="1" customWidth="1"/>
  </cols>
  <sheetData>
    <row r="1" spans="1:5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</row>
    <row r="2" spans="1:52" x14ac:dyDescent="0.25">
      <c r="A2" s="1">
        <v>10</v>
      </c>
      <c r="B2" t="s">
        <v>46</v>
      </c>
      <c r="C2" t="s">
        <v>47</v>
      </c>
      <c r="D2" t="s">
        <v>48</v>
      </c>
      <c r="E2" t="s">
        <v>49</v>
      </c>
      <c r="F2">
        <v>1</v>
      </c>
      <c r="G2">
        <v>12</v>
      </c>
      <c r="H2" t="s">
        <v>50</v>
      </c>
      <c r="J2">
        <v>15</v>
      </c>
      <c r="K2">
        <v>0.5</v>
      </c>
      <c r="L2">
        <v>0</v>
      </c>
      <c r="N2">
        <v>0.5</v>
      </c>
      <c r="Q2">
        <v>0.5</v>
      </c>
      <c r="T2">
        <v>0.5</v>
      </c>
      <c r="W2">
        <v>0.5</v>
      </c>
      <c r="Z2">
        <v>0.5</v>
      </c>
      <c r="AC2">
        <v>0.5</v>
      </c>
      <c r="AF2">
        <v>0.5</v>
      </c>
      <c r="AI2">
        <v>0.5</v>
      </c>
      <c r="AL2">
        <v>0.5</v>
      </c>
      <c r="AO2">
        <v>0.5</v>
      </c>
      <c r="AR2">
        <v>0.5</v>
      </c>
    </row>
    <row r="3" spans="1:52" x14ac:dyDescent="0.25">
      <c r="A3" s="1">
        <v>11</v>
      </c>
      <c r="B3" t="s">
        <v>46</v>
      </c>
      <c r="C3" t="s">
        <v>47</v>
      </c>
      <c r="D3" t="s">
        <v>48</v>
      </c>
      <c r="E3" t="s">
        <v>51</v>
      </c>
      <c r="F3">
        <v>1</v>
      </c>
      <c r="G3">
        <v>12</v>
      </c>
      <c r="J3">
        <v>6</v>
      </c>
      <c r="K3">
        <v>0.17</v>
      </c>
      <c r="L3">
        <v>1.5E-3</v>
      </c>
    </row>
    <row r="4" spans="1:52" x14ac:dyDescent="0.25">
      <c r="A4" s="1">
        <v>12</v>
      </c>
      <c r="B4" t="s">
        <v>46</v>
      </c>
      <c r="C4" t="s">
        <v>47</v>
      </c>
      <c r="D4" t="s">
        <v>48</v>
      </c>
      <c r="E4" t="s">
        <v>52</v>
      </c>
      <c r="F4">
        <v>1</v>
      </c>
      <c r="G4">
        <v>12</v>
      </c>
      <c r="H4" t="s">
        <v>50</v>
      </c>
      <c r="J4">
        <v>2</v>
      </c>
      <c r="K4">
        <v>0.83</v>
      </c>
      <c r="L4" s="3">
        <f>(9/13 + 38/817)/2</f>
        <v>0.3694096601073345</v>
      </c>
      <c r="N4">
        <v>0.83</v>
      </c>
      <c r="Q4">
        <v>0.83</v>
      </c>
      <c r="T4">
        <v>0.83</v>
      </c>
      <c r="W4">
        <v>0.83</v>
      </c>
      <c r="Z4">
        <v>0.83</v>
      </c>
      <c r="AC4">
        <v>0.83</v>
      </c>
      <c r="AF4">
        <v>0.83</v>
      </c>
      <c r="AI4">
        <v>0.83</v>
      </c>
      <c r="AL4">
        <v>0.83</v>
      </c>
      <c r="AO4">
        <v>0.83</v>
      </c>
      <c r="AR4">
        <v>0.83</v>
      </c>
      <c r="AZ4">
        <f>9/13</f>
        <v>0.69230769230769229</v>
      </c>
    </row>
    <row r="5" spans="1:52" x14ac:dyDescent="0.25">
      <c r="A5" s="1">
        <v>13</v>
      </c>
      <c r="B5" t="s">
        <v>46</v>
      </c>
      <c r="C5" t="s">
        <v>47</v>
      </c>
      <c r="D5" t="s">
        <v>48</v>
      </c>
      <c r="E5" t="s">
        <v>96</v>
      </c>
      <c r="F5">
        <v>1</v>
      </c>
      <c r="G5">
        <v>12</v>
      </c>
      <c r="J5">
        <v>10</v>
      </c>
      <c r="K5">
        <v>0.85</v>
      </c>
      <c r="L5">
        <v>0.67069999999999996</v>
      </c>
      <c r="AZ5">
        <f>38/817</f>
        <v>4.6511627906976744E-2</v>
      </c>
    </row>
    <row r="6" spans="1:52" x14ac:dyDescent="0.25">
      <c r="A6" s="1">
        <v>14</v>
      </c>
      <c r="B6" t="s">
        <v>46</v>
      </c>
      <c r="C6" t="s">
        <v>47</v>
      </c>
      <c r="D6" t="s">
        <v>48</v>
      </c>
      <c r="E6" t="s">
        <v>97</v>
      </c>
      <c r="F6">
        <v>1</v>
      </c>
      <c r="G6">
        <v>12</v>
      </c>
      <c r="J6">
        <v>10</v>
      </c>
      <c r="K6">
        <v>2</v>
      </c>
      <c r="L6">
        <v>0</v>
      </c>
    </row>
    <row r="7" spans="1:52" x14ac:dyDescent="0.25">
      <c r="A7" s="1">
        <v>15</v>
      </c>
      <c r="B7" t="s">
        <v>46</v>
      </c>
      <c r="C7" t="s">
        <v>53</v>
      </c>
      <c r="D7" t="s">
        <v>54</v>
      </c>
      <c r="E7" t="s">
        <v>55</v>
      </c>
      <c r="F7">
        <v>1</v>
      </c>
      <c r="G7">
        <v>3</v>
      </c>
      <c r="H7" t="s">
        <v>56</v>
      </c>
      <c r="J7">
        <v>5</v>
      </c>
      <c r="K7">
        <v>5</v>
      </c>
      <c r="L7">
        <v>15.06</v>
      </c>
      <c r="N7">
        <v>5</v>
      </c>
      <c r="Q7">
        <v>5</v>
      </c>
      <c r="T7">
        <v>5</v>
      </c>
      <c r="W7">
        <v>5</v>
      </c>
      <c r="Z7">
        <v>5</v>
      </c>
      <c r="AC7">
        <v>5</v>
      </c>
      <c r="AF7">
        <v>5</v>
      </c>
      <c r="AI7">
        <v>5</v>
      </c>
      <c r="AL7">
        <v>5</v>
      </c>
      <c r="AO7">
        <v>5</v>
      </c>
      <c r="AR7">
        <v>5</v>
      </c>
    </row>
    <row r="8" spans="1:52" x14ac:dyDescent="0.25">
      <c r="A8" s="1">
        <v>16</v>
      </c>
      <c r="B8" t="s">
        <v>46</v>
      </c>
      <c r="C8" t="s">
        <v>53</v>
      </c>
      <c r="D8" t="s">
        <v>54</v>
      </c>
      <c r="E8" t="s">
        <v>57</v>
      </c>
      <c r="F8">
        <v>1</v>
      </c>
      <c r="G8">
        <v>3</v>
      </c>
      <c r="H8" t="s">
        <v>50</v>
      </c>
      <c r="J8">
        <v>5</v>
      </c>
      <c r="K8">
        <v>0.9</v>
      </c>
      <c r="L8">
        <v>0.76649999999999996</v>
      </c>
      <c r="N8">
        <v>0.9</v>
      </c>
      <c r="Q8">
        <v>0.9</v>
      </c>
      <c r="T8">
        <v>0.9</v>
      </c>
      <c r="W8">
        <v>0.9</v>
      </c>
      <c r="Z8">
        <v>0.9</v>
      </c>
      <c r="AC8">
        <v>0.9</v>
      </c>
      <c r="AF8">
        <v>0.9</v>
      </c>
      <c r="AI8">
        <v>0.9</v>
      </c>
      <c r="AL8">
        <v>0.9</v>
      </c>
      <c r="AO8">
        <v>0.9</v>
      </c>
      <c r="AR8">
        <v>0.9</v>
      </c>
    </row>
    <row r="9" spans="1:52" x14ac:dyDescent="0.25">
      <c r="A9" s="1">
        <v>17</v>
      </c>
      <c r="B9" t="s">
        <v>46</v>
      </c>
      <c r="C9" t="s">
        <v>53</v>
      </c>
      <c r="D9" t="s">
        <v>54</v>
      </c>
      <c r="E9" t="s">
        <v>98</v>
      </c>
      <c r="F9">
        <v>1</v>
      </c>
      <c r="G9">
        <v>6</v>
      </c>
      <c r="J9">
        <v>5</v>
      </c>
      <c r="K9">
        <v>0.9</v>
      </c>
      <c r="L9">
        <v>0</v>
      </c>
    </row>
    <row r="10" spans="1:52" x14ac:dyDescent="0.25">
      <c r="A10" s="1">
        <v>18</v>
      </c>
      <c r="B10" t="s">
        <v>46</v>
      </c>
      <c r="C10" t="s">
        <v>53</v>
      </c>
      <c r="D10" t="s">
        <v>54</v>
      </c>
      <c r="E10" t="s">
        <v>58</v>
      </c>
      <c r="F10">
        <v>1</v>
      </c>
      <c r="G10">
        <v>4</v>
      </c>
      <c r="H10" t="s">
        <v>59</v>
      </c>
      <c r="J10">
        <v>5</v>
      </c>
      <c r="K10">
        <v>1</v>
      </c>
      <c r="L10">
        <v>0</v>
      </c>
      <c r="N10">
        <v>1</v>
      </c>
      <c r="Q10">
        <v>1</v>
      </c>
      <c r="T10">
        <v>1</v>
      </c>
      <c r="W10">
        <v>1</v>
      </c>
      <c r="Z10">
        <v>1</v>
      </c>
      <c r="AC10">
        <v>1</v>
      </c>
      <c r="AF10">
        <v>1</v>
      </c>
      <c r="AI10">
        <v>1</v>
      </c>
      <c r="AL10">
        <v>1</v>
      </c>
      <c r="AO10">
        <v>1</v>
      </c>
      <c r="AR10">
        <v>1</v>
      </c>
    </row>
    <row r="11" spans="1:52" x14ac:dyDescent="0.25">
      <c r="A11" s="1">
        <v>19</v>
      </c>
      <c r="B11" t="s">
        <v>46</v>
      </c>
      <c r="C11" t="s">
        <v>53</v>
      </c>
      <c r="D11" t="s">
        <v>54</v>
      </c>
      <c r="E11" t="s">
        <v>60</v>
      </c>
      <c r="F11">
        <v>1</v>
      </c>
      <c r="G11">
        <v>6</v>
      </c>
      <c r="H11" t="s">
        <v>50</v>
      </c>
      <c r="J11">
        <v>8</v>
      </c>
      <c r="K11">
        <v>0.85</v>
      </c>
      <c r="L11" s="3">
        <f>(0.7183+0.74)/2</f>
        <v>0.72914999999999996</v>
      </c>
      <c r="N11">
        <v>0.85</v>
      </c>
      <c r="Q11">
        <v>0.85</v>
      </c>
      <c r="T11">
        <v>0.85</v>
      </c>
      <c r="W11">
        <v>0.85</v>
      </c>
      <c r="Z11">
        <v>0.85</v>
      </c>
      <c r="AC11">
        <v>0.85</v>
      </c>
      <c r="AF11">
        <v>0.85</v>
      </c>
      <c r="AI11">
        <v>0.85</v>
      </c>
      <c r="AL11">
        <v>0.85</v>
      </c>
      <c r="AO11">
        <v>0.85</v>
      </c>
      <c r="AR11">
        <v>0.85</v>
      </c>
    </row>
    <row r="12" spans="1:52" x14ac:dyDescent="0.25">
      <c r="A12" s="1">
        <v>20</v>
      </c>
      <c r="B12" t="s">
        <v>46</v>
      </c>
      <c r="C12" t="s">
        <v>53</v>
      </c>
      <c r="D12" t="s">
        <v>54</v>
      </c>
      <c r="E12" t="s">
        <v>61</v>
      </c>
      <c r="F12">
        <v>1</v>
      </c>
      <c r="G12">
        <v>6</v>
      </c>
      <c r="H12" t="s">
        <v>56</v>
      </c>
      <c r="J12">
        <v>5</v>
      </c>
      <c r="K12">
        <v>15</v>
      </c>
      <c r="L12">
        <v>45</v>
      </c>
      <c r="N12">
        <v>15</v>
      </c>
      <c r="Q12">
        <v>15</v>
      </c>
      <c r="T12">
        <v>15</v>
      </c>
      <c r="W12">
        <v>15</v>
      </c>
      <c r="Z12">
        <v>15</v>
      </c>
      <c r="AC12">
        <v>15</v>
      </c>
      <c r="AF12">
        <v>15</v>
      </c>
      <c r="AI12">
        <v>15</v>
      </c>
      <c r="AL12">
        <v>15</v>
      </c>
      <c r="AO12">
        <v>15</v>
      </c>
      <c r="AR12">
        <v>15</v>
      </c>
    </row>
    <row r="13" spans="1:52" x14ac:dyDescent="0.25">
      <c r="A13" s="1">
        <v>21</v>
      </c>
      <c r="B13" t="s">
        <v>46</v>
      </c>
      <c r="C13" t="s">
        <v>53</v>
      </c>
      <c r="D13" t="s">
        <v>62</v>
      </c>
      <c r="E13" t="s">
        <v>63</v>
      </c>
      <c r="F13">
        <v>1</v>
      </c>
      <c r="G13">
        <v>3</v>
      </c>
      <c r="H13" t="s">
        <v>59</v>
      </c>
      <c r="J13">
        <v>2</v>
      </c>
      <c r="K13">
        <v>1</v>
      </c>
      <c r="L13">
        <v>1</v>
      </c>
      <c r="N13">
        <v>1</v>
      </c>
      <c r="Q13">
        <v>1</v>
      </c>
      <c r="T13">
        <v>1</v>
      </c>
      <c r="W13">
        <v>1</v>
      </c>
      <c r="Z13">
        <v>1</v>
      </c>
      <c r="AC13">
        <v>1</v>
      </c>
      <c r="AF13">
        <v>1</v>
      </c>
      <c r="AI13">
        <v>1</v>
      </c>
      <c r="AL13">
        <v>1</v>
      </c>
      <c r="AO13">
        <v>1</v>
      </c>
      <c r="AR13">
        <v>1</v>
      </c>
    </row>
    <row r="14" spans="1:52" x14ac:dyDescent="0.25">
      <c r="A14" s="1">
        <v>22</v>
      </c>
      <c r="B14" t="s">
        <v>46</v>
      </c>
      <c r="C14" t="s">
        <v>53</v>
      </c>
      <c r="D14" t="s">
        <v>62</v>
      </c>
      <c r="E14" t="s">
        <v>64</v>
      </c>
      <c r="F14">
        <v>1</v>
      </c>
      <c r="G14">
        <v>6</v>
      </c>
      <c r="H14" t="s">
        <v>59</v>
      </c>
      <c r="J14">
        <v>2</v>
      </c>
      <c r="K14">
        <v>1</v>
      </c>
      <c r="L14">
        <v>0.7843</v>
      </c>
      <c r="N14">
        <v>1</v>
      </c>
      <c r="Q14">
        <v>1</v>
      </c>
      <c r="T14">
        <v>1</v>
      </c>
      <c r="W14">
        <v>1</v>
      </c>
      <c r="Z14">
        <v>1</v>
      </c>
      <c r="AC14">
        <v>1</v>
      </c>
      <c r="AF14">
        <v>1</v>
      </c>
      <c r="AI14">
        <v>1</v>
      </c>
      <c r="AL14">
        <v>1</v>
      </c>
      <c r="AO14">
        <v>1</v>
      </c>
      <c r="AR14">
        <v>1</v>
      </c>
    </row>
    <row r="15" spans="1:52" x14ac:dyDescent="0.25">
      <c r="A15" s="1">
        <v>23</v>
      </c>
      <c r="B15" t="s">
        <v>46</v>
      </c>
      <c r="C15" t="s">
        <v>53</v>
      </c>
      <c r="D15" t="s">
        <v>62</v>
      </c>
      <c r="E15" t="s">
        <v>65</v>
      </c>
      <c r="F15">
        <v>1</v>
      </c>
      <c r="G15">
        <v>12</v>
      </c>
      <c r="H15" t="s">
        <v>50</v>
      </c>
      <c r="K15">
        <v>0.9</v>
      </c>
      <c r="L15" s="2">
        <f>2/112</f>
        <v>1.7857142857142856E-2</v>
      </c>
      <c r="N15">
        <v>0.9</v>
      </c>
      <c r="Q15">
        <v>0.9</v>
      </c>
      <c r="T15">
        <v>0.9</v>
      </c>
      <c r="W15">
        <v>0.9</v>
      </c>
      <c r="Z15">
        <v>0.9</v>
      </c>
      <c r="AC15">
        <v>0.9</v>
      </c>
      <c r="AF15">
        <v>0.9</v>
      </c>
      <c r="AI15">
        <v>0.9</v>
      </c>
      <c r="AL15">
        <v>0.9</v>
      </c>
      <c r="AO15">
        <v>0.9</v>
      </c>
      <c r="AR15">
        <v>0.9</v>
      </c>
    </row>
    <row r="16" spans="1:52" x14ac:dyDescent="0.25">
      <c r="A16" s="1">
        <v>118</v>
      </c>
      <c r="B16" t="s">
        <v>46</v>
      </c>
      <c r="C16" t="s">
        <v>92</v>
      </c>
      <c r="D16" t="s">
        <v>93</v>
      </c>
      <c r="E16" t="s">
        <v>94</v>
      </c>
      <c r="F16" t="s">
        <v>95</v>
      </c>
      <c r="G16">
        <v>15</v>
      </c>
      <c r="J16">
        <v>2</v>
      </c>
      <c r="K16">
        <v>15</v>
      </c>
      <c r="L16">
        <v>9.4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16"/>
  <sheetViews>
    <sheetView tabSelected="1" topLeftCell="C1" workbookViewId="0">
      <selection activeCell="K5" sqref="K5"/>
    </sheetView>
  </sheetViews>
  <sheetFormatPr defaultRowHeight="15" x14ac:dyDescent="0.25"/>
  <cols>
    <col min="2" max="2" width="14.5703125" customWidth="1"/>
    <col min="3" max="3" width="19.42578125" bestFit="1" customWidth="1"/>
    <col min="4" max="4" width="78.7109375" bestFit="1" customWidth="1"/>
    <col min="5" max="5" width="10.140625" bestFit="1" customWidth="1"/>
    <col min="6" max="6" width="5.85546875" bestFit="1" customWidth="1"/>
    <col min="7" max="7" width="23.42578125" bestFit="1" customWidth="1"/>
    <col min="8" max="8" width="19.42578125" hidden="1" customWidth="1"/>
    <col min="9" max="9" width="39" hidden="1" customWidth="1"/>
    <col min="10" max="10" width="16.140625" bestFit="1" customWidth="1"/>
    <col min="11" max="11" width="16" bestFit="1" customWidth="1"/>
    <col min="12" max="12" width="15" bestFit="1" customWidth="1"/>
    <col min="13" max="51" width="13" hidden="1" customWidth="1"/>
  </cols>
  <sheetData>
    <row r="1" spans="1:45" x14ac:dyDescent="0.25">
      <c r="A1" s="1" t="s">
        <v>0</v>
      </c>
      <c r="B1" s="1" t="s">
        <v>1</v>
      </c>
      <c r="C1" s="1" t="s">
        <v>66</v>
      </c>
      <c r="D1" s="1" t="s">
        <v>67</v>
      </c>
      <c r="E1" s="1" t="s">
        <v>68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</row>
    <row r="2" spans="1:45" x14ac:dyDescent="0.25">
      <c r="A2" s="1">
        <v>107</v>
      </c>
      <c r="B2" t="s">
        <v>46</v>
      </c>
      <c r="C2" t="s">
        <v>69</v>
      </c>
      <c r="D2" t="s">
        <v>70</v>
      </c>
      <c r="E2" t="s">
        <v>71</v>
      </c>
      <c r="F2">
        <v>1</v>
      </c>
      <c r="G2">
        <v>12</v>
      </c>
      <c r="J2">
        <v>1</v>
      </c>
      <c r="K2">
        <v>1.0345</v>
      </c>
    </row>
    <row r="3" spans="1:45" x14ac:dyDescent="0.25">
      <c r="A3" s="1">
        <v>108</v>
      </c>
      <c r="B3" t="s">
        <v>46</v>
      </c>
      <c r="C3" t="s">
        <v>72</v>
      </c>
      <c r="D3" t="s">
        <v>70</v>
      </c>
      <c r="E3" t="s">
        <v>71</v>
      </c>
      <c r="F3">
        <v>1</v>
      </c>
      <c r="G3">
        <v>12</v>
      </c>
      <c r="I3" t="s">
        <v>73</v>
      </c>
      <c r="K3">
        <v>0</v>
      </c>
    </row>
    <row r="4" spans="1:45" x14ac:dyDescent="0.25">
      <c r="A4" s="1">
        <v>109</v>
      </c>
      <c r="B4" t="s">
        <v>46</v>
      </c>
      <c r="C4" t="s">
        <v>74</v>
      </c>
      <c r="D4" t="s">
        <v>75</v>
      </c>
      <c r="E4" t="s">
        <v>71</v>
      </c>
      <c r="F4">
        <v>1</v>
      </c>
      <c r="G4">
        <v>12</v>
      </c>
      <c r="K4">
        <v>0</v>
      </c>
    </row>
    <row r="5" spans="1:45" x14ac:dyDescent="0.25">
      <c r="A5" s="1">
        <v>110</v>
      </c>
      <c r="B5" t="s">
        <v>46</v>
      </c>
      <c r="C5" t="s">
        <v>76</v>
      </c>
      <c r="D5" t="s">
        <v>77</v>
      </c>
      <c r="E5" t="s">
        <v>71</v>
      </c>
      <c r="F5">
        <v>1</v>
      </c>
      <c r="G5">
        <v>12</v>
      </c>
      <c r="K5">
        <f>1020522.62/1206529.99</f>
        <v>0.84583278365090619</v>
      </c>
    </row>
    <row r="6" spans="1:45" x14ac:dyDescent="0.25">
      <c r="A6" s="1">
        <v>111</v>
      </c>
      <c r="B6" t="s">
        <v>46</v>
      </c>
      <c r="C6" t="s">
        <v>74</v>
      </c>
      <c r="D6" t="s">
        <v>78</v>
      </c>
      <c r="E6" t="s">
        <v>79</v>
      </c>
      <c r="F6">
        <v>1</v>
      </c>
      <c r="G6">
        <v>12</v>
      </c>
      <c r="H6" t="s">
        <v>50</v>
      </c>
      <c r="J6">
        <v>0.83</v>
      </c>
      <c r="K6" s="3">
        <f>(9/13 + 38/817)/2</f>
        <v>0.3694096601073345</v>
      </c>
      <c r="M6">
        <v>0.83</v>
      </c>
      <c r="P6">
        <v>0.83</v>
      </c>
      <c r="S6">
        <v>0.83</v>
      </c>
      <c r="V6">
        <v>0.83</v>
      </c>
      <c r="Y6">
        <v>0.83</v>
      </c>
      <c r="AB6">
        <v>0.83</v>
      </c>
      <c r="AE6">
        <v>0.83</v>
      </c>
      <c r="AH6">
        <v>0.83</v>
      </c>
      <c r="AK6">
        <v>0.83</v>
      </c>
      <c r="AN6">
        <v>0.83</v>
      </c>
      <c r="AQ6">
        <v>0.83</v>
      </c>
    </row>
    <row r="7" spans="1:45" x14ac:dyDescent="0.25">
      <c r="A7" s="1">
        <v>112</v>
      </c>
      <c r="B7" t="s">
        <v>46</v>
      </c>
      <c r="C7" t="s">
        <v>72</v>
      </c>
      <c r="D7" t="s">
        <v>80</v>
      </c>
      <c r="E7" t="s">
        <v>79</v>
      </c>
      <c r="F7">
        <v>1</v>
      </c>
      <c r="G7">
        <v>12</v>
      </c>
      <c r="H7" t="s">
        <v>59</v>
      </c>
      <c r="J7">
        <v>1</v>
      </c>
      <c r="K7">
        <v>0.69089999999999996</v>
      </c>
      <c r="M7">
        <v>1</v>
      </c>
      <c r="P7">
        <v>1</v>
      </c>
      <c r="S7">
        <v>1</v>
      </c>
      <c r="V7">
        <v>1</v>
      </c>
      <c r="Y7">
        <v>1</v>
      </c>
      <c r="AB7">
        <v>1</v>
      </c>
      <c r="AE7">
        <v>1</v>
      </c>
      <c r="AH7">
        <v>1</v>
      </c>
      <c r="AK7">
        <v>1</v>
      </c>
      <c r="AN7">
        <v>1</v>
      </c>
      <c r="AQ7">
        <v>1</v>
      </c>
    </row>
    <row r="8" spans="1:45" x14ac:dyDescent="0.25">
      <c r="A8" s="1">
        <v>113</v>
      </c>
      <c r="B8" t="s">
        <v>46</v>
      </c>
      <c r="C8" t="s">
        <v>69</v>
      </c>
      <c r="D8" t="s">
        <v>81</v>
      </c>
      <c r="E8" t="s">
        <v>79</v>
      </c>
      <c r="F8">
        <v>1</v>
      </c>
      <c r="G8">
        <v>12</v>
      </c>
      <c r="H8" t="s">
        <v>56</v>
      </c>
      <c r="J8">
        <v>25</v>
      </c>
      <c r="M8">
        <v>25</v>
      </c>
      <c r="P8">
        <v>25</v>
      </c>
      <c r="S8">
        <v>25</v>
      </c>
      <c r="V8">
        <v>25</v>
      </c>
      <c r="Y8">
        <v>25</v>
      </c>
      <c r="AB8">
        <v>25</v>
      </c>
      <c r="AE8">
        <v>25</v>
      </c>
      <c r="AH8">
        <v>25</v>
      </c>
      <c r="AK8">
        <v>25</v>
      </c>
      <c r="AN8">
        <v>25</v>
      </c>
      <c r="AQ8">
        <v>25</v>
      </c>
    </row>
    <row r="9" spans="1:45" x14ac:dyDescent="0.25">
      <c r="A9" s="1">
        <v>114</v>
      </c>
      <c r="B9" t="s">
        <v>46</v>
      </c>
      <c r="C9" t="s">
        <v>72</v>
      </c>
      <c r="D9" t="s">
        <v>82</v>
      </c>
      <c r="E9" t="s">
        <v>79</v>
      </c>
      <c r="F9">
        <v>1</v>
      </c>
      <c r="G9">
        <v>12</v>
      </c>
      <c r="H9" t="s">
        <v>56</v>
      </c>
      <c r="J9">
        <v>15</v>
      </c>
      <c r="K9">
        <v>9.4</v>
      </c>
      <c r="M9">
        <v>15</v>
      </c>
      <c r="P9">
        <v>15</v>
      </c>
      <c r="S9">
        <v>15</v>
      </c>
      <c r="V9">
        <v>15</v>
      </c>
      <c r="Y9">
        <v>15</v>
      </c>
      <c r="AB9">
        <v>15</v>
      </c>
      <c r="AE9">
        <v>15</v>
      </c>
      <c r="AH9">
        <v>15</v>
      </c>
      <c r="AK9">
        <v>15</v>
      </c>
      <c r="AN9">
        <v>15</v>
      </c>
      <c r="AQ9">
        <v>15</v>
      </c>
    </row>
    <row r="10" spans="1:45" x14ac:dyDescent="0.25">
      <c r="A10" s="1">
        <v>115</v>
      </c>
      <c r="B10" t="s">
        <v>46</v>
      </c>
      <c r="C10" t="s">
        <v>76</v>
      </c>
      <c r="D10" t="s">
        <v>83</v>
      </c>
      <c r="E10" t="s">
        <v>79</v>
      </c>
      <c r="F10">
        <v>1</v>
      </c>
      <c r="G10">
        <v>12</v>
      </c>
      <c r="H10" t="s">
        <v>56</v>
      </c>
      <c r="J10">
        <v>5</v>
      </c>
      <c r="M10">
        <v>5</v>
      </c>
      <c r="P10">
        <v>5</v>
      </c>
      <c r="S10">
        <v>5</v>
      </c>
      <c r="V10">
        <v>5</v>
      </c>
      <c r="Y10">
        <v>5</v>
      </c>
      <c r="AB10">
        <v>5</v>
      </c>
      <c r="AE10">
        <v>5</v>
      </c>
      <c r="AH10">
        <v>5</v>
      </c>
      <c r="AK10">
        <v>5</v>
      </c>
      <c r="AN10">
        <v>5</v>
      </c>
      <c r="AQ10">
        <v>5</v>
      </c>
    </row>
    <row r="11" spans="1:45" x14ac:dyDescent="0.25">
      <c r="A11" s="1">
        <v>116</v>
      </c>
      <c r="B11" t="s">
        <v>46</v>
      </c>
      <c r="C11" t="s">
        <v>74</v>
      </c>
      <c r="D11" t="s">
        <v>84</v>
      </c>
      <c r="E11" t="s">
        <v>79</v>
      </c>
      <c r="F11">
        <v>1</v>
      </c>
      <c r="G11">
        <v>12</v>
      </c>
      <c r="H11" t="s">
        <v>56</v>
      </c>
      <c r="J11">
        <v>5</v>
      </c>
      <c r="K11">
        <v>4</v>
      </c>
      <c r="M11">
        <v>5</v>
      </c>
      <c r="P11">
        <v>5</v>
      </c>
      <c r="S11">
        <v>5</v>
      </c>
      <c r="V11">
        <v>5</v>
      </c>
      <c r="Y11">
        <v>5</v>
      </c>
      <c r="AB11">
        <v>5</v>
      </c>
      <c r="AE11">
        <v>5</v>
      </c>
      <c r="AH11">
        <v>5</v>
      </c>
      <c r="AK11">
        <v>5</v>
      </c>
      <c r="AN11">
        <v>5</v>
      </c>
      <c r="AQ11">
        <v>5</v>
      </c>
    </row>
    <row r="12" spans="1:45" x14ac:dyDescent="0.25">
      <c r="A12" s="1">
        <v>117</v>
      </c>
      <c r="B12" t="s">
        <v>46</v>
      </c>
      <c r="C12" t="s">
        <v>76</v>
      </c>
      <c r="D12" t="s">
        <v>85</v>
      </c>
      <c r="E12" t="s">
        <v>86</v>
      </c>
      <c r="F12">
        <v>1</v>
      </c>
      <c r="G12">
        <v>12</v>
      </c>
      <c r="H12" t="s">
        <v>50</v>
      </c>
      <c r="J12">
        <v>0.17</v>
      </c>
      <c r="M12">
        <v>0.17</v>
      </c>
      <c r="P12">
        <v>0.17</v>
      </c>
      <c r="S12">
        <v>0.17</v>
      </c>
      <c r="V12">
        <v>0.17</v>
      </c>
      <c r="Y12">
        <v>0.17</v>
      </c>
      <c r="AB12">
        <v>0.17</v>
      </c>
      <c r="AE12">
        <v>0.17</v>
      </c>
      <c r="AH12">
        <v>0.17</v>
      </c>
      <c r="AK12">
        <v>0.17</v>
      </c>
      <c r="AN12">
        <v>0.17</v>
      </c>
      <c r="AQ12">
        <v>0.17</v>
      </c>
    </row>
    <row r="13" spans="1:45" x14ac:dyDescent="0.25">
      <c r="A13" s="1">
        <v>118</v>
      </c>
      <c r="B13" t="s">
        <v>46</v>
      </c>
      <c r="C13" t="s">
        <v>74</v>
      </c>
      <c r="D13" t="s">
        <v>87</v>
      </c>
      <c r="E13" t="s">
        <v>86</v>
      </c>
      <c r="F13">
        <v>1</v>
      </c>
      <c r="G13">
        <v>12</v>
      </c>
      <c r="H13" t="s">
        <v>56</v>
      </c>
      <c r="J13">
        <v>0.85</v>
      </c>
      <c r="K13">
        <v>0.71830000000000005</v>
      </c>
      <c r="M13">
        <v>0.85</v>
      </c>
      <c r="P13">
        <v>0.85</v>
      </c>
      <c r="S13">
        <v>0.85</v>
      </c>
      <c r="V13">
        <v>0.85</v>
      </c>
      <c r="Y13">
        <v>0.85</v>
      </c>
      <c r="AB13">
        <v>0.85</v>
      </c>
      <c r="AE13">
        <v>0.85</v>
      </c>
      <c r="AH13">
        <v>0.85</v>
      </c>
      <c r="AK13">
        <v>0.85</v>
      </c>
      <c r="AN13">
        <v>0.85</v>
      </c>
      <c r="AQ13">
        <v>0.85</v>
      </c>
    </row>
    <row r="14" spans="1:45" x14ac:dyDescent="0.25">
      <c r="A14" s="1">
        <v>119</v>
      </c>
      <c r="B14" t="s">
        <v>46</v>
      </c>
      <c r="C14" t="s">
        <v>69</v>
      </c>
      <c r="D14" t="s">
        <v>88</v>
      </c>
      <c r="E14" t="s">
        <v>86</v>
      </c>
      <c r="F14">
        <v>1</v>
      </c>
      <c r="G14">
        <v>12</v>
      </c>
      <c r="H14" t="s">
        <v>50</v>
      </c>
      <c r="J14">
        <v>0.95</v>
      </c>
      <c r="M14">
        <v>0.95</v>
      </c>
      <c r="P14">
        <v>0.95</v>
      </c>
      <c r="S14">
        <v>0.95</v>
      </c>
      <c r="V14">
        <v>0.95</v>
      </c>
      <c r="Y14">
        <v>0.95</v>
      </c>
      <c r="AB14">
        <v>0.95</v>
      </c>
      <c r="AE14">
        <v>0.95</v>
      </c>
      <c r="AH14">
        <v>0.95</v>
      </c>
      <c r="AK14">
        <v>0.95</v>
      </c>
      <c r="AN14">
        <v>0.95</v>
      </c>
      <c r="AQ14">
        <v>0.95</v>
      </c>
    </row>
    <row r="15" spans="1:45" x14ac:dyDescent="0.25">
      <c r="A15" s="1">
        <v>120</v>
      </c>
      <c r="B15" t="s">
        <v>46</v>
      </c>
      <c r="C15" t="s">
        <v>76</v>
      </c>
      <c r="D15" t="s">
        <v>89</v>
      </c>
      <c r="E15" t="s">
        <v>86</v>
      </c>
      <c r="F15">
        <v>1</v>
      </c>
      <c r="G15">
        <v>12</v>
      </c>
      <c r="H15" t="s">
        <v>50</v>
      </c>
      <c r="J15">
        <v>0.05</v>
      </c>
      <c r="M15">
        <v>0.05</v>
      </c>
      <c r="P15">
        <v>0.05</v>
      </c>
      <c r="S15">
        <v>0.05</v>
      </c>
      <c r="V15">
        <v>0.05</v>
      </c>
      <c r="Y15">
        <v>0.05</v>
      </c>
      <c r="AB15">
        <v>0.05</v>
      </c>
      <c r="AE15">
        <v>0.05</v>
      </c>
      <c r="AH15">
        <v>0.05</v>
      </c>
      <c r="AK15">
        <v>0.05</v>
      </c>
      <c r="AN15">
        <v>0.05</v>
      </c>
      <c r="AQ15">
        <v>0.05</v>
      </c>
    </row>
    <row r="16" spans="1:45" x14ac:dyDescent="0.25">
      <c r="A16" s="1">
        <v>121</v>
      </c>
      <c r="B16" t="s">
        <v>46</v>
      </c>
      <c r="C16" t="s">
        <v>72</v>
      </c>
      <c r="D16" t="s">
        <v>90</v>
      </c>
      <c r="E16" t="s">
        <v>86</v>
      </c>
      <c r="F16">
        <v>1</v>
      </c>
      <c r="G16">
        <v>12</v>
      </c>
      <c r="I16" t="s">
        <v>91</v>
      </c>
      <c r="K1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OKR</vt:lpstr>
      <vt:lpstr>KPI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Igor Stenio</cp:lastModifiedBy>
  <dcterms:created xsi:type="dcterms:W3CDTF">2025-02-05T17:56:04Z</dcterms:created>
  <dcterms:modified xsi:type="dcterms:W3CDTF">2025-02-14T19:29:40Z</dcterms:modified>
</cp:coreProperties>
</file>