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Metas_Anuais\"/>
    </mc:Choice>
  </mc:AlternateContent>
  <xr:revisionPtr revIDLastSave="0" documentId="13_ncr:1_{9A8B82F0-F106-4B06-BFD3-0746AB95A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definedNames>
    <definedName name="_xlnm._FilterDatabase" localSheetId="1" hidden="1">KPI!$A$1:$Q$76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H10" i="2"/>
  <c r="I10" i="2"/>
  <c r="J10" i="2"/>
  <c r="K10" i="2"/>
  <c r="L10" i="2"/>
  <c r="M10" i="2"/>
  <c r="N10" i="2"/>
  <c r="O10" i="2"/>
  <c r="P10" i="2"/>
  <c r="Q10" i="2"/>
  <c r="G11" i="2"/>
  <c r="H11" i="2"/>
  <c r="I11" i="2"/>
  <c r="J11" i="2"/>
  <c r="K11" i="2"/>
  <c r="L11" i="2"/>
  <c r="M11" i="2"/>
  <c r="N11" i="2"/>
  <c r="O11" i="2"/>
  <c r="P11" i="2"/>
  <c r="Q11" i="2"/>
  <c r="G12" i="2"/>
  <c r="H12" i="2"/>
  <c r="I12" i="2"/>
  <c r="J12" i="2"/>
  <c r="K12" i="2"/>
  <c r="L12" i="2"/>
  <c r="M12" i="2"/>
  <c r="N12" i="2"/>
  <c r="O12" i="2"/>
  <c r="P12" i="2"/>
  <c r="Q12" i="2"/>
  <c r="G13" i="2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G18" i="2"/>
  <c r="H18" i="2"/>
  <c r="I18" i="2"/>
  <c r="J18" i="2"/>
  <c r="K18" i="2"/>
  <c r="L18" i="2"/>
  <c r="M18" i="2"/>
  <c r="N18" i="2"/>
  <c r="F18" i="2"/>
  <c r="F17" i="2"/>
  <c r="F15" i="2"/>
  <c r="F16" i="2"/>
  <c r="F14" i="2"/>
  <c r="F13" i="2"/>
  <c r="F12" i="2"/>
  <c r="F11" i="2"/>
  <c r="F10" i="2"/>
</calcChain>
</file>

<file path=xl/sharedStrings.xml><?xml version="1.0" encoding="utf-8"?>
<sst xmlns="http://schemas.openxmlformats.org/spreadsheetml/2006/main" count="199" uniqueCount="109">
  <si>
    <t>OKR</t>
  </si>
  <si>
    <t>início</t>
  </si>
  <si>
    <t>Período considerado (M)</t>
  </si>
  <si>
    <t>Pesos</t>
  </si>
  <si>
    <t>Projetado 1/2025</t>
  </si>
  <si>
    <t>Projetado 2/2025</t>
  </si>
  <si>
    <t>Projetado 3/2025</t>
  </si>
  <si>
    <t>Projetado 4/2025</t>
  </si>
  <si>
    <t>Projetado 5/2025</t>
  </si>
  <si>
    <t>Projetado 6/2025</t>
  </si>
  <si>
    <t>Projetado 7/2025</t>
  </si>
  <si>
    <t>Projetado 8/2025</t>
  </si>
  <si>
    <t>Projetado 9/2025</t>
  </si>
  <si>
    <t>Projetado 10/2025</t>
  </si>
  <si>
    <t>Projetado 11/2025</t>
  </si>
  <si>
    <t>Projetado 12/2025</t>
  </si>
  <si>
    <t>Aumentar SSO em X%</t>
  </si>
  <si>
    <t>Aumentar SSO mensal em X% em plataformas digitais (Ifood e Cardápio Digital)</t>
  </si>
  <si>
    <t>Alcançar avaliação mensal da experiência do cliente com um índice de satisfação mínimo de 90%.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</si>
  <si>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</si>
  <si>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</si>
  <si>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</si>
  <si>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</si>
  <si>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</si>
  <si>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</si>
  <si>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</si>
  <si>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</si>
  <si>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</si>
  <si>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</si>
  <si>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KPI</t>
  </si>
  <si>
    <t xml:space="preserve">Categoria </t>
  </si>
  <si>
    <t>Taxa de crescimento do SSO em lojas com mais de um ano.</t>
  </si>
  <si>
    <t>Entrega</t>
  </si>
  <si>
    <t>Taxa de crescimento do SSO nas plataformas digitais (Marketplace Ifood e Cardápio Digital).</t>
  </si>
  <si>
    <t>NPS Frosty Lojas: 90%</t>
  </si>
  <si>
    <t>Qualidade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</si>
  <si>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</si>
  <si>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</si>
  <si>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</si>
  <si>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</si>
  <si>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</si>
  <si>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Total de inserções no Nordeste: 45 inserções, valoração total de R$ 215.000,00</t>
  </si>
  <si>
    <t>Ceará: 20 inserções, valoração de R$ 100.000,00</t>
  </si>
  <si>
    <t>Pernambuco: 5 inserções, valoração de R$ 30.000,00</t>
  </si>
  <si>
    <t>Paraíba: 5 inserções, valoração de R$ 25.000,00</t>
  </si>
  <si>
    <t>Piauí: 3 inserções, valoração de R$ 20.000,00</t>
  </si>
  <si>
    <t>Rio Grande do Norte: 3 inserções, valoração de R$ 20.000,00</t>
  </si>
  <si>
    <t>Maranhão: 3 inserções, valoração de R$ 20.000,00</t>
  </si>
  <si>
    <t>Bahia: 3 inserções, valoração de R$ 40.000,00 - 3T2024</t>
  </si>
  <si>
    <t>Alagoas: 3 inserções, valoração de R$ 20.000,00 -  3T2024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</si>
  <si>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</si>
  <si>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</si>
  <si>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</si>
  <si>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</si>
  <si>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</si>
  <si>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</si>
  <si>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</si>
  <si>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</si>
  <si>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</si>
  <si>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</si>
  <si>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</si>
  <si>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</si>
  <si>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</si>
  <si>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Custo</t>
  </si>
  <si>
    <t>500 mil Impressões Totais por Loja</t>
  </si>
  <si>
    <t>5% taxa de Interação nos Anúncios de Inauguração</t>
  </si>
  <si>
    <t>Custo por Impressão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</si>
  <si>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</si>
  <si>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</si>
  <si>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</si>
  <si>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</si>
  <si>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</si>
  <si>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</si>
  <si>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</si>
  <si>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</si>
  <si>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</si>
  <si>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</si>
  <si>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</si>
  <si>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</si>
  <si>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</si>
  <si>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</si>
  <si>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</si>
  <si>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</si>
  <si>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</si>
  <si>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</si>
  <si>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</si>
  <si>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</si>
  <si>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</si>
  <si>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</si>
  <si>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</si>
  <si>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</si>
  <si>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</si>
  <si>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</si>
  <si>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</si>
  <si>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</si>
  <si>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</si>
  <si>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</si>
  <si>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</si>
  <si>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</si>
  <si>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</si>
  <si>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</si>
  <si>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</si>
  <si>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</si>
  <si>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</si>
  <si>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</si>
  <si>
    <t>ID</t>
  </si>
  <si>
    <t>Alcançar a meta de Y cupons nas reinaugurações para atingir o ROAS pré estabelecido.</t>
  </si>
  <si>
    <t>Alcançar a meta de X cupons nas inaugurações para atingir o ROAS pré estabelecido.</t>
  </si>
  <si>
    <t>Número de eventos patrocinados ou com permuta por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</si>
</sst>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0" borderId="0" xfId="0" applyNumberFormat="1"/>
    <xf numFmtId="44" fontId="0" fillId="0" borderId="0" xfId="1" applyFont="1"/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0" fillId="0" borderId="1" xfId="0" applyBorder="1"/>
    <xf numFmtId="4" fontId="3" fillId="3" borderId="1" xfId="0" applyNumberFormat="1" applyFont="1" applyFill="1" applyBorder="1"/>
    <xf numFmtId="4" fontId="0" fillId="0" borderId="0" xfId="0" applyNumberFormat="1"/>
    <xf numFmtId="9" fontId="0" fillId="0" borderId="0" xfId="0" applyNumberFormat="1"/>
    <xf numFmtId="2" fontId="0" fillId="0" borderId="1" xfId="0" applyNumberFormat="1" applyBorder="1"/>
    <xf numFmtId="0" fontId="4" fillId="0" borderId="0" xfId="0" applyFont="1"/>
    <xf numFmtId="3" fontId="4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B1" zoomScale="92" workbookViewId="0">
      <selection activeCell="N23" sqref="N23"/>
    </sheetView>
  </sheetViews>
  <sheetFormatPr defaultRowHeight="14.4" x14ac:dyDescent="0.3"/>
  <cols>
    <col min="2" max="2" width="183.88671875" bestFit="1" customWidth="1"/>
    <col min="6" max="14" width="16.109375" bestFit="1" customWidth="1"/>
    <col min="15" max="17" width="17.33203125" bestFit="1" customWidth="1"/>
    <col min="18" max="22" width="13" hidden="1" customWidth="1"/>
  </cols>
  <sheetData>
    <row r="1" spans="1:22" x14ac:dyDescent="0.3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2" x14ac:dyDescent="0.3">
      <c r="A2" s="2">
        <v>35</v>
      </c>
      <c r="B2" t="s">
        <v>16</v>
      </c>
      <c r="C2">
        <v>1</v>
      </c>
      <c r="D2">
        <v>12</v>
      </c>
      <c r="F2">
        <v>0.15179999999999999</v>
      </c>
      <c r="G2">
        <v>0.1983</v>
      </c>
    </row>
    <row r="3" spans="1:22" x14ac:dyDescent="0.3">
      <c r="A3" s="2">
        <v>36</v>
      </c>
      <c r="B3" t="s">
        <v>17</v>
      </c>
      <c r="C3">
        <v>1</v>
      </c>
      <c r="D3">
        <v>12</v>
      </c>
      <c r="E3">
        <v>20</v>
      </c>
      <c r="F3">
        <v>0.73299999999999998</v>
      </c>
      <c r="G3">
        <v>0.57179999999999997</v>
      </c>
    </row>
    <row r="4" spans="1:22" x14ac:dyDescent="0.3">
      <c r="A4" s="1">
        <v>37</v>
      </c>
      <c r="B4" t="s">
        <v>18</v>
      </c>
      <c r="C4">
        <v>1</v>
      </c>
      <c r="D4">
        <v>12</v>
      </c>
      <c r="E4">
        <v>5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0.9</v>
      </c>
      <c r="M4">
        <v>0.9</v>
      </c>
      <c r="N4">
        <v>0.9</v>
      </c>
      <c r="O4">
        <v>0.9</v>
      </c>
      <c r="P4">
        <v>0.9</v>
      </c>
      <c r="Q4">
        <v>0.9</v>
      </c>
    </row>
    <row r="5" spans="1:22" x14ac:dyDescent="0.3">
      <c r="A5" s="1">
        <v>38</v>
      </c>
      <c r="B5" t="s">
        <v>19</v>
      </c>
      <c r="C5">
        <v>1</v>
      </c>
      <c r="D5">
        <v>12</v>
      </c>
      <c r="E5">
        <v>5</v>
      </c>
      <c r="F5">
        <v>215000</v>
      </c>
      <c r="G5">
        <v>215000</v>
      </c>
      <c r="H5">
        <v>215000</v>
      </c>
      <c r="I5">
        <v>215000</v>
      </c>
      <c r="J5">
        <v>215000</v>
      </c>
      <c r="K5">
        <v>215000</v>
      </c>
      <c r="L5">
        <v>215000</v>
      </c>
      <c r="M5">
        <v>215000</v>
      </c>
      <c r="N5">
        <v>215000</v>
      </c>
      <c r="O5">
        <v>215000</v>
      </c>
      <c r="P5">
        <v>215000</v>
      </c>
      <c r="Q5">
        <v>215000</v>
      </c>
    </row>
    <row r="6" spans="1:22" x14ac:dyDescent="0.3">
      <c r="A6" s="1">
        <v>39</v>
      </c>
      <c r="B6" t="s">
        <v>20</v>
      </c>
      <c r="C6">
        <v>1</v>
      </c>
      <c r="D6">
        <v>12</v>
      </c>
      <c r="E6">
        <v>5</v>
      </c>
      <c r="F6" s="14">
        <v>50000</v>
      </c>
      <c r="G6" s="14">
        <v>50000</v>
      </c>
      <c r="H6" s="14">
        <v>65600</v>
      </c>
      <c r="I6" s="14">
        <v>50000</v>
      </c>
      <c r="J6" s="14">
        <v>65000</v>
      </c>
      <c r="K6" s="14">
        <v>80000</v>
      </c>
      <c r="L6" s="14">
        <v>90000</v>
      </c>
      <c r="M6" s="14">
        <v>70000</v>
      </c>
      <c r="N6" s="14">
        <v>70000</v>
      </c>
      <c r="O6" s="14">
        <v>90000</v>
      </c>
      <c r="P6" s="14">
        <v>100000</v>
      </c>
      <c r="Q6" s="14">
        <v>100000</v>
      </c>
    </row>
    <row r="7" spans="1:22" x14ac:dyDescent="0.3">
      <c r="A7" s="1">
        <v>40</v>
      </c>
      <c r="B7" t="s">
        <v>21</v>
      </c>
      <c r="C7">
        <v>1</v>
      </c>
      <c r="D7">
        <v>12</v>
      </c>
      <c r="E7">
        <v>5</v>
      </c>
      <c r="F7" s="15">
        <v>17000000</v>
      </c>
      <c r="G7" s="15">
        <v>17000000</v>
      </c>
      <c r="H7" s="14">
        <v>18000000</v>
      </c>
      <c r="I7" s="14">
        <v>18000000</v>
      </c>
      <c r="J7" s="14">
        <v>20000000</v>
      </c>
      <c r="K7" s="14">
        <v>23000000</v>
      </c>
      <c r="L7" s="14">
        <v>23000000</v>
      </c>
      <c r="M7" s="14">
        <v>21000000</v>
      </c>
      <c r="N7" s="14">
        <v>21000000</v>
      </c>
      <c r="O7" s="14">
        <v>22000000</v>
      </c>
      <c r="P7" s="14">
        <v>25000000</v>
      </c>
      <c r="Q7" s="14">
        <v>25000000</v>
      </c>
    </row>
    <row r="8" spans="1:22" x14ac:dyDescent="0.3">
      <c r="A8" s="1">
        <v>41</v>
      </c>
      <c r="B8" t="s">
        <v>22</v>
      </c>
      <c r="C8">
        <v>1</v>
      </c>
      <c r="D8">
        <v>12</v>
      </c>
      <c r="E8">
        <v>5</v>
      </c>
      <c r="F8" s="14">
        <v>8333</v>
      </c>
      <c r="G8" s="14">
        <v>8333</v>
      </c>
      <c r="H8" s="14">
        <v>8333</v>
      </c>
      <c r="I8" s="14">
        <v>8333</v>
      </c>
      <c r="J8" s="14">
        <v>8333</v>
      </c>
      <c r="K8" s="14">
        <v>8333</v>
      </c>
      <c r="L8" s="14">
        <v>8333</v>
      </c>
      <c r="M8" s="14">
        <v>8333</v>
      </c>
      <c r="N8" s="14">
        <v>8333</v>
      </c>
      <c r="O8" s="14">
        <v>8333</v>
      </c>
      <c r="P8" s="14">
        <v>8333</v>
      </c>
      <c r="Q8" s="14">
        <v>8333</v>
      </c>
    </row>
    <row r="9" spans="1:22" x14ac:dyDescent="0.3">
      <c r="A9" s="1">
        <v>42</v>
      </c>
      <c r="B9" t="s">
        <v>23</v>
      </c>
      <c r="C9">
        <v>1</v>
      </c>
      <c r="D9">
        <v>12</v>
      </c>
      <c r="E9">
        <v>5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</row>
    <row r="10" spans="1:22" x14ac:dyDescent="0.3">
      <c r="A10" s="1">
        <v>43</v>
      </c>
      <c r="B10" t="s">
        <v>24</v>
      </c>
      <c r="C10">
        <v>1</v>
      </c>
      <c r="D10">
        <v>3</v>
      </c>
      <c r="E10">
        <v>5</v>
      </c>
      <c r="F10" s="14">
        <v>5</v>
      </c>
      <c r="G10" s="14">
        <v>7</v>
      </c>
      <c r="H10" s="14">
        <v>5</v>
      </c>
      <c r="I10" s="14">
        <v>5</v>
      </c>
      <c r="J10" s="14">
        <v>5</v>
      </c>
      <c r="K10" s="14">
        <v>5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</row>
    <row r="11" spans="1:22" x14ac:dyDescent="0.3">
      <c r="A11" s="1">
        <v>44</v>
      </c>
      <c r="B11" t="s">
        <v>25</v>
      </c>
      <c r="C11">
        <v>1</v>
      </c>
      <c r="D11">
        <v>12</v>
      </c>
      <c r="E11">
        <v>5</v>
      </c>
      <c r="F11" s="14">
        <v>1</v>
      </c>
      <c r="G11" s="14">
        <v>4</v>
      </c>
      <c r="H11" s="14">
        <v>1</v>
      </c>
      <c r="I11" s="14">
        <v>1</v>
      </c>
      <c r="J11" s="14">
        <v>1</v>
      </c>
      <c r="K11" s="14">
        <v>6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</row>
    <row r="12" spans="1:22" x14ac:dyDescent="0.3">
      <c r="A12" s="1">
        <v>45</v>
      </c>
      <c r="B12" t="s">
        <v>26</v>
      </c>
      <c r="C12">
        <v>1</v>
      </c>
      <c r="D12">
        <v>12</v>
      </c>
      <c r="E12">
        <v>2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</row>
    <row r="13" spans="1:22" x14ac:dyDescent="0.3">
      <c r="A13" s="1">
        <v>46</v>
      </c>
      <c r="B13" t="s">
        <v>27</v>
      </c>
      <c r="C13">
        <v>1</v>
      </c>
      <c r="D13">
        <v>12</v>
      </c>
      <c r="E13">
        <v>6</v>
      </c>
      <c r="F13" s="14">
        <v>0</v>
      </c>
      <c r="G13" s="14">
        <v>36</v>
      </c>
      <c r="H13" s="14">
        <v>116</v>
      </c>
      <c r="I13" s="14">
        <v>116</v>
      </c>
      <c r="J13" s="14">
        <v>116</v>
      </c>
      <c r="K13" s="14">
        <v>116</v>
      </c>
      <c r="L13" s="14"/>
      <c r="M13" s="14"/>
      <c r="N13" s="14"/>
      <c r="O13" s="14"/>
      <c r="P13" s="14"/>
      <c r="Q13" s="14"/>
    </row>
    <row r="14" spans="1:22" x14ac:dyDescent="0.3">
      <c r="A14" s="1">
        <v>47</v>
      </c>
      <c r="B14" t="s">
        <v>28</v>
      </c>
      <c r="C14">
        <v>1</v>
      </c>
      <c r="D14">
        <v>12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3">
      <c r="A15" s="2">
        <v>48</v>
      </c>
      <c r="B15" t="s">
        <v>107</v>
      </c>
      <c r="C15">
        <v>1</v>
      </c>
      <c r="D15">
        <v>12</v>
      </c>
      <c r="E15">
        <v>2.5</v>
      </c>
      <c r="F15">
        <v>915</v>
      </c>
      <c r="G15">
        <v>7913</v>
      </c>
    </row>
    <row r="16" spans="1:22" x14ac:dyDescent="0.3">
      <c r="A16" s="1">
        <v>126</v>
      </c>
      <c r="B16" t="s">
        <v>106</v>
      </c>
      <c r="C16">
        <v>1</v>
      </c>
      <c r="D16">
        <v>12</v>
      </c>
      <c r="E16">
        <v>2.5</v>
      </c>
      <c r="F16">
        <v>2262</v>
      </c>
      <c r="G16">
        <v>2832</v>
      </c>
    </row>
    <row r="20" spans="8:8" x14ac:dyDescent="0.3">
      <c r="H20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6"/>
  <sheetViews>
    <sheetView topLeftCell="B1" zoomScale="90" zoomScaleNormal="90" workbookViewId="0">
      <selection activeCell="G7" sqref="G7"/>
    </sheetView>
  </sheetViews>
  <sheetFormatPr defaultRowHeight="14.4" x14ac:dyDescent="0.3"/>
  <cols>
    <col min="2" max="2" width="105" bestFit="1" customWidth="1"/>
    <col min="3" max="3" width="14" bestFit="1" customWidth="1"/>
    <col min="4" max="4" width="10" bestFit="1" customWidth="1"/>
    <col min="5" max="5" width="26.6640625" bestFit="1" customWidth="1"/>
    <col min="6" max="6" width="27.109375" bestFit="1" customWidth="1"/>
    <col min="7" max="7" width="27.44140625" bestFit="1" customWidth="1"/>
    <col min="8" max="9" width="27.44140625" customWidth="1"/>
    <col min="10" max="12" width="27.44140625" bestFit="1" customWidth="1"/>
    <col min="13" max="14" width="16.109375" bestFit="1" customWidth="1"/>
    <col min="15" max="16" width="17.33203125" bestFit="1" customWidth="1"/>
    <col min="17" max="17" width="28.33203125" bestFit="1" customWidth="1"/>
    <col min="18" max="23" width="13" hidden="1" customWidth="1"/>
  </cols>
  <sheetData>
    <row r="1" spans="1:17" x14ac:dyDescent="0.3">
      <c r="A1" s="1" t="s">
        <v>105</v>
      </c>
      <c r="B1" s="1" t="s">
        <v>29</v>
      </c>
      <c r="C1" s="1" t="s">
        <v>30</v>
      </c>
      <c r="D1" s="1" t="s">
        <v>1</v>
      </c>
      <c r="E1" s="1" t="s">
        <v>2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2">
        <v>188</v>
      </c>
      <c r="B2" t="s">
        <v>31</v>
      </c>
      <c r="C2" t="s">
        <v>32</v>
      </c>
      <c r="D2">
        <v>1</v>
      </c>
      <c r="E2">
        <v>12</v>
      </c>
      <c r="F2" s="7">
        <v>0.15179999999999999</v>
      </c>
      <c r="G2">
        <v>0.1983</v>
      </c>
    </row>
    <row r="3" spans="1:17" x14ac:dyDescent="0.3">
      <c r="A3" s="2">
        <v>189</v>
      </c>
      <c r="B3" t="s">
        <v>33</v>
      </c>
      <c r="C3" t="s">
        <v>32</v>
      </c>
      <c r="D3">
        <v>1</v>
      </c>
      <c r="E3">
        <v>12</v>
      </c>
      <c r="F3" s="7">
        <v>0.73299999999999998</v>
      </c>
      <c r="G3">
        <v>0.56999999999999995</v>
      </c>
    </row>
    <row r="4" spans="1:17" x14ac:dyDescent="0.3">
      <c r="A4" s="1">
        <v>190</v>
      </c>
      <c r="B4" t="s">
        <v>34</v>
      </c>
      <c r="C4" t="s">
        <v>35</v>
      </c>
      <c r="D4">
        <v>1</v>
      </c>
      <c r="E4">
        <v>12</v>
      </c>
      <c r="F4" s="9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0.9</v>
      </c>
      <c r="M4">
        <v>0.9</v>
      </c>
      <c r="N4">
        <v>0.9</v>
      </c>
      <c r="O4">
        <v>0.9</v>
      </c>
      <c r="P4">
        <v>0.9</v>
      </c>
      <c r="Q4">
        <v>0.9</v>
      </c>
    </row>
    <row r="5" spans="1:17" x14ac:dyDescent="0.3">
      <c r="A5" s="1">
        <v>191</v>
      </c>
      <c r="B5" t="s">
        <v>36</v>
      </c>
      <c r="C5" t="s">
        <v>35</v>
      </c>
      <c r="D5">
        <v>1</v>
      </c>
      <c r="E5">
        <v>12</v>
      </c>
      <c r="F5" s="9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</row>
    <row r="6" spans="1:17" x14ac:dyDescent="0.3">
      <c r="A6" s="1">
        <v>192</v>
      </c>
      <c r="B6" t="s">
        <v>37</v>
      </c>
      <c r="C6" t="s">
        <v>35</v>
      </c>
      <c r="D6">
        <v>1</v>
      </c>
      <c r="E6">
        <v>12</v>
      </c>
      <c r="F6" s="9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</row>
    <row r="7" spans="1:17" x14ac:dyDescent="0.3">
      <c r="A7" s="1">
        <v>193</v>
      </c>
      <c r="B7" t="s">
        <v>38</v>
      </c>
      <c r="C7" t="s">
        <v>32</v>
      </c>
      <c r="D7">
        <v>1</v>
      </c>
      <c r="E7">
        <v>12</v>
      </c>
      <c r="F7" s="9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</row>
    <row r="8" spans="1:17" x14ac:dyDescent="0.3">
      <c r="A8" s="1">
        <v>194</v>
      </c>
      <c r="B8" t="s">
        <v>39</v>
      </c>
      <c r="C8" t="s">
        <v>32</v>
      </c>
      <c r="D8">
        <v>1</v>
      </c>
      <c r="E8">
        <v>12</v>
      </c>
      <c r="F8" s="9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</row>
    <row r="9" spans="1:17" x14ac:dyDescent="0.3">
      <c r="A9" s="1">
        <v>195</v>
      </c>
      <c r="B9" t="s">
        <v>40</v>
      </c>
      <c r="C9" t="s">
        <v>35</v>
      </c>
      <c r="D9">
        <v>1</v>
      </c>
      <c r="E9">
        <v>12</v>
      </c>
      <c r="F9" s="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</row>
    <row r="10" spans="1:17" x14ac:dyDescent="0.3">
      <c r="A10" s="1">
        <v>196</v>
      </c>
      <c r="B10" t="s">
        <v>41</v>
      </c>
      <c r="C10" t="s">
        <v>32</v>
      </c>
      <c r="D10">
        <v>1</v>
      </c>
      <c r="E10">
        <v>12</v>
      </c>
      <c r="F10" s="13">
        <f>215000/45</f>
        <v>4777.7777777777774</v>
      </c>
      <c r="G10" s="3">
        <f t="shared" ref="G10:Q10" si="0">215000/45</f>
        <v>4777.7777777777774</v>
      </c>
      <c r="H10" s="3">
        <f t="shared" si="0"/>
        <v>4777.7777777777774</v>
      </c>
      <c r="I10" s="3">
        <f t="shared" si="0"/>
        <v>4777.7777777777774</v>
      </c>
      <c r="J10" s="3">
        <f t="shared" si="0"/>
        <v>4777.7777777777774</v>
      </c>
      <c r="K10" s="3">
        <f t="shared" si="0"/>
        <v>4777.7777777777774</v>
      </c>
      <c r="L10" s="3">
        <f t="shared" si="0"/>
        <v>4777.7777777777774</v>
      </c>
      <c r="M10" s="3">
        <f t="shared" si="0"/>
        <v>4777.7777777777774</v>
      </c>
      <c r="N10" s="3">
        <f t="shared" si="0"/>
        <v>4777.7777777777774</v>
      </c>
      <c r="O10" s="3">
        <f t="shared" si="0"/>
        <v>4777.7777777777774</v>
      </c>
      <c r="P10" s="3">
        <f t="shared" si="0"/>
        <v>4777.7777777777774</v>
      </c>
      <c r="Q10" s="3">
        <f t="shared" si="0"/>
        <v>4777.7777777777774</v>
      </c>
    </row>
    <row r="11" spans="1:17" x14ac:dyDescent="0.3">
      <c r="A11" s="1">
        <v>197</v>
      </c>
      <c r="B11" t="s">
        <v>42</v>
      </c>
      <c r="C11" t="s">
        <v>32</v>
      </c>
      <c r="D11">
        <v>1</v>
      </c>
      <c r="E11">
        <v>12</v>
      </c>
      <c r="F11" s="9">
        <f>100000/20</f>
        <v>5000</v>
      </c>
      <c r="G11">
        <f t="shared" ref="G11:Q11" si="1">100000/20</f>
        <v>5000</v>
      </c>
      <c r="H11">
        <f t="shared" si="1"/>
        <v>5000</v>
      </c>
      <c r="I11">
        <f t="shared" si="1"/>
        <v>5000</v>
      </c>
      <c r="J11">
        <f t="shared" si="1"/>
        <v>5000</v>
      </c>
      <c r="K11">
        <f t="shared" si="1"/>
        <v>5000</v>
      </c>
      <c r="L11">
        <f t="shared" si="1"/>
        <v>5000</v>
      </c>
      <c r="M11">
        <f t="shared" si="1"/>
        <v>5000</v>
      </c>
      <c r="N11">
        <f t="shared" si="1"/>
        <v>5000</v>
      </c>
      <c r="O11">
        <f t="shared" si="1"/>
        <v>5000</v>
      </c>
      <c r="P11">
        <f t="shared" si="1"/>
        <v>5000</v>
      </c>
      <c r="Q11">
        <f t="shared" si="1"/>
        <v>5000</v>
      </c>
    </row>
    <row r="12" spans="1:17" x14ac:dyDescent="0.3">
      <c r="A12" s="1">
        <v>198</v>
      </c>
      <c r="B12" t="s">
        <v>43</v>
      </c>
      <c r="C12" t="s">
        <v>32</v>
      </c>
      <c r="D12">
        <v>1</v>
      </c>
      <c r="E12">
        <v>12</v>
      </c>
      <c r="F12" s="9">
        <f>30000/5</f>
        <v>6000</v>
      </c>
      <c r="G12">
        <f t="shared" ref="G12:Q12" si="2">30000/5</f>
        <v>6000</v>
      </c>
      <c r="H12">
        <f t="shared" si="2"/>
        <v>6000</v>
      </c>
      <c r="I12">
        <f t="shared" si="2"/>
        <v>6000</v>
      </c>
      <c r="J12">
        <f t="shared" si="2"/>
        <v>6000</v>
      </c>
      <c r="K12">
        <f t="shared" si="2"/>
        <v>6000</v>
      </c>
      <c r="L12">
        <f t="shared" si="2"/>
        <v>6000</v>
      </c>
      <c r="M12">
        <f t="shared" si="2"/>
        <v>6000</v>
      </c>
      <c r="N12">
        <f t="shared" si="2"/>
        <v>6000</v>
      </c>
      <c r="O12">
        <f t="shared" si="2"/>
        <v>6000</v>
      </c>
      <c r="P12">
        <f t="shared" si="2"/>
        <v>6000</v>
      </c>
      <c r="Q12">
        <f t="shared" si="2"/>
        <v>6000</v>
      </c>
    </row>
    <row r="13" spans="1:17" x14ac:dyDescent="0.3">
      <c r="A13" s="1">
        <v>199</v>
      </c>
      <c r="B13" t="s">
        <v>44</v>
      </c>
      <c r="C13" t="s">
        <v>32</v>
      </c>
      <c r="D13">
        <v>1</v>
      </c>
      <c r="E13">
        <v>12</v>
      </c>
      <c r="F13" s="9">
        <f>25000/5</f>
        <v>5000</v>
      </c>
      <c r="G13">
        <f t="shared" ref="G13:Q13" si="3">25000/5</f>
        <v>5000</v>
      </c>
      <c r="H13">
        <f t="shared" si="3"/>
        <v>5000</v>
      </c>
      <c r="I13">
        <f t="shared" si="3"/>
        <v>5000</v>
      </c>
      <c r="J13">
        <f t="shared" si="3"/>
        <v>5000</v>
      </c>
      <c r="K13">
        <f t="shared" si="3"/>
        <v>5000</v>
      </c>
      <c r="L13">
        <f t="shared" si="3"/>
        <v>5000</v>
      </c>
      <c r="M13">
        <f t="shared" si="3"/>
        <v>5000</v>
      </c>
      <c r="N13">
        <f t="shared" si="3"/>
        <v>5000</v>
      </c>
      <c r="O13">
        <f t="shared" si="3"/>
        <v>5000</v>
      </c>
      <c r="P13">
        <f t="shared" si="3"/>
        <v>5000</v>
      </c>
      <c r="Q13">
        <f t="shared" si="3"/>
        <v>5000</v>
      </c>
    </row>
    <row r="14" spans="1:17" x14ac:dyDescent="0.3">
      <c r="A14" s="1">
        <v>200</v>
      </c>
      <c r="B14" t="s">
        <v>45</v>
      </c>
      <c r="C14" t="s">
        <v>32</v>
      </c>
      <c r="D14">
        <v>1</v>
      </c>
      <c r="E14">
        <v>12</v>
      </c>
      <c r="F14" s="13">
        <f>20000/3</f>
        <v>6666.666666666667</v>
      </c>
      <c r="G14" s="3">
        <f t="shared" ref="G14:Q14" si="4">20000/3</f>
        <v>6666.666666666667</v>
      </c>
      <c r="H14" s="3">
        <f t="shared" si="4"/>
        <v>6666.666666666667</v>
      </c>
      <c r="I14" s="3">
        <f t="shared" si="4"/>
        <v>6666.666666666667</v>
      </c>
      <c r="J14" s="3">
        <f t="shared" si="4"/>
        <v>6666.666666666667</v>
      </c>
      <c r="K14" s="3">
        <f t="shared" si="4"/>
        <v>6666.666666666667</v>
      </c>
      <c r="L14" s="3">
        <f t="shared" si="4"/>
        <v>6666.666666666667</v>
      </c>
      <c r="M14" s="3">
        <f t="shared" si="4"/>
        <v>6666.666666666667</v>
      </c>
      <c r="N14" s="3">
        <f t="shared" si="4"/>
        <v>6666.666666666667</v>
      </c>
      <c r="O14" s="3">
        <f t="shared" si="4"/>
        <v>6666.666666666667</v>
      </c>
      <c r="P14" s="3">
        <f t="shared" si="4"/>
        <v>6666.666666666667</v>
      </c>
      <c r="Q14" s="3">
        <f t="shared" si="4"/>
        <v>6666.666666666667</v>
      </c>
    </row>
    <row r="15" spans="1:17" x14ac:dyDescent="0.3">
      <c r="A15" s="1">
        <v>201</v>
      </c>
      <c r="B15" t="s">
        <v>46</v>
      </c>
      <c r="C15" t="s">
        <v>32</v>
      </c>
      <c r="D15">
        <v>1</v>
      </c>
      <c r="E15">
        <v>12</v>
      </c>
      <c r="F15" s="13">
        <f t="shared" ref="F15:Q16" si="5">20000/3</f>
        <v>6666.666666666667</v>
      </c>
      <c r="G15" s="3">
        <f t="shared" si="5"/>
        <v>6666.666666666667</v>
      </c>
      <c r="H15" s="3">
        <f t="shared" si="5"/>
        <v>6666.666666666667</v>
      </c>
      <c r="I15" s="3">
        <f t="shared" si="5"/>
        <v>6666.666666666667</v>
      </c>
      <c r="J15" s="3">
        <f t="shared" si="5"/>
        <v>6666.666666666667</v>
      </c>
      <c r="K15" s="3">
        <f t="shared" si="5"/>
        <v>6666.666666666667</v>
      </c>
      <c r="L15" s="3">
        <f t="shared" si="5"/>
        <v>6666.666666666667</v>
      </c>
      <c r="M15" s="3">
        <f t="shared" si="5"/>
        <v>6666.666666666667</v>
      </c>
      <c r="N15" s="3">
        <f t="shared" si="5"/>
        <v>6666.666666666667</v>
      </c>
      <c r="O15" s="3">
        <f t="shared" si="5"/>
        <v>6666.666666666667</v>
      </c>
      <c r="P15" s="3">
        <f t="shared" si="5"/>
        <v>6666.666666666667</v>
      </c>
      <c r="Q15" s="3">
        <f t="shared" si="5"/>
        <v>6666.666666666667</v>
      </c>
    </row>
    <row r="16" spans="1:17" x14ac:dyDescent="0.3">
      <c r="A16" s="1">
        <v>202</v>
      </c>
      <c r="B16" t="s">
        <v>47</v>
      </c>
      <c r="C16" t="s">
        <v>32</v>
      </c>
      <c r="D16">
        <v>1</v>
      </c>
      <c r="E16">
        <v>12</v>
      </c>
      <c r="F16" s="13">
        <f t="shared" si="5"/>
        <v>6666.666666666667</v>
      </c>
      <c r="G16" s="3">
        <f t="shared" si="5"/>
        <v>6666.666666666667</v>
      </c>
      <c r="H16" s="3">
        <f t="shared" si="5"/>
        <v>6666.666666666667</v>
      </c>
      <c r="I16" s="3">
        <f t="shared" si="5"/>
        <v>6666.666666666667</v>
      </c>
      <c r="J16" s="3">
        <f t="shared" si="5"/>
        <v>6666.666666666667</v>
      </c>
      <c r="K16" s="3">
        <f t="shared" si="5"/>
        <v>6666.666666666667</v>
      </c>
      <c r="L16" s="3">
        <f t="shared" si="5"/>
        <v>6666.666666666667</v>
      </c>
      <c r="M16" s="3">
        <f t="shared" si="5"/>
        <v>6666.666666666667</v>
      </c>
      <c r="N16" s="3">
        <f t="shared" si="5"/>
        <v>6666.666666666667</v>
      </c>
      <c r="O16" s="3">
        <f t="shared" si="5"/>
        <v>6666.666666666667</v>
      </c>
      <c r="P16" s="3">
        <f t="shared" si="5"/>
        <v>6666.666666666667</v>
      </c>
      <c r="Q16" s="3">
        <f t="shared" si="5"/>
        <v>6666.666666666667</v>
      </c>
    </row>
    <row r="17" spans="1:23" x14ac:dyDescent="0.3">
      <c r="A17" s="1">
        <v>203</v>
      </c>
      <c r="B17" t="s">
        <v>48</v>
      </c>
      <c r="C17" t="s">
        <v>32</v>
      </c>
      <c r="D17">
        <v>1</v>
      </c>
      <c r="E17">
        <v>9</v>
      </c>
      <c r="F17" s="13">
        <f>40000/3</f>
        <v>13333.333333333334</v>
      </c>
      <c r="G17" s="3">
        <f t="shared" ref="G17:N17" si="6">40000/3</f>
        <v>13333.333333333334</v>
      </c>
      <c r="H17" s="3">
        <f t="shared" si="6"/>
        <v>13333.333333333334</v>
      </c>
      <c r="I17" s="3">
        <f t="shared" si="6"/>
        <v>13333.333333333334</v>
      </c>
      <c r="J17" s="3">
        <f t="shared" si="6"/>
        <v>13333.333333333334</v>
      </c>
      <c r="K17" s="3">
        <f t="shared" si="6"/>
        <v>13333.333333333334</v>
      </c>
      <c r="L17" s="3">
        <f t="shared" si="6"/>
        <v>13333.333333333334</v>
      </c>
      <c r="M17" s="3">
        <f t="shared" si="6"/>
        <v>13333.333333333334</v>
      </c>
      <c r="N17" s="3">
        <f t="shared" si="6"/>
        <v>13333.333333333334</v>
      </c>
      <c r="O17" s="3"/>
      <c r="P17" s="3"/>
      <c r="Q17" s="3"/>
    </row>
    <row r="18" spans="1:23" x14ac:dyDescent="0.3">
      <c r="A18" s="1">
        <v>204</v>
      </c>
      <c r="B18" t="s">
        <v>49</v>
      </c>
      <c r="C18" t="s">
        <v>32</v>
      </c>
      <c r="D18">
        <v>1</v>
      </c>
      <c r="E18">
        <v>9</v>
      </c>
      <c r="F18" s="13">
        <f>20000/3</f>
        <v>6666.666666666667</v>
      </c>
      <c r="G18" s="3">
        <f t="shared" ref="G18:N18" si="7">20000/3</f>
        <v>6666.666666666667</v>
      </c>
      <c r="H18" s="3">
        <f t="shared" si="7"/>
        <v>6666.666666666667</v>
      </c>
      <c r="I18" s="3">
        <f t="shared" si="7"/>
        <v>6666.666666666667</v>
      </c>
      <c r="J18" s="3">
        <f t="shared" si="7"/>
        <v>6666.666666666667</v>
      </c>
      <c r="K18" s="3">
        <f t="shared" si="7"/>
        <v>6666.666666666667</v>
      </c>
      <c r="L18" s="3">
        <f t="shared" si="7"/>
        <v>6666.666666666667</v>
      </c>
      <c r="M18" s="3">
        <f t="shared" si="7"/>
        <v>6666.666666666667</v>
      </c>
      <c r="N18" s="3">
        <f t="shared" si="7"/>
        <v>6666.666666666667</v>
      </c>
      <c r="O18" s="3"/>
      <c r="P18" s="3"/>
      <c r="Q18" s="3"/>
    </row>
    <row r="19" spans="1:23" x14ac:dyDescent="0.3">
      <c r="A19" s="2">
        <v>205</v>
      </c>
      <c r="B19" t="s">
        <v>50</v>
      </c>
      <c r="C19" t="s">
        <v>32</v>
      </c>
      <c r="D19">
        <v>1</v>
      </c>
      <c r="E19">
        <v>12</v>
      </c>
      <c r="F19" s="7">
        <v>0.04</v>
      </c>
      <c r="G19" s="12">
        <v>1</v>
      </c>
      <c r="H19" s="12">
        <v>1</v>
      </c>
      <c r="I19" s="12">
        <v>5</v>
      </c>
      <c r="J19" s="12">
        <v>1</v>
      </c>
      <c r="K19" s="12">
        <v>3.09</v>
      </c>
      <c r="L19" s="12">
        <v>1</v>
      </c>
      <c r="M19" s="12">
        <v>1</v>
      </c>
      <c r="N19" s="12">
        <v>1</v>
      </c>
      <c r="O19" s="12">
        <v>1.58</v>
      </c>
      <c r="P19" s="12">
        <v>0.71</v>
      </c>
      <c r="Q19" s="12">
        <v>2.46</v>
      </c>
    </row>
    <row r="20" spans="1:23" x14ac:dyDescent="0.3">
      <c r="A20" s="2">
        <v>206</v>
      </c>
      <c r="B20" t="s">
        <v>51</v>
      </c>
      <c r="C20" t="s">
        <v>32</v>
      </c>
      <c r="D20">
        <v>1</v>
      </c>
      <c r="E20">
        <v>12</v>
      </c>
      <c r="F20" s="8">
        <v>38000</v>
      </c>
      <c r="G20" s="5">
        <v>40128</v>
      </c>
      <c r="H20" s="5">
        <v>50834</v>
      </c>
      <c r="I20" s="5">
        <v>36436</v>
      </c>
      <c r="J20" s="5">
        <v>31854</v>
      </c>
      <c r="K20" s="5">
        <v>58696</v>
      </c>
      <c r="L20" s="5">
        <v>36112</v>
      </c>
      <c r="M20" s="5">
        <v>34112</v>
      </c>
      <c r="N20" s="5">
        <v>31824</v>
      </c>
      <c r="O20" s="5">
        <v>44338</v>
      </c>
      <c r="P20" s="5">
        <v>58782</v>
      </c>
      <c r="Q20" s="5">
        <v>47484</v>
      </c>
    </row>
    <row r="21" spans="1:23" x14ac:dyDescent="0.3">
      <c r="A21" s="2">
        <v>207</v>
      </c>
      <c r="B21" t="s">
        <v>52</v>
      </c>
      <c r="C21" t="s">
        <v>32</v>
      </c>
      <c r="D21">
        <v>1</v>
      </c>
      <c r="E21">
        <v>12</v>
      </c>
      <c r="F21" s="7">
        <v>0.42620000000000002</v>
      </c>
      <c r="G21" s="12">
        <v>9.41</v>
      </c>
      <c r="H21" s="12">
        <v>4.88</v>
      </c>
      <c r="I21" s="12">
        <v>12.88</v>
      </c>
      <c r="J21" s="12">
        <v>46.84</v>
      </c>
      <c r="K21" s="12">
        <v>8.15</v>
      </c>
      <c r="L21" s="12">
        <v>23.94</v>
      </c>
      <c r="M21" s="12">
        <v>1420.67</v>
      </c>
      <c r="N21" s="12">
        <v>387.45</v>
      </c>
      <c r="O21" s="12">
        <v>38.049999999999997</v>
      </c>
      <c r="P21" s="12">
        <v>1.64</v>
      </c>
      <c r="Q21" s="12">
        <v>0.56000000000000005</v>
      </c>
    </row>
    <row r="22" spans="1:23" x14ac:dyDescent="0.3">
      <c r="A22" s="2">
        <v>208</v>
      </c>
      <c r="B22" t="s">
        <v>51</v>
      </c>
      <c r="C22" t="s">
        <v>32</v>
      </c>
      <c r="D22">
        <v>1</v>
      </c>
      <c r="E22">
        <v>12</v>
      </c>
      <c r="F22" s="8">
        <v>4262</v>
      </c>
      <c r="G22" s="5">
        <v>4262</v>
      </c>
      <c r="H22" s="5">
        <v>4262</v>
      </c>
      <c r="I22" s="5">
        <v>4262</v>
      </c>
      <c r="J22" s="5">
        <v>4262</v>
      </c>
      <c r="K22" s="5">
        <v>4262</v>
      </c>
      <c r="L22" s="5">
        <v>4262</v>
      </c>
      <c r="M22" s="5">
        <v>4262</v>
      </c>
      <c r="N22" s="5">
        <v>4262</v>
      </c>
      <c r="O22" s="5">
        <v>4262</v>
      </c>
      <c r="P22" s="5">
        <v>4262</v>
      </c>
      <c r="Q22" s="5">
        <v>4262</v>
      </c>
    </row>
    <row r="23" spans="1:23" x14ac:dyDescent="0.3">
      <c r="A23" s="1">
        <v>209</v>
      </c>
      <c r="B23" t="s">
        <v>53</v>
      </c>
      <c r="C23" t="s">
        <v>35</v>
      </c>
      <c r="D23">
        <v>1</v>
      </c>
      <c r="E23">
        <v>12</v>
      </c>
      <c r="F23" s="9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</row>
    <row r="24" spans="1:23" x14ac:dyDescent="0.3">
      <c r="A24" s="2">
        <v>210</v>
      </c>
      <c r="B24" t="s">
        <v>54</v>
      </c>
      <c r="C24" t="s">
        <v>32</v>
      </c>
      <c r="D24">
        <v>1</v>
      </c>
      <c r="E24">
        <v>12</v>
      </c>
      <c r="F24" s="8">
        <v>46000</v>
      </c>
      <c r="G24" s="5">
        <v>40000</v>
      </c>
      <c r="H24" s="5">
        <v>50000</v>
      </c>
      <c r="I24" s="5">
        <v>34000</v>
      </c>
      <c r="J24" s="5">
        <v>36000</v>
      </c>
      <c r="K24" s="5">
        <v>42000</v>
      </c>
      <c r="L24" s="5">
        <v>55000</v>
      </c>
      <c r="M24" s="5">
        <v>48000</v>
      </c>
      <c r="N24" s="5">
        <v>48000</v>
      </c>
      <c r="O24" s="5">
        <v>48000</v>
      </c>
      <c r="P24" s="5">
        <v>55000</v>
      </c>
      <c r="Q24" s="5">
        <v>40000</v>
      </c>
    </row>
    <row r="25" spans="1:23" x14ac:dyDescent="0.3">
      <c r="A25" s="2">
        <v>211</v>
      </c>
      <c r="B25" t="s">
        <v>55</v>
      </c>
      <c r="C25" t="s">
        <v>32</v>
      </c>
      <c r="D25">
        <v>1</v>
      </c>
      <c r="E25">
        <v>12</v>
      </c>
      <c r="F25" s="8">
        <v>3742825</v>
      </c>
      <c r="G25" s="5">
        <v>5666666</v>
      </c>
      <c r="H25" s="5"/>
    </row>
    <row r="26" spans="1:23" x14ac:dyDescent="0.3">
      <c r="A26" s="2">
        <v>212</v>
      </c>
      <c r="B26" t="s">
        <v>56</v>
      </c>
      <c r="C26" t="s">
        <v>32</v>
      </c>
      <c r="D26">
        <v>1</v>
      </c>
      <c r="E26">
        <v>12</v>
      </c>
      <c r="F26" s="8">
        <v>2033</v>
      </c>
      <c r="G26" s="5">
        <v>5666666</v>
      </c>
      <c r="H26" s="5"/>
    </row>
    <row r="27" spans="1:23" x14ac:dyDescent="0.3">
      <c r="A27" s="2">
        <v>213</v>
      </c>
      <c r="B27" t="s">
        <v>57</v>
      </c>
      <c r="C27" t="s">
        <v>32</v>
      </c>
      <c r="D27">
        <v>1</v>
      </c>
      <c r="E27">
        <v>12</v>
      </c>
      <c r="F27" s="7">
        <v>2959</v>
      </c>
      <c r="G27" s="5">
        <v>5666666</v>
      </c>
      <c r="H27" s="5"/>
    </row>
    <row r="28" spans="1:23" x14ac:dyDescent="0.3">
      <c r="A28" s="2">
        <v>214</v>
      </c>
      <c r="B28" t="s">
        <v>58</v>
      </c>
      <c r="C28" t="s">
        <v>32</v>
      </c>
      <c r="D28">
        <v>1</v>
      </c>
      <c r="E28">
        <v>12</v>
      </c>
      <c r="F28" s="9">
        <v>7832</v>
      </c>
      <c r="G28">
        <v>7832</v>
      </c>
      <c r="H28">
        <v>7832</v>
      </c>
      <c r="I28">
        <v>7832</v>
      </c>
      <c r="J28">
        <v>7832</v>
      </c>
      <c r="K28">
        <v>7832</v>
      </c>
      <c r="L28">
        <v>7832</v>
      </c>
      <c r="M28">
        <v>7832</v>
      </c>
      <c r="N28">
        <v>7832</v>
      </c>
      <c r="O28">
        <v>7832</v>
      </c>
      <c r="P28">
        <v>7832</v>
      </c>
      <c r="Q28">
        <v>7832</v>
      </c>
      <c r="R28">
        <v>7832</v>
      </c>
      <c r="S28">
        <v>7832</v>
      </c>
      <c r="T28">
        <v>7832</v>
      </c>
      <c r="U28">
        <v>7832</v>
      </c>
      <c r="V28">
        <v>7832</v>
      </c>
      <c r="W28">
        <v>7832</v>
      </c>
    </row>
    <row r="29" spans="1:23" x14ac:dyDescent="0.3">
      <c r="A29" s="1">
        <v>215</v>
      </c>
      <c r="B29" t="s">
        <v>59</v>
      </c>
      <c r="C29" t="s">
        <v>32</v>
      </c>
      <c r="D29">
        <v>1</v>
      </c>
      <c r="E29">
        <v>12</v>
      </c>
      <c r="F29" s="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</row>
    <row r="30" spans="1:23" x14ac:dyDescent="0.3">
      <c r="A30" s="1">
        <v>216</v>
      </c>
      <c r="B30" t="s">
        <v>60</v>
      </c>
      <c r="C30" t="s">
        <v>32</v>
      </c>
      <c r="D30">
        <v>1</v>
      </c>
      <c r="E30">
        <v>12</v>
      </c>
      <c r="F30" s="9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200</v>
      </c>
      <c r="O30">
        <v>200</v>
      </c>
      <c r="P30">
        <v>200</v>
      </c>
      <c r="Q30">
        <v>200</v>
      </c>
      <c r="R30">
        <v>200</v>
      </c>
      <c r="S30">
        <v>200</v>
      </c>
      <c r="T30">
        <v>200</v>
      </c>
      <c r="U30">
        <v>200</v>
      </c>
      <c r="V30">
        <v>200</v>
      </c>
      <c r="W30">
        <v>200</v>
      </c>
    </row>
    <row r="31" spans="1:23" x14ac:dyDescent="0.3">
      <c r="A31" s="2">
        <v>217</v>
      </c>
      <c r="B31" t="s">
        <v>61</v>
      </c>
      <c r="C31" t="s">
        <v>32</v>
      </c>
      <c r="D31">
        <v>1</v>
      </c>
      <c r="E31">
        <v>12</v>
      </c>
      <c r="F31" s="7">
        <v>1</v>
      </c>
    </row>
    <row r="32" spans="1:23" x14ac:dyDescent="0.3">
      <c r="A32" s="2">
        <v>218</v>
      </c>
      <c r="B32" t="s">
        <v>62</v>
      </c>
      <c r="C32" t="s">
        <v>63</v>
      </c>
      <c r="D32">
        <v>1</v>
      </c>
      <c r="E32">
        <v>12</v>
      </c>
      <c r="F32" s="7">
        <v>915</v>
      </c>
      <c r="G32" s="5">
        <v>7913</v>
      </c>
    </row>
    <row r="33" spans="1:17" x14ac:dyDescent="0.3">
      <c r="A33" s="1">
        <v>219</v>
      </c>
      <c r="B33" t="s">
        <v>64</v>
      </c>
      <c r="C33" t="s">
        <v>32</v>
      </c>
      <c r="D33">
        <v>1</v>
      </c>
      <c r="E33">
        <v>12</v>
      </c>
      <c r="F33" s="9">
        <v>500000</v>
      </c>
      <c r="G33">
        <v>500000</v>
      </c>
      <c r="H33">
        <v>500000</v>
      </c>
      <c r="I33">
        <v>500000</v>
      </c>
      <c r="J33">
        <v>500000</v>
      </c>
      <c r="K33">
        <v>500000</v>
      </c>
      <c r="L33">
        <v>500000</v>
      </c>
      <c r="M33">
        <v>500000</v>
      </c>
      <c r="N33">
        <v>500000</v>
      </c>
      <c r="O33">
        <v>500000</v>
      </c>
      <c r="P33">
        <v>500000</v>
      </c>
      <c r="Q33">
        <v>500000</v>
      </c>
    </row>
    <row r="34" spans="1:17" x14ac:dyDescent="0.3">
      <c r="A34" s="1">
        <v>220</v>
      </c>
      <c r="B34" t="s">
        <v>65</v>
      </c>
      <c r="C34" t="s">
        <v>35</v>
      </c>
      <c r="D34">
        <v>1</v>
      </c>
      <c r="E34">
        <v>12</v>
      </c>
      <c r="F34" s="9">
        <v>0.05</v>
      </c>
      <c r="G34">
        <v>0.05</v>
      </c>
      <c r="H34">
        <v>0.05</v>
      </c>
      <c r="I34">
        <v>0.05</v>
      </c>
      <c r="J34">
        <v>0.05</v>
      </c>
      <c r="K34">
        <v>0.05</v>
      </c>
      <c r="L34">
        <v>0.05</v>
      </c>
      <c r="M34">
        <v>0.05</v>
      </c>
      <c r="N34">
        <v>0.05</v>
      </c>
      <c r="O34">
        <v>0.05</v>
      </c>
      <c r="P34">
        <v>0.05</v>
      </c>
      <c r="Q34">
        <v>0.05</v>
      </c>
    </row>
    <row r="35" spans="1:17" x14ac:dyDescent="0.3">
      <c r="A35" s="2">
        <v>221</v>
      </c>
      <c r="B35" t="s">
        <v>66</v>
      </c>
      <c r="C35" t="s">
        <v>63</v>
      </c>
      <c r="D35">
        <v>1</v>
      </c>
      <c r="E35">
        <v>12</v>
      </c>
      <c r="F35" s="7">
        <v>2.5</v>
      </c>
    </row>
    <row r="36" spans="1:17" x14ac:dyDescent="0.3">
      <c r="A36" s="1">
        <v>222</v>
      </c>
      <c r="B36" t="s">
        <v>67</v>
      </c>
      <c r="C36" t="s">
        <v>32</v>
      </c>
      <c r="D36">
        <v>1</v>
      </c>
      <c r="E36">
        <v>12</v>
      </c>
      <c r="F36" s="9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</row>
    <row r="37" spans="1:17" x14ac:dyDescent="0.3">
      <c r="A37" s="2">
        <v>223</v>
      </c>
      <c r="B37" t="s">
        <v>68</v>
      </c>
      <c r="C37" t="s">
        <v>32</v>
      </c>
      <c r="D37">
        <v>1</v>
      </c>
      <c r="E37">
        <v>12</v>
      </c>
      <c r="F37" s="7">
        <v>2</v>
      </c>
    </row>
    <row r="38" spans="1:17" x14ac:dyDescent="0.3">
      <c r="A38" s="2">
        <v>224</v>
      </c>
      <c r="B38" t="s">
        <v>69</v>
      </c>
      <c r="C38" t="s">
        <v>32</v>
      </c>
      <c r="D38">
        <v>1</v>
      </c>
      <c r="E38">
        <v>12</v>
      </c>
      <c r="F38" s="8">
        <v>2262</v>
      </c>
      <c r="G38" s="5">
        <v>2832</v>
      </c>
    </row>
    <row r="39" spans="1:17" x14ac:dyDescent="0.3">
      <c r="A39" s="1">
        <v>225</v>
      </c>
      <c r="B39" t="s">
        <v>70</v>
      </c>
      <c r="C39" t="s">
        <v>35</v>
      </c>
      <c r="D39">
        <v>1</v>
      </c>
      <c r="E39">
        <v>12</v>
      </c>
      <c r="F39" s="9">
        <v>600000</v>
      </c>
      <c r="G39">
        <v>600000</v>
      </c>
      <c r="H39">
        <v>600000</v>
      </c>
      <c r="I39">
        <v>600000</v>
      </c>
      <c r="J39">
        <v>600000</v>
      </c>
      <c r="K39">
        <v>600000</v>
      </c>
      <c r="L39">
        <v>600000</v>
      </c>
      <c r="M39">
        <v>600000</v>
      </c>
      <c r="N39">
        <v>600000</v>
      </c>
      <c r="O39">
        <v>600000</v>
      </c>
      <c r="P39">
        <v>600000</v>
      </c>
      <c r="Q39">
        <v>600000</v>
      </c>
    </row>
    <row r="40" spans="1:17" x14ac:dyDescent="0.3">
      <c r="A40" s="1">
        <v>226</v>
      </c>
      <c r="B40" t="s">
        <v>71</v>
      </c>
      <c r="C40" t="s">
        <v>35</v>
      </c>
      <c r="D40">
        <v>1</v>
      </c>
      <c r="E40">
        <v>12</v>
      </c>
      <c r="F40" s="9">
        <v>0.05</v>
      </c>
      <c r="G40">
        <v>0.05</v>
      </c>
      <c r="H40">
        <v>0.05</v>
      </c>
      <c r="I40">
        <v>0.05</v>
      </c>
      <c r="J40">
        <v>0.05</v>
      </c>
      <c r="K40">
        <v>0.05</v>
      </c>
      <c r="L40">
        <v>0.05</v>
      </c>
      <c r="M40">
        <v>0.05</v>
      </c>
      <c r="N40">
        <v>0.05</v>
      </c>
      <c r="O40">
        <v>0.05</v>
      </c>
      <c r="P40">
        <v>0.05</v>
      </c>
      <c r="Q40">
        <v>0.05</v>
      </c>
    </row>
    <row r="41" spans="1:17" x14ac:dyDescent="0.3">
      <c r="A41" s="2">
        <v>227</v>
      </c>
      <c r="B41" t="s">
        <v>66</v>
      </c>
      <c r="C41" t="s">
        <v>63</v>
      </c>
      <c r="D41">
        <v>1</v>
      </c>
      <c r="E41">
        <v>12</v>
      </c>
      <c r="F41" s="7">
        <v>3</v>
      </c>
    </row>
    <row r="42" spans="1:17" x14ac:dyDescent="0.3">
      <c r="A42" s="1">
        <v>228</v>
      </c>
      <c r="B42" t="s">
        <v>72</v>
      </c>
      <c r="C42" t="s">
        <v>32</v>
      </c>
      <c r="D42">
        <v>1</v>
      </c>
      <c r="E42">
        <v>12</v>
      </c>
      <c r="F42" s="9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</row>
    <row r="43" spans="1:17" x14ac:dyDescent="0.3">
      <c r="A43" s="1">
        <v>229</v>
      </c>
      <c r="B43" t="s">
        <v>73</v>
      </c>
      <c r="C43" t="s">
        <v>32</v>
      </c>
      <c r="D43">
        <v>1</v>
      </c>
      <c r="E43">
        <v>12</v>
      </c>
      <c r="F43" s="9">
        <v>13</v>
      </c>
      <c r="G43">
        <v>13</v>
      </c>
      <c r="H43">
        <v>13</v>
      </c>
      <c r="I43">
        <v>13</v>
      </c>
      <c r="J43">
        <v>13</v>
      </c>
      <c r="K43">
        <v>13</v>
      </c>
      <c r="L43">
        <v>13</v>
      </c>
      <c r="M43">
        <v>13</v>
      </c>
      <c r="N43">
        <v>13</v>
      </c>
      <c r="O43">
        <v>13</v>
      </c>
      <c r="P43">
        <v>13</v>
      </c>
      <c r="Q43">
        <v>13</v>
      </c>
    </row>
    <row r="44" spans="1:17" x14ac:dyDescent="0.3">
      <c r="A44" s="1">
        <v>230</v>
      </c>
      <c r="B44" t="s">
        <v>74</v>
      </c>
      <c r="C44" t="s">
        <v>32</v>
      </c>
      <c r="D44">
        <v>1</v>
      </c>
      <c r="E44">
        <v>12</v>
      </c>
      <c r="F44" s="9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</row>
    <row r="45" spans="1:17" x14ac:dyDescent="0.3">
      <c r="A45" s="1">
        <v>231</v>
      </c>
      <c r="B45" t="s">
        <v>75</v>
      </c>
      <c r="C45" t="s">
        <v>32</v>
      </c>
      <c r="D45">
        <v>1</v>
      </c>
      <c r="E45">
        <v>12</v>
      </c>
      <c r="F45" s="9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x14ac:dyDescent="0.3">
      <c r="A46" s="1">
        <v>232</v>
      </c>
      <c r="B46" t="s">
        <v>76</v>
      </c>
      <c r="C46" t="s">
        <v>32</v>
      </c>
      <c r="D46">
        <v>1</v>
      </c>
      <c r="E46">
        <v>12</v>
      </c>
      <c r="F46" s="9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">
      <c r="A47" s="1">
        <v>233</v>
      </c>
      <c r="B47" t="s">
        <v>77</v>
      </c>
      <c r="C47" t="s">
        <v>32</v>
      </c>
      <c r="D47">
        <v>1</v>
      </c>
      <c r="E47">
        <v>12</v>
      </c>
      <c r="F47" s="9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">
      <c r="A48" s="1">
        <v>234</v>
      </c>
      <c r="B48" t="s">
        <v>78</v>
      </c>
      <c r="C48" t="s">
        <v>32</v>
      </c>
      <c r="D48">
        <v>1</v>
      </c>
      <c r="E48">
        <v>12</v>
      </c>
      <c r="F48" s="9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3">
      <c r="A49" s="2">
        <v>235</v>
      </c>
      <c r="B49" t="s">
        <v>79</v>
      </c>
      <c r="C49" t="s">
        <v>63</v>
      </c>
      <c r="D49">
        <v>1</v>
      </c>
      <c r="E49">
        <v>12</v>
      </c>
      <c r="F49" s="7">
        <v>20</v>
      </c>
    </row>
    <row r="50" spans="1:17" x14ac:dyDescent="0.3">
      <c r="A50" s="2">
        <v>236</v>
      </c>
      <c r="B50" t="s">
        <v>80</v>
      </c>
      <c r="C50" t="s">
        <v>35</v>
      </c>
      <c r="D50">
        <v>1</v>
      </c>
      <c r="E50">
        <v>12</v>
      </c>
      <c r="F50" s="10">
        <v>6000</v>
      </c>
    </row>
    <row r="51" spans="1:17" x14ac:dyDescent="0.3">
      <c r="A51" s="2">
        <v>238</v>
      </c>
      <c r="B51" t="s">
        <v>81</v>
      </c>
      <c r="C51" t="s">
        <v>63</v>
      </c>
      <c r="D51">
        <v>1</v>
      </c>
      <c r="E51">
        <v>12</v>
      </c>
      <c r="F51" s="10">
        <v>5000</v>
      </c>
      <c r="G51" s="5">
        <v>5000</v>
      </c>
      <c r="H51" s="11">
        <v>5000</v>
      </c>
      <c r="I51" s="11">
        <v>5000</v>
      </c>
      <c r="J51" s="11">
        <v>20000</v>
      </c>
      <c r="K51" s="11">
        <v>35000</v>
      </c>
      <c r="L51" s="11">
        <v>30000</v>
      </c>
      <c r="M51" s="11">
        <v>20000</v>
      </c>
      <c r="N51" s="11">
        <v>30000</v>
      </c>
      <c r="O51" s="5">
        <v>100000</v>
      </c>
      <c r="P51" s="11">
        <v>20000</v>
      </c>
      <c r="Q51" s="11">
        <v>30000</v>
      </c>
    </row>
    <row r="52" spans="1:17" x14ac:dyDescent="0.3">
      <c r="A52" s="1">
        <v>239</v>
      </c>
      <c r="B52" t="s">
        <v>82</v>
      </c>
      <c r="C52" t="s">
        <v>32</v>
      </c>
      <c r="D52">
        <v>1</v>
      </c>
      <c r="E52">
        <v>12</v>
      </c>
      <c r="F52" s="9">
        <v>15</v>
      </c>
      <c r="G52">
        <v>15</v>
      </c>
      <c r="H52">
        <v>15</v>
      </c>
      <c r="I52">
        <v>15</v>
      </c>
      <c r="J52">
        <v>15</v>
      </c>
      <c r="K52">
        <v>15</v>
      </c>
      <c r="L52">
        <v>15</v>
      </c>
      <c r="M52">
        <v>15</v>
      </c>
      <c r="N52">
        <v>15</v>
      </c>
      <c r="O52">
        <v>15</v>
      </c>
      <c r="P52">
        <v>15</v>
      </c>
      <c r="Q52">
        <v>15</v>
      </c>
    </row>
    <row r="53" spans="1:17" x14ac:dyDescent="0.3">
      <c r="A53" s="1">
        <v>240</v>
      </c>
      <c r="B53" t="s">
        <v>83</v>
      </c>
      <c r="C53" t="s">
        <v>32</v>
      </c>
      <c r="D53">
        <v>1</v>
      </c>
      <c r="E53">
        <v>12</v>
      </c>
      <c r="F53" s="9">
        <v>8</v>
      </c>
      <c r="G53">
        <v>8</v>
      </c>
      <c r="H53">
        <v>8</v>
      </c>
      <c r="I53">
        <v>8</v>
      </c>
      <c r="J53">
        <v>8</v>
      </c>
      <c r="K53">
        <v>8</v>
      </c>
      <c r="L53">
        <v>8</v>
      </c>
      <c r="M53">
        <v>8</v>
      </c>
      <c r="N53">
        <v>8</v>
      </c>
      <c r="O53">
        <v>8</v>
      </c>
      <c r="P53">
        <v>8</v>
      </c>
      <c r="Q53">
        <v>8</v>
      </c>
    </row>
    <row r="54" spans="1:17" x14ac:dyDescent="0.3">
      <c r="A54" s="1">
        <v>241</v>
      </c>
      <c r="B54" t="s">
        <v>84</v>
      </c>
      <c r="C54" t="s">
        <v>32</v>
      </c>
      <c r="D54">
        <v>1</v>
      </c>
      <c r="E54">
        <v>12</v>
      </c>
      <c r="F54" s="9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</row>
    <row r="55" spans="1:17" x14ac:dyDescent="0.3">
      <c r="A55" s="1">
        <v>242</v>
      </c>
      <c r="B55" t="s">
        <v>85</v>
      </c>
      <c r="C55" t="s">
        <v>32</v>
      </c>
      <c r="D55">
        <v>1</v>
      </c>
      <c r="E55">
        <v>12</v>
      </c>
      <c r="F55" s="9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</row>
    <row r="56" spans="1:17" x14ac:dyDescent="0.3">
      <c r="A56" s="1">
        <v>243</v>
      </c>
      <c r="B56" t="s">
        <v>86</v>
      </c>
      <c r="C56" t="s">
        <v>32</v>
      </c>
      <c r="D56">
        <v>1</v>
      </c>
      <c r="E56">
        <v>12</v>
      </c>
      <c r="F56" s="9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</row>
    <row r="57" spans="1:17" x14ac:dyDescent="0.3">
      <c r="A57" s="1">
        <v>244</v>
      </c>
      <c r="B57" t="s">
        <v>87</v>
      </c>
      <c r="C57" t="s">
        <v>32</v>
      </c>
      <c r="D57">
        <v>1</v>
      </c>
      <c r="E57">
        <v>12</v>
      </c>
      <c r="F57" s="9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</row>
    <row r="58" spans="1:17" x14ac:dyDescent="0.3">
      <c r="A58" s="2">
        <v>245</v>
      </c>
      <c r="B58" t="s">
        <v>88</v>
      </c>
      <c r="C58" t="s">
        <v>32</v>
      </c>
      <c r="D58">
        <v>1</v>
      </c>
      <c r="E58">
        <v>12</v>
      </c>
      <c r="F58" s="7">
        <v>5</v>
      </c>
    </row>
    <row r="59" spans="1:17" x14ac:dyDescent="0.3">
      <c r="A59" s="2">
        <v>246</v>
      </c>
      <c r="B59" t="s">
        <v>89</v>
      </c>
      <c r="C59" t="s">
        <v>32</v>
      </c>
      <c r="D59">
        <v>1</v>
      </c>
      <c r="E59">
        <v>12</v>
      </c>
      <c r="F59" s="10">
        <v>4000</v>
      </c>
    </row>
    <row r="60" spans="1:17" x14ac:dyDescent="0.3">
      <c r="A60" s="2">
        <v>247</v>
      </c>
      <c r="B60" t="s">
        <v>90</v>
      </c>
      <c r="C60" t="s">
        <v>63</v>
      </c>
      <c r="D60">
        <v>1</v>
      </c>
      <c r="E60">
        <v>12</v>
      </c>
      <c r="F60" s="7">
        <v>100</v>
      </c>
    </row>
    <row r="61" spans="1:17" x14ac:dyDescent="0.3">
      <c r="A61" s="2">
        <v>252</v>
      </c>
      <c r="B61" t="s">
        <v>91</v>
      </c>
      <c r="C61" t="s">
        <v>32</v>
      </c>
      <c r="D61">
        <v>1</v>
      </c>
      <c r="E61">
        <v>12</v>
      </c>
      <c r="F61" s="7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</row>
    <row r="62" spans="1:17" x14ac:dyDescent="0.3">
      <c r="A62" s="1">
        <v>253</v>
      </c>
      <c r="B62" t="s">
        <v>92</v>
      </c>
      <c r="C62" t="s">
        <v>32</v>
      </c>
      <c r="D62">
        <v>1</v>
      </c>
      <c r="E62">
        <v>12</v>
      </c>
      <c r="F62" s="9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</row>
    <row r="63" spans="1:17" x14ac:dyDescent="0.3">
      <c r="A63" s="1">
        <v>254</v>
      </c>
      <c r="B63" t="s">
        <v>93</v>
      </c>
      <c r="C63" t="s">
        <v>32</v>
      </c>
      <c r="D63">
        <v>1</v>
      </c>
      <c r="E63">
        <v>12</v>
      </c>
      <c r="F63" s="9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</row>
    <row r="64" spans="1:17" x14ac:dyDescent="0.3">
      <c r="A64" s="1">
        <v>255</v>
      </c>
      <c r="B64" t="s">
        <v>94</v>
      </c>
      <c r="C64" t="s">
        <v>32</v>
      </c>
      <c r="D64">
        <v>1</v>
      </c>
      <c r="E64">
        <v>12</v>
      </c>
      <c r="F64" s="9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</row>
    <row r="65" spans="1:23" x14ac:dyDescent="0.3">
      <c r="A65" s="1">
        <v>256</v>
      </c>
      <c r="B65" t="s">
        <v>95</v>
      </c>
      <c r="C65" t="s">
        <v>32</v>
      </c>
      <c r="D65">
        <v>1</v>
      </c>
      <c r="E65">
        <v>12</v>
      </c>
      <c r="F65" s="9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</row>
    <row r="66" spans="1:23" x14ac:dyDescent="0.3">
      <c r="A66" s="1">
        <v>257</v>
      </c>
      <c r="B66" t="s">
        <v>96</v>
      </c>
      <c r="C66" t="s">
        <v>32</v>
      </c>
      <c r="D66">
        <v>1</v>
      </c>
      <c r="E66">
        <v>12</v>
      </c>
      <c r="F66" s="9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23" x14ac:dyDescent="0.3">
      <c r="A67" s="2">
        <v>258</v>
      </c>
      <c r="B67" t="s">
        <v>108</v>
      </c>
      <c r="C67" t="s">
        <v>32</v>
      </c>
      <c r="D67">
        <v>1</v>
      </c>
      <c r="E67">
        <v>12</v>
      </c>
      <c r="F67" s="7">
        <v>1</v>
      </c>
      <c r="G67">
        <v>14</v>
      </c>
      <c r="H67">
        <v>14</v>
      </c>
      <c r="I67">
        <v>14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v>14</v>
      </c>
      <c r="V67">
        <v>14</v>
      </c>
      <c r="W67">
        <v>14</v>
      </c>
    </row>
    <row r="68" spans="1:23" x14ac:dyDescent="0.3">
      <c r="A68" s="2">
        <v>259</v>
      </c>
      <c r="B68" t="s">
        <v>97</v>
      </c>
      <c r="C68" t="s">
        <v>32</v>
      </c>
      <c r="D68">
        <v>1</v>
      </c>
      <c r="E68">
        <v>12</v>
      </c>
      <c r="F68" s="7">
        <v>50000</v>
      </c>
    </row>
    <row r="69" spans="1:23" x14ac:dyDescent="0.3">
      <c r="A69" s="2">
        <v>260</v>
      </c>
      <c r="B69" t="s">
        <v>90</v>
      </c>
      <c r="C69" t="s">
        <v>32</v>
      </c>
      <c r="D69">
        <v>1</v>
      </c>
      <c r="E69">
        <v>12</v>
      </c>
      <c r="F69" s="7">
        <v>100</v>
      </c>
    </row>
    <row r="70" spans="1:23" x14ac:dyDescent="0.3">
      <c r="A70" s="2">
        <v>261</v>
      </c>
      <c r="B70" t="s">
        <v>98</v>
      </c>
      <c r="C70" t="s">
        <v>32</v>
      </c>
      <c r="D70">
        <v>1</v>
      </c>
      <c r="E70">
        <v>12</v>
      </c>
      <c r="F70" s="7">
        <v>0</v>
      </c>
      <c r="G70">
        <v>85</v>
      </c>
      <c r="H70">
        <v>85</v>
      </c>
      <c r="I70">
        <v>85</v>
      </c>
      <c r="J70">
        <v>85</v>
      </c>
      <c r="K70">
        <v>85</v>
      </c>
      <c r="L70">
        <v>85</v>
      </c>
      <c r="M70">
        <v>85</v>
      </c>
      <c r="N70">
        <v>85</v>
      </c>
      <c r="O70">
        <v>85</v>
      </c>
      <c r="P70">
        <v>85</v>
      </c>
      <c r="Q70">
        <v>85</v>
      </c>
    </row>
    <row r="71" spans="1:23" x14ac:dyDescent="0.3">
      <c r="A71" s="2">
        <v>262</v>
      </c>
      <c r="B71" t="s">
        <v>99</v>
      </c>
      <c r="C71" t="s">
        <v>35</v>
      </c>
      <c r="D71">
        <v>1</v>
      </c>
      <c r="E71">
        <v>12</v>
      </c>
      <c r="F71" s="7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3" x14ac:dyDescent="0.3">
      <c r="A72" s="2">
        <v>263</v>
      </c>
      <c r="B72" t="s">
        <v>100</v>
      </c>
      <c r="C72" t="s">
        <v>32</v>
      </c>
      <c r="D72">
        <v>1</v>
      </c>
      <c r="E72">
        <v>12</v>
      </c>
      <c r="F72" s="7">
        <v>0</v>
      </c>
      <c r="G72">
        <v>85</v>
      </c>
      <c r="H72">
        <v>85</v>
      </c>
      <c r="I72">
        <v>85</v>
      </c>
      <c r="J72">
        <v>85</v>
      </c>
      <c r="K72">
        <v>85</v>
      </c>
      <c r="L72">
        <v>85</v>
      </c>
      <c r="M72">
        <v>85</v>
      </c>
      <c r="N72">
        <v>85</v>
      </c>
      <c r="O72">
        <v>85</v>
      </c>
      <c r="P72">
        <v>85</v>
      </c>
      <c r="Q72">
        <v>0</v>
      </c>
    </row>
    <row r="73" spans="1:23" x14ac:dyDescent="0.3">
      <c r="A73" s="2">
        <v>264</v>
      </c>
      <c r="B73" t="s">
        <v>101</v>
      </c>
      <c r="C73" t="s">
        <v>32</v>
      </c>
      <c r="D73">
        <v>1</v>
      </c>
      <c r="E73">
        <v>12</v>
      </c>
      <c r="F73" s="7">
        <v>0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</row>
    <row r="74" spans="1:23" x14ac:dyDescent="0.3">
      <c r="A74" s="1">
        <v>265</v>
      </c>
      <c r="B74" t="s">
        <v>102</v>
      </c>
      <c r="C74" t="s">
        <v>32</v>
      </c>
      <c r="D74">
        <v>1</v>
      </c>
      <c r="E74">
        <v>12</v>
      </c>
      <c r="F74" s="7">
        <v>1</v>
      </c>
    </row>
    <row r="75" spans="1:23" x14ac:dyDescent="0.3">
      <c r="A75" s="1">
        <v>266</v>
      </c>
      <c r="B75" t="s">
        <v>103</v>
      </c>
      <c r="C75" t="s">
        <v>32</v>
      </c>
      <c r="D75">
        <v>1</v>
      </c>
      <c r="E75">
        <v>12</v>
      </c>
      <c r="F75" s="9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</row>
    <row r="76" spans="1:23" x14ac:dyDescent="0.3">
      <c r="A76" s="1">
        <v>267</v>
      </c>
      <c r="B76" t="s">
        <v>104</v>
      </c>
      <c r="C76" t="s">
        <v>32</v>
      </c>
      <c r="D76">
        <v>1</v>
      </c>
      <c r="E76">
        <v>12</v>
      </c>
      <c r="F76" s="9">
        <v>0</v>
      </c>
    </row>
  </sheetData>
  <autoFilter ref="A1:Q76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2025-01-22T17:31:46Z</dcterms:created>
  <dcterms:modified xsi:type="dcterms:W3CDTF">2025-03-10T17:51:41Z</dcterms:modified>
</cp:coreProperties>
</file>