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bd336b91b94fa82a/Desktop/AVI/"/>
    </mc:Choice>
  </mc:AlternateContent>
  <xr:revisionPtr revIDLastSave="30" documentId="13_ncr:1_{A6EED968-E25E-4CAB-9C40-A920F01123AD}" xr6:coauthVersionLast="47" xr6:coauthVersionMax="47" xr10:uidLastSave="{51D54618-6DFC-4EA4-A642-7E83016AD913}"/>
  <bookViews>
    <workbookView xWindow="-120" yWindow="-120" windowWidth="29040" windowHeight="15720" firstSheet="6" activeTab="10" xr2:uid="{A5B223D3-8700-46AD-B2AC-36482CDB68BA}"/>
  </bookViews>
  <sheets>
    <sheet name="Manufacturer" sheetId="1" r:id="rId1"/>
    <sheet name="Location" sheetId="2" r:id="rId2"/>
    <sheet name="Sales" sheetId="3" r:id="rId3"/>
    <sheet name="Product" sheetId="4" r:id="rId4"/>
    <sheet name="KPIs" sheetId="7" r:id="rId5"/>
    <sheet name="Sales Trend" sheetId="10" r:id="rId6"/>
    <sheet name="Top 10 Products by Reneue" sheetId="12" r:id="rId7"/>
    <sheet name="Top 3 State By Revenue" sheetId="14" r:id="rId8"/>
    <sheet name="Trend By Quantity Sold" sheetId="16" r:id="rId9"/>
    <sheet name="Revenue Contribution By Categor" sheetId="18" r:id="rId10"/>
    <sheet name="Dashboard" sheetId="20" r:id="rId11"/>
  </sheets>
  <definedNames>
    <definedName name="_xlnm._FilterDatabase" localSheetId="1" hidden="1">Location!$A$1:$C$1621</definedName>
    <definedName name="_xlnm._FilterDatabase" localSheetId="3" hidden="1">Product!$A$1:$E$2413</definedName>
    <definedName name="_xlcn.WorksheetConnection_SalesA1L1413" hidden="1">Sales!$A$1:$L$1413</definedName>
    <definedName name="Slicer_Segment">#N/A</definedName>
  </definedNames>
  <calcPr calcId="191029"/>
  <pivotCaches>
    <pivotCache cacheId="7" r:id="rId12"/>
    <pivotCache cacheId="8" r:id="rId13"/>
    <pivotCache cacheId="9" r:id="rId14"/>
    <pivotCache cacheId="10" r:id="rId15"/>
    <pivotCache cacheId="11" r:id="rId16"/>
    <pivotCache cacheId="12" r:id="rId17"/>
    <pivotCache cacheId="13" r:id="rId18"/>
    <pivotCache cacheId="14" r:id="rId19"/>
    <pivotCache cacheId="15" r:id="rId20"/>
  </pivotCaches>
  <extLst>
    <ext xmlns:x14="http://schemas.microsoft.com/office/spreadsheetml/2009/9/main" uri="{876F7934-8845-4945-9796-88D515C7AA90}">
      <x14:pivotCaches>
        <pivotCache cacheId="16"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A$1:$L$1413"/>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3" l="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2" i="3"/>
  <c r="J3" i="3"/>
  <c r="L3" i="3" s="1"/>
  <c r="J4" i="3"/>
  <c r="L4" i="3" s="1"/>
  <c r="J5" i="3"/>
  <c r="L5" i="3" s="1"/>
  <c r="J6" i="3"/>
  <c r="L6" i="3" s="1"/>
  <c r="J7" i="3"/>
  <c r="L7" i="3" s="1"/>
  <c r="J8" i="3"/>
  <c r="L8" i="3" s="1"/>
  <c r="J9" i="3"/>
  <c r="L9" i="3" s="1"/>
  <c r="J10" i="3"/>
  <c r="L10" i="3" s="1"/>
  <c r="J11" i="3"/>
  <c r="L11" i="3" s="1"/>
  <c r="J12" i="3"/>
  <c r="L12" i="3" s="1"/>
  <c r="J13" i="3"/>
  <c r="L13" i="3" s="1"/>
  <c r="J14" i="3"/>
  <c r="L14" i="3" s="1"/>
  <c r="J15" i="3"/>
  <c r="L15" i="3" s="1"/>
  <c r="J16" i="3"/>
  <c r="L16" i="3" s="1"/>
  <c r="J17" i="3"/>
  <c r="L17" i="3" s="1"/>
  <c r="J18" i="3"/>
  <c r="L18" i="3" s="1"/>
  <c r="J19" i="3"/>
  <c r="L19" i="3" s="1"/>
  <c r="J20" i="3"/>
  <c r="L20" i="3" s="1"/>
  <c r="J21" i="3"/>
  <c r="L21" i="3" s="1"/>
  <c r="J22" i="3"/>
  <c r="L22" i="3" s="1"/>
  <c r="J23" i="3"/>
  <c r="L23" i="3" s="1"/>
  <c r="J24" i="3"/>
  <c r="L24" i="3" s="1"/>
  <c r="J25" i="3"/>
  <c r="L25" i="3" s="1"/>
  <c r="J26" i="3"/>
  <c r="L26" i="3" s="1"/>
  <c r="J27" i="3"/>
  <c r="L27" i="3" s="1"/>
  <c r="J28" i="3"/>
  <c r="L28" i="3" s="1"/>
  <c r="J29" i="3"/>
  <c r="L29" i="3" s="1"/>
  <c r="J30" i="3"/>
  <c r="L30" i="3" s="1"/>
  <c r="J31" i="3"/>
  <c r="L31" i="3" s="1"/>
  <c r="J32" i="3"/>
  <c r="L32" i="3" s="1"/>
  <c r="J33" i="3"/>
  <c r="L33" i="3" s="1"/>
  <c r="J34" i="3"/>
  <c r="L34" i="3" s="1"/>
  <c r="J35" i="3"/>
  <c r="L35" i="3" s="1"/>
  <c r="J36" i="3"/>
  <c r="L36" i="3" s="1"/>
  <c r="J37" i="3"/>
  <c r="L37" i="3" s="1"/>
  <c r="J38" i="3"/>
  <c r="L38" i="3" s="1"/>
  <c r="J39" i="3"/>
  <c r="L39" i="3" s="1"/>
  <c r="J40" i="3"/>
  <c r="L40" i="3" s="1"/>
  <c r="J41" i="3"/>
  <c r="L41" i="3" s="1"/>
  <c r="J42" i="3"/>
  <c r="L42" i="3" s="1"/>
  <c r="J43" i="3"/>
  <c r="L43" i="3" s="1"/>
  <c r="J44" i="3"/>
  <c r="L44" i="3" s="1"/>
  <c r="J45" i="3"/>
  <c r="L45" i="3" s="1"/>
  <c r="J46" i="3"/>
  <c r="L46" i="3" s="1"/>
  <c r="J47" i="3"/>
  <c r="L47" i="3" s="1"/>
  <c r="J48" i="3"/>
  <c r="L48" i="3" s="1"/>
  <c r="J49" i="3"/>
  <c r="L49" i="3" s="1"/>
  <c r="J50" i="3"/>
  <c r="L50" i="3" s="1"/>
  <c r="J51" i="3"/>
  <c r="L51" i="3" s="1"/>
  <c r="J52" i="3"/>
  <c r="L52" i="3" s="1"/>
  <c r="J53" i="3"/>
  <c r="L53" i="3" s="1"/>
  <c r="J54" i="3"/>
  <c r="L54" i="3" s="1"/>
  <c r="J55" i="3"/>
  <c r="L55" i="3" s="1"/>
  <c r="J56" i="3"/>
  <c r="L56" i="3" s="1"/>
  <c r="J57" i="3"/>
  <c r="L57" i="3" s="1"/>
  <c r="J58" i="3"/>
  <c r="L58" i="3" s="1"/>
  <c r="J59" i="3"/>
  <c r="L59" i="3" s="1"/>
  <c r="J60" i="3"/>
  <c r="L60" i="3" s="1"/>
  <c r="J61" i="3"/>
  <c r="L61" i="3" s="1"/>
  <c r="J62" i="3"/>
  <c r="L62" i="3" s="1"/>
  <c r="J63" i="3"/>
  <c r="L63" i="3" s="1"/>
  <c r="J64" i="3"/>
  <c r="L64" i="3" s="1"/>
  <c r="J65" i="3"/>
  <c r="L65" i="3" s="1"/>
  <c r="J66" i="3"/>
  <c r="L66" i="3" s="1"/>
  <c r="J67" i="3"/>
  <c r="L67" i="3" s="1"/>
  <c r="J68" i="3"/>
  <c r="L68" i="3" s="1"/>
  <c r="J69" i="3"/>
  <c r="L69" i="3" s="1"/>
  <c r="J70" i="3"/>
  <c r="L70" i="3" s="1"/>
  <c r="J71" i="3"/>
  <c r="L71" i="3" s="1"/>
  <c r="J72" i="3"/>
  <c r="L72" i="3" s="1"/>
  <c r="J73" i="3"/>
  <c r="L73" i="3" s="1"/>
  <c r="J74" i="3"/>
  <c r="L74" i="3" s="1"/>
  <c r="J75" i="3"/>
  <c r="L75" i="3" s="1"/>
  <c r="J76" i="3"/>
  <c r="L76" i="3" s="1"/>
  <c r="J77" i="3"/>
  <c r="L77" i="3" s="1"/>
  <c r="J78" i="3"/>
  <c r="L78" i="3" s="1"/>
  <c r="J79" i="3"/>
  <c r="L79" i="3" s="1"/>
  <c r="J80" i="3"/>
  <c r="L80" i="3" s="1"/>
  <c r="J81" i="3"/>
  <c r="L81" i="3" s="1"/>
  <c r="J82" i="3"/>
  <c r="L82" i="3" s="1"/>
  <c r="J83" i="3"/>
  <c r="L83" i="3" s="1"/>
  <c r="J84" i="3"/>
  <c r="L84" i="3" s="1"/>
  <c r="J85" i="3"/>
  <c r="L85" i="3" s="1"/>
  <c r="J86" i="3"/>
  <c r="L86" i="3" s="1"/>
  <c r="J87" i="3"/>
  <c r="L87" i="3" s="1"/>
  <c r="J88" i="3"/>
  <c r="L88" i="3" s="1"/>
  <c r="J89" i="3"/>
  <c r="L89" i="3" s="1"/>
  <c r="J90" i="3"/>
  <c r="L90" i="3" s="1"/>
  <c r="J91" i="3"/>
  <c r="L91" i="3" s="1"/>
  <c r="J92" i="3"/>
  <c r="L92" i="3" s="1"/>
  <c r="J93" i="3"/>
  <c r="L93" i="3" s="1"/>
  <c r="J94" i="3"/>
  <c r="L94" i="3" s="1"/>
  <c r="J95" i="3"/>
  <c r="L95" i="3" s="1"/>
  <c r="J96" i="3"/>
  <c r="L96" i="3" s="1"/>
  <c r="J97" i="3"/>
  <c r="L97" i="3" s="1"/>
  <c r="J98" i="3"/>
  <c r="L98" i="3" s="1"/>
  <c r="J99" i="3"/>
  <c r="L99" i="3" s="1"/>
  <c r="J100" i="3"/>
  <c r="L100" i="3" s="1"/>
  <c r="J101" i="3"/>
  <c r="L101" i="3" s="1"/>
  <c r="J102" i="3"/>
  <c r="L102" i="3" s="1"/>
  <c r="J103" i="3"/>
  <c r="L103" i="3" s="1"/>
  <c r="J104" i="3"/>
  <c r="L104" i="3" s="1"/>
  <c r="J105" i="3"/>
  <c r="L105" i="3" s="1"/>
  <c r="J106" i="3"/>
  <c r="L106" i="3" s="1"/>
  <c r="J107" i="3"/>
  <c r="L107" i="3" s="1"/>
  <c r="J108" i="3"/>
  <c r="L108" i="3" s="1"/>
  <c r="J109" i="3"/>
  <c r="L109" i="3" s="1"/>
  <c r="J110" i="3"/>
  <c r="L110" i="3" s="1"/>
  <c r="J111" i="3"/>
  <c r="L111" i="3" s="1"/>
  <c r="J112" i="3"/>
  <c r="L112" i="3" s="1"/>
  <c r="J113" i="3"/>
  <c r="L113" i="3" s="1"/>
  <c r="J114" i="3"/>
  <c r="L114" i="3" s="1"/>
  <c r="J115" i="3"/>
  <c r="L115" i="3" s="1"/>
  <c r="J116" i="3"/>
  <c r="L116" i="3" s="1"/>
  <c r="J117" i="3"/>
  <c r="L117" i="3" s="1"/>
  <c r="J118" i="3"/>
  <c r="L118" i="3" s="1"/>
  <c r="J119" i="3"/>
  <c r="L119" i="3" s="1"/>
  <c r="J120" i="3"/>
  <c r="L120" i="3" s="1"/>
  <c r="J121" i="3"/>
  <c r="L121" i="3" s="1"/>
  <c r="J122" i="3"/>
  <c r="L122" i="3" s="1"/>
  <c r="J123" i="3"/>
  <c r="L123" i="3" s="1"/>
  <c r="J124" i="3"/>
  <c r="L124" i="3" s="1"/>
  <c r="J125" i="3"/>
  <c r="L125" i="3" s="1"/>
  <c r="J126" i="3"/>
  <c r="L126" i="3" s="1"/>
  <c r="J127" i="3"/>
  <c r="L127" i="3" s="1"/>
  <c r="J128" i="3"/>
  <c r="L128" i="3" s="1"/>
  <c r="J129" i="3"/>
  <c r="L129" i="3" s="1"/>
  <c r="J130" i="3"/>
  <c r="L130" i="3" s="1"/>
  <c r="J131" i="3"/>
  <c r="L131" i="3" s="1"/>
  <c r="J132" i="3"/>
  <c r="L132" i="3" s="1"/>
  <c r="J133" i="3"/>
  <c r="L133" i="3" s="1"/>
  <c r="J134" i="3"/>
  <c r="L134" i="3" s="1"/>
  <c r="J135" i="3"/>
  <c r="L135" i="3" s="1"/>
  <c r="J136" i="3"/>
  <c r="L136" i="3" s="1"/>
  <c r="J137" i="3"/>
  <c r="L137" i="3" s="1"/>
  <c r="J138" i="3"/>
  <c r="L138" i="3" s="1"/>
  <c r="J139" i="3"/>
  <c r="L139" i="3" s="1"/>
  <c r="J140" i="3"/>
  <c r="L140" i="3" s="1"/>
  <c r="J141" i="3"/>
  <c r="L141" i="3" s="1"/>
  <c r="J142" i="3"/>
  <c r="L142" i="3" s="1"/>
  <c r="J143" i="3"/>
  <c r="L143" i="3" s="1"/>
  <c r="J144" i="3"/>
  <c r="L144" i="3" s="1"/>
  <c r="J145" i="3"/>
  <c r="L145" i="3" s="1"/>
  <c r="J146" i="3"/>
  <c r="L146" i="3" s="1"/>
  <c r="J147" i="3"/>
  <c r="L147" i="3" s="1"/>
  <c r="J148" i="3"/>
  <c r="L148" i="3" s="1"/>
  <c r="J149" i="3"/>
  <c r="L149" i="3" s="1"/>
  <c r="J150" i="3"/>
  <c r="L150" i="3" s="1"/>
  <c r="J151" i="3"/>
  <c r="L151" i="3" s="1"/>
  <c r="J152" i="3"/>
  <c r="L152" i="3" s="1"/>
  <c r="J153" i="3"/>
  <c r="L153" i="3" s="1"/>
  <c r="J154" i="3"/>
  <c r="L154" i="3" s="1"/>
  <c r="J155" i="3"/>
  <c r="L155" i="3" s="1"/>
  <c r="J156" i="3"/>
  <c r="L156" i="3" s="1"/>
  <c r="J157" i="3"/>
  <c r="L157" i="3" s="1"/>
  <c r="J158" i="3"/>
  <c r="L158" i="3" s="1"/>
  <c r="J159" i="3"/>
  <c r="L159" i="3" s="1"/>
  <c r="J160" i="3"/>
  <c r="L160" i="3" s="1"/>
  <c r="J161" i="3"/>
  <c r="L161" i="3" s="1"/>
  <c r="J162" i="3"/>
  <c r="L162" i="3" s="1"/>
  <c r="J163" i="3"/>
  <c r="L163" i="3" s="1"/>
  <c r="J164" i="3"/>
  <c r="L164" i="3" s="1"/>
  <c r="J165" i="3"/>
  <c r="L165" i="3" s="1"/>
  <c r="J166" i="3"/>
  <c r="L166" i="3" s="1"/>
  <c r="J167" i="3"/>
  <c r="L167" i="3" s="1"/>
  <c r="J168" i="3"/>
  <c r="L168" i="3" s="1"/>
  <c r="J169" i="3"/>
  <c r="L169" i="3" s="1"/>
  <c r="J170" i="3"/>
  <c r="L170" i="3" s="1"/>
  <c r="J171" i="3"/>
  <c r="L171" i="3" s="1"/>
  <c r="J172" i="3"/>
  <c r="L172" i="3" s="1"/>
  <c r="J173" i="3"/>
  <c r="L173" i="3" s="1"/>
  <c r="J174" i="3"/>
  <c r="L174" i="3" s="1"/>
  <c r="J175" i="3"/>
  <c r="L175" i="3" s="1"/>
  <c r="J176" i="3"/>
  <c r="L176" i="3" s="1"/>
  <c r="J177" i="3"/>
  <c r="L177" i="3" s="1"/>
  <c r="J178" i="3"/>
  <c r="L178" i="3" s="1"/>
  <c r="J179" i="3"/>
  <c r="L179" i="3" s="1"/>
  <c r="J180" i="3"/>
  <c r="L180" i="3" s="1"/>
  <c r="J181" i="3"/>
  <c r="L181" i="3" s="1"/>
  <c r="J182" i="3"/>
  <c r="L182" i="3" s="1"/>
  <c r="J183" i="3"/>
  <c r="L183" i="3" s="1"/>
  <c r="J184" i="3"/>
  <c r="L184" i="3" s="1"/>
  <c r="J185" i="3"/>
  <c r="L185" i="3" s="1"/>
  <c r="J186" i="3"/>
  <c r="L186" i="3" s="1"/>
  <c r="J187" i="3"/>
  <c r="L187" i="3" s="1"/>
  <c r="J188" i="3"/>
  <c r="L188" i="3" s="1"/>
  <c r="J189" i="3"/>
  <c r="L189" i="3" s="1"/>
  <c r="J190" i="3"/>
  <c r="L190" i="3" s="1"/>
  <c r="J191" i="3"/>
  <c r="L191" i="3" s="1"/>
  <c r="J192" i="3"/>
  <c r="L192" i="3" s="1"/>
  <c r="J193" i="3"/>
  <c r="L193" i="3" s="1"/>
  <c r="J194" i="3"/>
  <c r="L194" i="3" s="1"/>
  <c r="J195" i="3"/>
  <c r="L195" i="3" s="1"/>
  <c r="J196" i="3"/>
  <c r="L196" i="3" s="1"/>
  <c r="J197" i="3"/>
  <c r="L197" i="3" s="1"/>
  <c r="J198" i="3"/>
  <c r="L198" i="3" s="1"/>
  <c r="J199" i="3"/>
  <c r="L199" i="3" s="1"/>
  <c r="J200" i="3"/>
  <c r="L200" i="3" s="1"/>
  <c r="J201" i="3"/>
  <c r="L201" i="3" s="1"/>
  <c r="J202" i="3"/>
  <c r="L202" i="3" s="1"/>
  <c r="J203" i="3"/>
  <c r="L203" i="3" s="1"/>
  <c r="J204" i="3"/>
  <c r="L204" i="3" s="1"/>
  <c r="J205" i="3"/>
  <c r="L205" i="3" s="1"/>
  <c r="J206" i="3"/>
  <c r="L206" i="3" s="1"/>
  <c r="J207" i="3"/>
  <c r="L207" i="3" s="1"/>
  <c r="J208" i="3"/>
  <c r="L208" i="3" s="1"/>
  <c r="J209" i="3"/>
  <c r="L209" i="3" s="1"/>
  <c r="J210" i="3"/>
  <c r="L210" i="3" s="1"/>
  <c r="J211" i="3"/>
  <c r="L211" i="3" s="1"/>
  <c r="J212" i="3"/>
  <c r="L212" i="3" s="1"/>
  <c r="J213" i="3"/>
  <c r="L213" i="3" s="1"/>
  <c r="J214" i="3"/>
  <c r="L214" i="3" s="1"/>
  <c r="J215" i="3"/>
  <c r="L215" i="3" s="1"/>
  <c r="J216" i="3"/>
  <c r="L216" i="3" s="1"/>
  <c r="J217" i="3"/>
  <c r="L217" i="3" s="1"/>
  <c r="J218" i="3"/>
  <c r="L218" i="3" s="1"/>
  <c r="J219" i="3"/>
  <c r="L219" i="3" s="1"/>
  <c r="J220" i="3"/>
  <c r="L220" i="3" s="1"/>
  <c r="J221" i="3"/>
  <c r="L221" i="3" s="1"/>
  <c r="J222" i="3"/>
  <c r="L222" i="3" s="1"/>
  <c r="J223" i="3"/>
  <c r="L223" i="3" s="1"/>
  <c r="J224" i="3"/>
  <c r="L224" i="3" s="1"/>
  <c r="J225" i="3"/>
  <c r="L225" i="3" s="1"/>
  <c r="J226" i="3"/>
  <c r="L226" i="3" s="1"/>
  <c r="J227" i="3"/>
  <c r="L227" i="3" s="1"/>
  <c r="J228" i="3"/>
  <c r="L228" i="3" s="1"/>
  <c r="J229" i="3"/>
  <c r="L229" i="3" s="1"/>
  <c r="J230" i="3"/>
  <c r="L230" i="3" s="1"/>
  <c r="J231" i="3"/>
  <c r="L231" i="3" s="1"/>
  <c r="J232" i="3"/>
  <c r="L232" i="3" s="1"/>
  <c r="J233" i="3"/>
  <c r="L233" i="3" s="1"/>
  <c r="J234" i="3"/>
  <c r="L234" i="3" s="1"/>
  <c r="J235" i="3"/>
  <c r="L235" i="3" s="1"/>
  <c r="J236" i="3"/>
  <c r="L236" i="3" s="1"/>
  <c r="J237" i="3"/>
  <c r="L237" i="3" s="1"/>
  <c r="J238" i="3"/>
  <c r="L238" i="3" s="1"/>
  <c r="J239" i="3"/>
  <c r="L239" i="3" s="1"/>
  <c r="J240" i="3"/>
  <c r="L240" i="3" s="1"/>
  <c r="J241" i="3"/>
  <c r="L241" i="3" s="1"/>
  <c r="J242" i="3"/>
  <c r="L242" i="3" s="1"/>
  <c r="J243" i="3"/>
  <c r="L243" i="3" s="1"/>
  <c r="J244" i="3"/>
  <c r="L244" i="3" s="1"/>
  <c r="J245" i="3"/>
  <c r="L245" i="3" s="1"/>
  <c r="J246" i="3"/>
  <c r="L246" i="3" s="1"/>
  <c r="J247" i="3"/>
  <c r="L247" i="3" s="1"/>
  <c r="J248" i="3"/>
  <c r="L248" i="3" s="1"/>
  <c r="J249" i="3"/>
  <c r="L249" i="3" s="1"/>
  <c r="J250" i="3"/>
  <c r="L250" i="3" s="1"/>
  <c r="J251" i="3"/>
  <c r="L251" i="3" s="1"/>
  <c r="J252" i="3"/>
  <c r="L252" i="3" s="1"/>
  <c r="J253" i="3"/>
  <c r="L253" i="3" s="1"/>
  <c r="J254" i="3"/>
  <c r="L254" i="3" s="1"/>
  <c r="J255" i="3"/>
  <c r="L255" i="3" s="1"/>
  <c r="J256" i="3"/>
  <c r="L256" i="3" s="1"/>
  <c r="J257" i="3"/>
  <c r="L257" i="3" s="1"/>
  <c r="J258" i="3"/>
  <c r="L258" i="3" s="1"/>
  <c r="J259" i="3"/>
  <c r="L259" i="3" s="1"/>
  <c r="J260" i="3"/>
  <c r="L260" i="3" s="1"/>
  <c r="J261" i="3"/>
  <c r="L261" i="3" s="1"/>
  <c r="J262" i="3"/>
  <c r="L262" i="3" s="1"/>
  <c r="J263" i="3"/>
  <c r="L263" i="3" s="1"/>
  <c r="J264" i="3"/>
  <c r="L264" i="3" s="1"/>
  <c r="J265" i="3"/>
  <c r="L265" i="3" s="1"/>
  <c r="J266" i="3"/>
  <c r="L266" i="3" s="1"/>
  <c r="J267" i="3"/>
  <c r="L267" i="3" s="1"/>
  <c r="J268" i="3"/>
  <c r="L268" i="3" s="1"/>
  <c r="J269" i="3"/>
  <c r="L269" i="3" s="1"/>
  <c r="J270" i="3"/>
  <c r="L270" i="3" s="1"/>
  <c r="J271" i="3"/>
  <c r="L271" i="3" s="1"/>
  <c r="J272" i="3"/>
  <c r="L272" i="3" s="1"/>
  <c r="J273" i="3"/>
  <c r="L273" i="3" s="1"/>
  <c r="J274" i="3"/>
  <c r="L274" i="3" s="1"/>
  <c r="J275" i="3"/>
  <c r="L275" i="3" s="1"/>
  <c r="J276" i="3"/>
  <c r="L276" i="3" s="1"/>
  <c r="J277" i="3"/>
  <c r="L277" i="3" s="1"/>
  <c r="J278" i="3"/>
  <c r="L278" i="3" s="1"/>
  <c r="J279" i="3"/>
  <c r="L279" i="3" s="1"/>
  <c r="J280" i="3"/>
  <c r="L280" i="3" s="1"/>
  <c r="J281" i="3"/>
  <c r="L281" i="3" s="1"/>
  <c r="J282" i="3"/>
  <c r="L282" i="3" s="1"/>
  <c r="J283" i="3"/>
  <c r="L283" i="3" s="1"/>
  <c r="J284" i="3"/>
  <c r="L284" i="3" s="1"/>
  <c r="J285" i="3"/>
  <c r="L285" i="3" s="1"/>
  <c r="J286" i="3"/>
  <c r="L286" i="3" s="1"/>
  <c r="J287" i="3"/>
  <c r="L287" i="3" s="1"/>
  <c r="J288" i="3"/>
  <c r="L288" i="3" s="1"/>
  <c r="J289" i="3"/>
  <c r="L289" i="3" s="1"/>
  <c r="J290" i="3"/>
  <c r="L290" i="3" s="1"/>
  <c r="J291" i="3"/>
  <c r="L291" i="3" s="1"/>
  <c r="J292" i="3"/>
  <c r="L292" i="3" s="1"/>
  <c r="J293" i="3"/>
  <c r="L293" i="3" s="1"/>
  <c r="J294" i="3"/>
  <c r="L294" i="3" s="1"/>
  <c r="J295" i="3"/>
  <c r="L295" i="3" s="1"/>
  <c r="J296" i="3"/>
  <c r="L296" i="3" s="1"/>
  <c r="J297" i="3"/>
  <c r="L297" i="3" s="1"/>
  <c r="J298" i="3"/>
  <c r="L298" i="3" s="1"/>
  <c r="J299" i="3"/>
  <c r="L299" i="3" s="1"/>
  <c r="J300" i="3"/>
  <c r="L300" i="3" s="1"/>
  <c r="J301" i="3"/>
  <c r="L301" i="3" s="1"/>
  <c r="J302" i="3"/>
  <c r="L302" i="3" s="1"/>
  <c r="J303" i="3"/>
  <c r="L303" i="3" s="1"/>
  <c r="J304" i="3"/>
  <c r="L304" i="3" s="1"/>
  <c r="J305" i="3"/>
  <c r="L305" i="3" s="1"/>
  <c r="J306" i="3"/>
  <c r="L306" i="3" s="1"/>
  <c r="J307" i="3"/>
  <c r="L307" i="3" s="1"/>
  <c r="J308" i="3"/>
  <c r="L308" i="3" s="1"/>
  <c r="J309" i="3"/>
  <c r="L309" i="3" s="1"/>
  <c r="J310" i="3"/>
  <c r="L310" i="3" s="1"/>
  <c r="J311" i="3"/>
  <c r="L311" i="3" s="1"/>
  <c r="J312" i="3"/>
  <c r="L312" i="3" s="1"/>
  <c r="J313" i="3"/>
  <c r="L313" i="3" s="1"/>
  <c r="J314" i="3"/>
  <c r="L314" i="3" s="1"/>
  <c r="J315" i="3"/>
  <c r="L315" i="3" s="1"/>
  <c r="J316" i="3"/>
  <c r="L316" i="3" s="1"/>
  <c r="J317" i="3"/>
  <c r="L317" i="3" s="1"/>
  <c r="J318" i="3"/>
  <c r="L318" i="3" s="1"/>
  <c r="J319" i="3"/>
  <c r="L319" i="3" s="1"/>
  <c r="J320" i="3"/>
  <c r="L320" i="3" s="1"/>
  <c r="J321" i="3"/>
  <c r="L321" i="3" s="1"/>
  <c r="J322" i="3"/>
  <c r="L322" i="3" s="1"/>
  <c r="J323" i="3"/>
  <c r="L323" i="3" s="1"/>
  <c r="J324" i="3"/>
  <c r="L324" i="3" s="1"/>
  <c r="J325" i="3"/>
  <c r="L325" i="3" s="1"/>
  <c r="J326" i="3"/>
  <c r="L326" i="3" s="1"/>
  <c r="J327" i="3"/>
  <c r="L327" i="3" s="1"/>
  <c r="J328" i="3"/>
  <c r="L328" i="3" s="1"/>
  <c r="J329" i="3"/>
  <c r="L329" i="3" s="1"/>
  <c r="J330" i="3"/>
  <c r="L330" i="3" s="1"/>
  <c r="J331" i="3"/>
  <c r="L331" i="3" s="1"/>
  <c r="J332" i="3"/>
  <c r="L332" i="3" s="1"/>
  <c r="J333" i="3"/>
  <c r="L333" i="3" s="1"/>
  <c r="J334" i="3"/>
  <c r="L334" i="3" s="1"/>
  <c r="J335" i="3"/>
  <c r="L335" i="3" s="1"/>
  <c r="J336" i="3"/>
  <c r="L336" i="3" s="1"/>
  <c r="J337" i="3"/>
  <c r="L337" i="3" s="1"/>
  <c r="J338" i="3"/>
  <c r="L338" i="3" s="1"/>
  <c r="J339" i="3"/>
  <c r="L339" i="3" s="1"/>
  <c r="J340" i="3"/>
  <c r="L340" i="3" s="1"/>
  <c r="J341" i="3"/>
  <c r="L341" i="3" s="1"/>
  <c r="J342" i="3"/>
  <c r="L342" i="3" s="1"/>
  <c r="J343" i="3"/>
  <c r="L343" i="3" s="1"/>
  <c r="J344" i="3"/>
  <c r="L344" i="3" s="1"/>
  <c r="J345" i="3"/>
  <c r="L345" i="3" s="1"/>
  <c r="J346" i="3"/>
  <c r="L346" i="3" s="1"/>
  <c r="J347" i="3"/>
  <c r="L347" i="3" s="1"/>
  <c r="J348" i="3"/>
  <c r="L348" i="3" s="1"/>
  <c r="J349" i="3"/>
  <c r="L349" i="3" s="1"/>
  <c r="J350" i="3"/>
  <c r="L350" i="3" s="1"/>
  <c r="J351" i="3"/>
  <c r="L351" i="3" s="1"/>
  <c r="J352" i="3"/>
  <c r="L352" i="3" s="1"/>
  <c r="J353" i="3"/>
  <c r="L353" i="3" s="1"/>
  <c r="J354" i="3"/>
  <c r="L354" i="3" s="1"/>
  <c r="J355" i="3"/>
  <c r="L355" i="3" s="1"/>
  <c r="J356" i="3"/>
  <c r="L356" i="3" s="1"/>
  <c r="J357" i="3"/>
  <c r="L357" i="3" s="1"/>
  <c r="J358" i="3"/>
  <c r="L358" i="3" s="1"/>
  <c r="J359" i="3"/>
  <c r="L359" i="3" s="1"/>
  <c r="J360" i="3"/>
  <c r="L360" i="3" s="1"/>
  <c r="J361" i="3"/>
  <c r="L361" i="3" s="1"/>
  <c r="J362" i="3"/>
  <c r="L362" i="3" s="1"/>
  <c r="J363" i="3"/>
  <c r="L363" i="3" s="1"/>
  <c r="J364" i="3"/>
  <c r="L364" i="3" s="1"/>
  <c r="J365" i="3"/>
  <c r="L365" i="3" s="1"/>
  <c r="J366" i="3"/>
  <c r="L366" i="3" s="1"/>
  <c r="J367" i="3"/>
  <c r="L367" i="3" s="1"/>
  <c r="J368" i="3"/>
  <c r="L368" i="3" s="1"/>
  <c r="J369" i="3"/>
  <c r="L369" i="3" s="1"/>
  <c r="J370" i="3"/>
  <c r="L370" i="3" s="1"/>
  <c r="J371" i="3"/>
  <c r="L371" i="3" s="1"/>
  <c r="J372" i="3"/>
  <c r="L372" i="3" s="1"/>
  <c r="J373" i="3"/>
  <c r="L373" i="3" s="1"/>
  <c r="J374" i="3"/>
  <c r="L374" i="3" s="1"/>
  <c r="J375" i="3"/>
  <c r="L375" i="3" s="1"/>
  <c r="J376" i="3"/>
  <c r="L376" i="3" s="1"/>
  <c r="J377" i="3"/>
  <c r="L377" i="3" s="1"/>
  <c r="J378" i="3"/>
  <c r="L378" i="3" s="1"/>
  <c r="J379" i="3"/>
  <c r="L379" i="3" s="1"/>
  <c r="J380" i="3"/>
  <c r="L380" i="3" s="1"/>
  <c r="J381" i="3"/>
  <c r="L381" i="3" s="1"/>
  <c r="J382" i="3"/>
  <c r="L382" i="3" s="1"/>
  <c r="J383" i="3"/>
  <c r="L383" i="3" s="1"/>
  <c r="J384" i="3"/>
  <c r="L384" i="3" s="1"/>
  <c r="J385" i="3"/>
  <c r="L385" i="3" s="1"/>
  <c r="J386" i="3"/>
  <c r="L386" i="3" s="1"/>
  <c r="J387" i="3"/>
  <c r="L387" i="3" s="1"/>
  <c r="J388" i="3"/>
  <c r="L388" i="3" s="1"/>
  <c r="J389" i="3"/>
  <c r="L389" i="3" s="1"/>
  <c r="J390" i="3"/>
  <c r="L390" i="3" s="1"/>
  <c r="J391" i="3"/>
  <c r="L391" i="3" s="1"/>
  <c r="J392" i="3"/>
  <c r="L392" i="3" s="1"/>
  <c r="J393" i="3"/>
  <c r="L393" i="3" s="1"/>
  <c r="J394" i="3"/>
  <c r="L394" i="3" s="1"/>
  <c r="J395" i="3"/>
  <c r="L395" i="3" s="1"/>
  <c r="J396" i="3"/>
  <c r="L396" i="3" s="1"/>
  <c r="J397" i="3"/>
  <c r="L397" i="3" s="1"/>
  <c r="J398" i="3"/>
  <c r="L398" i="3" s="1"/>
  <c r="J399" i="3"/>
  <c r="L399" i="3" s="1"/>
  <c r="J400" i="3"/>
  <c r="L400" i="3" s="1"/>
  <c r="J401" i="3"/>
  <c r="L401" i="3" s="1"/>
  <c r="J402" i="3"/>
  <c r="L402" i="3" s="1"/>
  <c r="J403" i="3"/>
  <c r="L403" i="3" s="1"/>
  <c r="J404" i="3"/>
  <c r="L404" i="3" s="1"/>
  <c r="J405" i="3"/>
  <c r="L405" i="3" s="1"/>
  <c r="J406" i="3"/>
  <c r="L406" i="3" s="1"/>
  <c r="J407" i="3"/>
  <c r="L407" i="3" s="1"/>
  <c r="J408" i="3"/>
  <c r="L408" i="3" s="1"/>
  <c r="J409" i="3"/>
  <c r="L409" i="3" s="1"/>
  <c r="J410" i="3"/>
  <c r="L410" i="3" s="1"/>
  <c r="J411" i="3"/>
  <c r="L411" i="3" s="1"/>
  <c r="J412" i="3"/>
  <c r="L412" i="3" s="1"/>
  <c r="J413" i="3"/>
  <c r="L413" i="3" s="1"/>
  <c r="J414" i="3"/>
  <c r="L414" i="3" s="1"/>
  <c r="J415" i="3"/>
  <c r="L415" i="3" s="1"/>
  <c r="J416" i="3"/>
  <c r="L416" i="3" s="1"/>
  <c r="J417" i="3"/>
  <c r="L417" i="3" s="1"/>
  <c r="J418" i="3"/>
  <c r="L418" i="3" s="1"/>
  <c r="J419" i="3"/>
  <c r="L419" i="3" s="1"/>
  <c r="J420" i="3"/>
  <c r="L420" i="3" s="1"/>
  <c r="J421" i="3"/>
  <c r="L421" i="3" s="1"/>
  <c r="J422" i="3"/>
  <c r="L422" i="3" s="1"/>
  <c r="J423" i="3"/>
  <c r="L423" i="3" s="1"/>
  <c r="J424" i="3"/>
  <c r="L424" i="3" s="1"/>
  <c r="J425" i="3"/>
  <c r="L425" i="3" s="1"/>
  <c r="J426" i="3"/>
  <c r="L426" i="3" s="1"/>
  <c r="J427" i="3"/>
  <c r="L427" i="3" s="1"/>
  <c r="J428" i="3"/>
  <c r="L428" i="3" s="1"/>
  <c r="J429" i="3"/>
  <c r="L429" i="3" s="1"/>
  <c r="J430" i="3"/>
  <c r="L430" i="3" s="1"/>
  <c r="J431" i="3"/>
  <c r="L431" i="3" s="1"/>
  <c r="J432" i="3"/>
  <c r="L432" i="3" s="1"/>
  <c r="J433" i="3"/>
  <c r="L433" i="3" s="1"/>
  <c r="J434" i="3"/>
  <c r="L434" i="3" s="1"/>
  <c r="J435" i="3"/>
  <c r="L435" i="3" s="1"/>
  <c r="J436" i="3"/>
  <c r="L436" i="3" s="1"/>
  <c r="J437" i="3"/>
  <c r="L437" i="3" s="1"/>
  <c r="J438" i="3"/>
  <c r="L438" i="3" s="1"/>
  <c r="J439" i="3"/>
  <c r="L439" i="3" s="1"/>
  <c r="J440" i="3"/>
  <c r="L440" i="3" s="1"/>
  <c r="J441" i="3"/>
  <c r="L441" i="3" s="1"/>
  <c r="J442" i="3"/>
  <c r="L442" i="3" s="1"/>
  <c r="J443" i="3"/>
  <c r="L443" i="3" s="1"/>
  <c r="J444" i="3"/>
  <c r="L444" i="3" s="1"/>
  <c r="J445" i="3"/>
  <c r="L445" i="3" s="1"/>
  <c r="J446" i="3"/>
  <c r="L446" i="3" s="1"/>
  <c r="J447" i="3"/>
  <c r="L447" i="3" s="1"/>
  <c r="J448" i="3"/>
  <c r="L448" i="3" s="1"/>
  <c r="J449" i="3"/>
  <c r="L449" i="3" s="1"/>
  <c r="J450" i="3"/>
  <c r="L450" i="3" s="1"/>
  <c r="J451" i="3"/>
  <c r="L451" i="3" s="1"/>
  <c r="J452" i="3"/>
  <c r="L452" i="3" s="1"/>
  <c r="J453" i="3"/>
  <c r="L453" i="3" s="1"/>
  <c r="J454" i="3"/>
  <c r="L454" i="3" s="1"/>
  <c r="J455" i="3"/>
  <c r="L455" i="3" s="1"/>
  <c r="J456" i="3"/>
  <c r="L456" i="3" s="1"/>
  <c r="J457" i="3"/>
  <c r="L457" i="3" s="1"/>
  <c r="J458" i="3"/>
  <c r="L458" i="3" s="1"/>
  <c r="J459" i="3"/>
  <c r="L459" i="3" s="1"/>
  <c r="J460" i="3"/>
  <c r="L460" i="3" s="1"/>
  <c r="J461" i="3"/>
  <c r="L461" i="3" s="1"/>
  <c r="J462" i="3"/>
  <c r="L462" i="3" s="1"/>
  <c r="J463" i="3"/>
  <c r="L463" i="3" s="1"/>
  <c r="J464" i="3"/>
  <c r="L464" i="3" s="1"/>
  <c r="J465" i="3"/>
  <c r="L465" i="3" s="1"/>
  <c r="J466" i="3"/>
  <c r="L466" i="3" s="1"/>
  <c r="J467" i="3"/>
  <c r="L467" i="3" s="1"/>
  <c r="J468" i="3"/>
  <c r="L468" i="3" s="1"/>
  <c r="J469" i="3"/>
  <c r="L469" i="3" s="1"/>
  <c r="J470" i="3"/>
  <c r="L470" i="3" s="1"/>
  <c r="J471" i="3"/>
  <c r="L471" i="3" s="1"/>
  <c r="J472" i="3"/>
  <c r="L472" i="3" s="1"/>
  <c r="J473" i="3"/>
  <c r="L473" i="3" s="1"/>
  <c r="J474" i="3"/>
  <c r="L474" i="3" s="1"/>
  <c r="J475" i="3"/>
  <c r="L475" i="3" s="1"/>
  <c r="J476" i="3"/>
  <c r="L476" i="3" s="1"/>
  <c r="J477" i="3"/>
  <c r="L477" i="3" s="1"/>
  <c r="J478" i="3"/>
  <c r="L478" i="3" s="1"/>
  <c r="J479" i="3"/>
  <c r="L479" i="3" s="1"/>
  <c r="J480" i="3"/>
  <c r="L480" i="3" s="1"/>
  <c r="J481" i="3"/>
  <c r="L481" i="3" s="1"/>
  <c r="J482" i="3"/>
  <c r="L482" i="3" s="1"/>
  <c r="J483" i="3"/>
  <c r="L483" i="3" s="1"/>
  <c r="J484" i="3"/>
  <c r="L484" i="3" s="1"/>
  <c r="J485" i="3"/>
  <c r="L485" i="3" s="1"/>
  <c r="J486" i="3"/>
  <c r="L486" i="3" s="1"/>
  <c r="J487" i="3"/>
  <c r="L487" i="3" s="1"/>
  <c r="J488" i="3"/>
  <c r="L488" i="3" s="1"/>
  <c r="J489" i="3"/>
  <c r="L489" i="3" s="1"/>
  <c r="J490" i="3"/>
  <c r="L490" i="3" s="1"/>
  <c r="J491" i="3"/>
  <c r="L491" i="3" s="1"/>
  <c r="J492" i="3"/>
  <c r="L492" i="3" s="1"/>
  <c r="J493" i="3"/>
  <c r="L493" i="3" s="1"/>
  <c r="J494" i="3"/>
  <c r="L494" i="3" s="1"/>
  <c r="J495" i="3"/>
  <c r="L495" i="3" s="1"/>
  <c r="J496" i="3"/>
  <c r="L496" i="3" s="1"/>
  <c r="J497" i="3"/>
  <c r="L497" i="3" s="1"/>
  <c r="J498" i="3"/>
  <c r="L498" i="3" s="1"/>
  <c r="J499" i="3"/>
  <c r="L499" i="3" s="1"/>
  <c r="J500" i="3"/>
  <c r="L500" i="3" s="1"/>
  <c r="J501" i="3"/>
  <c r="L501" i="3" s="1"/>
  <c r="J502" i="3"/>
  <c r="L502" i="3" s="1"/>
  <c r="J503" i="3"/>
  <c r="L503" i="3" s="1"/>
  <c r="J504" i="3"/>
  <c r="L504" i="3" s="1"/>
  <c r="J505" i="3"/>
  <c r="L505" i="3" s="1"/>
  <c r="J506" i="3"/>
  <c r="L506" i="3" s="1"/>
  <c r="J507" i="3"/>
  <c r="L507" i="3" s="1"/>
  <c r="J508" i="3"/>
  <c r="L508" i="3" s="1"/>
  <c r="J509" i="3"/>
  <c r="L509" i="3" s="1"/>
  <c r="J510" i="3"/>
  <c r="L510" i="3" s="1"/>
  <c r="J511" i="3"/>
  <c r="L511" i="3" s="1"/>
  <c r="J512" i="3"/>
  <c r="L512" i="3" s="1"/>
  <c r="J513" i="3"/>
  <c r="L513" i="3" s="1"/>
  <c r="J514" i="3"/>
  <c r="L514" i="3" s="1"/>
  <c r="J515" i="3"/>
  <c r="L515" i="3" s="1"/>
  <c r="J516" i="3"/>
  <c r="L516" i="3" s="1"/>
  <c r="J517" i="3"/>
  <c r="L517" i="3" s="1"/>
  <c r="J518" i="3"/>
  <c r="L518" i="3" s="1"/>
  <c r="J519" i="3"/>
  <c r="L519" i="3" s="1"/>
  <c r="J520" i="3"/>
  <c r="L520" i="3" s="1"/>
  <c r="J521" i="3"/>
  <c r="L521" i="3" s="1"/>
  <c r="J522" i="3"/>
  <c r="L522" i="3" s="1"/>
  <c r="J523" i="3"/>
  <c r="L523" i="3" s="1"/>
  <c r="J524" i="3"/>
  <c r="L524" i="3" s="1"/>
  <c r="J525" i="3"/>
  <c r="L525" i="3" s="1"/>
  <c r="J526" i="3"/>
  <c r="L526" i="3" s="1"/>
  <c r="J527" i="3"/>
  <c r="L527" i="3" s="1"/>
  <c r="J528" i="3"/>
  <c r="L528" i="3" s="1"/>
  <c r="J529" i="3"/>
  <c r="L529" i="3" s="1"/>
  <c r="J530" i="3"/>
  <c r="L530" i="3" s="1"/>
  <c r="J531" i="3"/>
  <c r="L531" i="3" s="1"/>
  <c r="J532" i="3"/>
  <c r="L532" i="3" s="1"/>
  <c r="J533" i="3"/>
  <c r="L533" i="3" s="1"/>
  <c r="J534" i="3"/>
  <c r="L534" i="3" s="1"/>
  <c r="J535" i="3"/>
  <c r="L535" i="3" s="1"/>
  <c r="J536" i="3"/>
  <c r="L536" i="3" s="1"/>
  <c r="J537" i="3"/>
  <c r="L537" i="3" s="1"/>
  <c r="J538" i="3"/>
  <c r="L538" i="3" s="1"/>
  <c r="J539" i="3"/>
  <c r="L539" i="3" s="1"/>
  <c r="J540" i="3"/>
  <c r="L540" i="3" s="1"/>
  <c r="J541" i="3"/>
  <c r="L541" i="3" s="1"/>
  <c r="J542" i="3"/>
  <c r="L542" i="3" s="1"/>
  <c r="J543" i="3"/>
  <c r="L543" i="3" s="1"/>
  <c r="J544" i="3"/>
  <c r="L544" i="3" s="1"/>
  <c r="J545" i="3"/>
  <c r="L545" i="3" s="1"/>
  <c r="J546" i="3"/>
  <c r="L546" i="3" s="1"/>
  <c r="J547" i="3"/>
  <c r="L547" i="3" s="1"/>
  <c r="J548" i="3"/>
  <c r="L548" i="3" s="1"/>
  <c r="J549" i="3"/>
  <c r="L549" i="3" s="1"/>
  <c r="J550" i="3"/>
  <c r="L550" i="3" s="1"/>
  <c r="J551" i="3"/>
  <c r="L551" i="3" s="1"/>
  <c r="J552" i="3"/>
  <c r="L552" i="3" s="1"/>
  <c r="J553" i="3"/>
  <c r="L553" i="3" s="1"/>
  <c r="J554" i="3"/>
  <c r="L554" i="3" s="1"/>
  <c r="J555" i="3"/>
  <c r="L555" i="3" s="1"/>
  <c r="J556" i="3"/>
  <c r="L556" i="3" s="1"/>
  <c r="J557" i="3"/>
  <c r="L557" i="3" s="1"/>
  <c r="J558" i="3"/>
  <c r="L558" i="3" s="1"/>
  <c r="J559" i="3"/>
  <c r="L559" i="3" s="1"/>
  <c r="J560" i="3"/>
  <c r="L560" i="3" s="1"/>
  <c r="J561" i="3"/>
  <c r="L561" i="3" s="1"/>
  <c r="J562" i="3"/>
  <c r="L562" i="3" s="1"/>
  <c r="J563" i="3"/>
  <c r="L563" i="3" s="1"/>
  <c r="J564" i="3"/>
  <c r="L564" i="3" s="1"/>
  <c r="J565" i="3"/>
  <c r="L565" i="3" s="1"/>
  <c r="J566" i="3"/>
  <c r="L566" i="3" s="1"/>
  <c r="J567" i="3"/>
  <c r="L567" i="3" s="1"/>
  <c r="J568" i="3"/>
  <c r="L568" i="3" s="1"/>
  <c r="J569" i="3"/>
  <c r="L569" i="3" s="1"/>
  <c r="J570" i="3"/>
  <c r="L570" i="3" s="1"/>
  <c r="J571" i="3"/>
  <c r="L571" i="3" s="1"/>
  <c r="J572" i="3"/>
  <c r="L572" i="3" s="1"/>
  <c r="J573" i="3"/>
  <c r="L573" i="3" s="1"/>
  <c r="J574" i="3"/>
  <c r="L574" i="3" s="1"/>
  <c r="J575" i="3"/>
  <c r="L575" i="3" s="1"/>
  <c r="J576" i="3"/>
  <c r="L576" i="3" s="1"/>
  <c r="J577" i="3"/>
  <c r="L577" i="3" s="1"/>
  <c r="J578" i="3"/>
  <c r="L578" i="3" s="1"/>
  <c r="J579" i="3"/>
  <c r="L579" i="3" s="1"/>
  <c r="J580" i="3"/>
  <c r="L580" i="3" s="1"/>
  <c r="J581" i="3"/>
  <c r="L581" i="3" s="1"/>
  <c r="J582" i="3"/>
  <c r="L582" i="3" s="1"/>
  <c r="J583" i="3"/>
  <c r="L583" i="3" s="1"/>
  <c r="J584" i="3"/>
  <c r="L584" i="3" s="1"/>
  <c r="J585" i="3"/>
  <c r="L585" i="3" s="1"/>
  <c r="J586" i="3"/>
  <c r="L586" i="3" s="1"/>
  <c r="J587" i="3"/>
  <c r="L587" i="3" s="1"/>
  <c r="J588" i="3"/>
  <c r="L588" i="3" s="1"/>
  <c r="J589" i="3"/>
  <c r="L589" i="3" s="1"/>
  <c r="J590" i="3"/>
  <c r="L590" i="3" s="1"/>
  <c r="J591" i="3"/>
  <c r="L591" i="3" s="1"/>
  <c r="J592" i="3"/>
  <c r="L592" i="3" s="1"/>
  <c r="J593" i="3"/>
  <c r="L593" i="3" s="1"/>
  <c r="J594" i="3"/>
  <c r="L594" i="3" s="1"/>
  <c r="J595" i="3"/>
  <c r="L595" i="3" s="1"/>
  <c r="J596" i="3"/>
  <c r="L596" i="3" s="1"/>
  <c r="J597" i="3"/>
  <c r="L597" i="3" s="1"/>
  <c r="J598" i="3"/>
  <c r="L598" i="3" s="1"/>
  <c r="J599" i="3"/>
  <c r="L599" i="3" s="1"/>
  <c r="J600" i="3"/>
  <c r="L600" i="3" s="1"/>
  <c r="J601" i="3"/>
  <c r="L601" i="3" s="1"/>
  <c r="J602" i="3"/>
  <c r="L602" i="3" s="1"/>
  <c r="J603" i="3"/>
  <c r="L603" i="3" s="1"/>
  <c r="J604" i="3"/>
  <c r="L604" i="3" s="1"/>
  <c r="J605" i="3"/>
  <c r="L605" i="3" s="1"/>
  <c r="J606" i="3"/>
  <c r="L606" i="3" s="1"/>
  <c r="J607" i="3"/>
  <c r="L607" i="3" s="1"/>
  <c r="J608" i="3"/>
  <c r="L608" i="3" s="1"/>
  <c r="J609" i="3"/>
  <c r="L609" i="3" s="1"/>
  <c r="J610" i="3"/>
  <c r="L610" i="3" s="1"/>
  <c r="J611" i="3"/>
  <c r="L611" i="3" s="1"/>
  <c r="J612" i="3"/>
  <c r="L612" i="3" s="1"/>
  <c r="J613" i="3"/>
  <c r="L613" i="3" s="1"/>
  <c r="J614" i="3"/>
  <c r="L614" i="3" s="1"/>
  <c r="J615" i="3"/>
  <c r="L615" i="3" s="1"/>
  <c r="J616" i="3"/>
  <c r="L616" i="3" s="1"/>
  <c r="J617" i="3"/>
  <c r="L617" i="3" s="1"/>
  <c r="J618" i="3"/>
  <c r="L618" i="3" s="1"/>
  <c r="J619" i="3"/>
  <c r="L619" i="3" s="1"/>
  <c r="J620" i="3"/>
  <c r="L620" i="3" s="1"/>
  <c r="J621" i="3"/>
  <c r="L621" i="3" s="1"/>
  <c r="J622" i="3"/>
  <c r="L622" i="3" s="1"/>
  <c r="J623" i="3"/>
  <c r="L623" i="3" s="1"/>
  <c r="J624" i="3"/>
  <c r="L624" i="3" s="1"/>
  <c r="J625" i="3"/>
  <c r="L625" i="3" s="1"/>
  <c r="J626" i="3"/>
  <c r="L626" i="3" s="1"/>
  <c r="J627" i="3"/>
  <c r="L627" i="3" s="1"/>
  <c r="J628" i="3"/>
  <c r="L628" i="3" s="1"/>
  <c r="J629" i="3"/>
  <c r="L629" i="3" s="1"/>
  <c r="J630" i="3"/>
  <c r="L630" i="3" s="1"/>
  <c r="J631" i="3"/>
  <c r="L631" i="3" s="1"/>
  <c r="J632" i="3"/>
  <c r="L632" i="3" s="1"/>
  <c r="J633" i="3"/>
  <c r="L633" i="3" s="1"/>
  <c r="J634" i="3"/>
  <c r="L634" i="3" s="1"/>
  <c r="J635" i="3"/>
  <c r="L635" i="3" s="1"/>
  <c r="J636" i="3"/>
  <c r="L636" i="3" s="1"/>
  <c r="J637" i="3"/>
  <c r="L637" i="3" s="1"/>
  <c r="J638" i="3"/>
  <c r="L638" i="3" s="1"/>
  <c r="J639" i="3"/>
  <c r="L639" i="3" s="1"/>
  <c r="J640" i="3"/>
  <c r="L640" i="3" s="1"/>
  <c r="J641" i="3"/>
  <c r="L641" i="3" s="1"/>
  <c r="J642" i="3"/>
  <c r="L642" i="3" s="1"/>
  <c r="J643" i="3"/>
  <c r="L643" i="3" s="1"/>
  <c r="J644" i="3"/>
  <c r="L644" i="3" s="1"/>
  <c r="J645" i="3"/>
  <c r="L645" i="3" s="1"/>
  <c r="J646" i="3"/>
  <c r="L646" i="3" s="1"/>
  <c r="J647" i="3"/>
  <c r="L647" i="3" s="1"/>
  <c r="J648" i="3"/>
  <c r="L648" i="3" s="1"/>
  <c r="J649" i="3"/>
  <c r="L649" i="3" s="1"/>
  <c r="J650" i="3"/>
  <c r="L650" i="3" s="1"/>
  <c r="J651" i="3"/>
  <c r="L651" i="3" s="1"/>
  <c r="J652" i="3"/>
  <c r="L652" i="3" s="1"/>
  <c r="J653" i="3"/>
  <c r="L653" i="3" s="1"/>
  <c r="J654" i="3"/>
  <c r="L654" i="3" s="1"/>
  <c r="J655" i="3"/>
  <c r="L655" i="3" s="1"/>
  <c r="J656" i="3"/>
  <c r="L656" i="3" s="1"/>
  <c r="J657" i="3"/>
  <c r="L657" i="3" s="1"/>
  <c r="J658" i="3"/>
  <c r="L658" i="3" s="1"/>
  <c r="J659" i="3"/>
  <c r="L659" i="3" s="1"/>
  <c r="J660" i="3"/>
  <c r="L660" i="3" s="1"/>
  <c r="J661" i="3"/>
  <c r="L661" i="3" s="1"/>
  <c r="J662" i="3"/>
  <c r="L662" i="3" s="1"/>
  <c r="J663" i="3"/>
  <c r="L663" i="3" s="1"/>
  <c r="J664" i="3"/>
  <c r="L664" i="3" s="1"/>
  <c r="J665" i="3"/>
  <c r="L665" i="3" s="1"/>
  <c r="J666" i="3"/>
  <c r="L666" i="3" s="1"/>
  <c r="J667" i="3"/>
  <c r="L667" i="3" s="1"/>
  <c r="J668" i="3"/>
  <c r="L668" i="3" s="1"/>
  <c r="J669" i="3"/>
  <c r="L669" i="3" s="1"/>
  <c r="J670" i="3"/>
  <c r="L670" i="3" s="1"/>
  <c r="J671" i="3"/>
  <c r="L671" i="3" s="1"/>
  <c r="J672" i="3"/>
  <c r="L672" i="3" s="1"/>
  <c r="J673" i="3"/>
  <c r="L673" i="3" s="1"/>
  <c r="J674" i="3"/>
  <c r="L674" i="3" s="1"/>
  <c r="J675" i="3"/>
  <c r="L675" i="3" s="1"/>
  <c r="J676" i="3"/>
  <c r="L676" i="3" s="1"/>
  <c r="J677" i="3"/>
  <c r="L677" i="3" s="1"/>
  <c r="J678" i="3"/>
  <c r="L678" i="3" s="1"/>
  <c r="J679" i="3"/>
  <c r="L679" i="3" s="1"/>
  <c r="J680" i="3"/>
  <c r="L680" i="3" s="1"/>
  <c r="J681" i="3"/>
  <c r="L681" i="3" s="1"/>
  <c r="J682" i="3"/>
  <c r="L682" i="3" s="1"/>
  <c r="J683" i="3"/>
  <c r="L683" i="3" s="1"/>
  <c r="J684" i="3"/>
  <c r="L684" i="3" s="1"/>
  <c r="J685" i="3"/>
  <c r="L685" i="3" s="1"/>
  <c r="J686" i="3"/>
  <c r="L686" i="3" s="1"/>
  <c r="J687" i="3"/>
  <c r="L687" i="3" s="1"/>
  <c r="J688" i="3"/>
  <c r="L688" i="3" s="1"/>
  <c r="J689" i="3"/>
  <c r="L689" i="3" s="1"/>
  <c r="J690" i="3"/>
  <c r="L690" i="3" s="1"/>
  <c r="J691" i="3"/>
  <c r="L691" i="3" s="1"/>
  <c r="J692" i="3"/>
  <c r="L692" i="3" s="1"/>
  <c r="J693" i="3"/>
  <c r="L693" i="3" s="1"/>
  <c r="J694" i="3"/>
  <c r="L694" i="3" s="1"/>
  <c r="J695" i="3"/>
  <c r="L695" i="3" s="1"/>
  <c r="J696" i="3"/>
  <c r="L696" i="3" s="1"/>
  <c r="J697" i="3"/>
  <c r="L697" i="3" s="1"/>
  <c r="J698" i="3"/>
  <c r="L698" i="3" s="1"/>
  <c r="J699" i="3"/>
  <c r="L699" i="3" s="1"/>
  <c r="J700" i="3"/>
  <c r="L700" i="3" s="1"/>
  <c r="J701" i="3"/>
  <c r="L701" i="3" s="1"/>
  <c r="J702" i="3"/>
  <c r="L702" i="3" s="1"/>
  <c r="J703" i="3"/>
  <c r="L703" i="3" s="1"/>
  <c r="J704" i="3"/>
  <c r="L704" i="3" s="1"/>
  <c r="J705" i="3"/>
  <c r="L705" i="3" s="1"/>
  <c r="J706" i="3"/>
  <c r="L706" i="3" s="1"/>
  <c r="J707" i="3"/>
  <c r="L707" i="3" s="1"/>
  <c r="J708" i="3"/>
  <c r="L708" i="3" s="1"/>
  <c r="J709" i="3"/>
  <c r="L709" i="3" s="1"/>
  <c r="J710" i="3"/>
  <c r="L710" i="3" s="1"/>
  <c r="J711" i="3"/>
  <c r="L711" i="3" s="1"/>
  <c r="J712" i="3"/>
  <c r="L712" i="3" s="1"/>
  <c r="J713" i="3"/>
  <c r="L713" i="3" s="1"/>
  <c r="J714" i="3"/>
  <c r="L714" i="3" s="1"/>
  <c r="J715" i="3"/>
  <c r="L715" i="3" s="1"/>
  <c r="J716" i="3"/>
  <c r="L716" i="3" s="1"/>
  <c r="J717" i="3"/>
  <c r="L717" i="3" s="1"/>
  <c r="J718" i="3"/>
  <c r="L718" i="3" s="1"/>
  <c r="J719" i="3"/>
  <c r="L719" i="3" s="1"/>
  <c r="J720" i="3"/>
  <c r="L720" i="3" s="1"/>
  <c r="J721" i="3"/>
  <c r="L721" i="3" s="1"/>
  <c r="J722" i="3"/>
  <c r="L722" i="3" s="1"/>
  <c r="J723" i="3"/>
  <c r="L723" i="3" s="1"/>
  <c r="J724" i="3"/>
  <c r="L724" i="3" s="1"/>
  <c r="J725" i="3"/>
  <c r="L725" i="3" s="1"/>
  <c r="J726" i="3"/>
  <c r="L726" i="3" s="1"/>
  <c r="J727" i="3"/>
  <c r="L727" i="3" s="1"/>
  <c r="J728" i="3"/>
  <c r="L728" i="3" s="1"/>
  <c r="J729" i="3"/>
  <c r="L729" i="3" s="1"/>
  <c r="J730" i="3"/>
  <c r="L730" i="3" s="1"/>
  <c r="J731" i="3"/>
  <c r="L731" i="3" s="1"/>
  <c r="J732" i="3"/>
  <c r="L732" i="3" s="1"/>
  <c r="J733" i="3"/>
  <c r="L733" i="3" s="1"/>
  <c r="J734" i="3"/>
  <c r="L734" i="3" s="1"/>
  <c r="J735" i="3"/>
  <c r="L735" i="3" s="1"/>
  <c r="J736" i="3"/>
  <c r="L736" i="3" s="1"/>
  <c r="J737" i="3"/>
  <c r="L737" i="3" s="1"/>
  <c r="J738" i="3"/>
  <c r="L738" i="3" s="1"/>
  <c r="J739" i="3"/>
  <c r="L739" i="3" s="1"/>
  <c r="J740" i="3"/>
  <c r="L740" i="3" s="1"/>
  <c r="J741" i="3"/>
  <c r="L741" i="3" s="1"/>
  <c r="J742" i="3"/>
  <c r="L742" i="3" s="1"/>
  <c r="J743" i="3"/>
  <c r="L743" i="3" s="1"/>
  <c r="J744" i="3"/>
  <c r="L744" i="3" s="1"/>
  <c r="J745" i="3"/>
  <c r="L745" i="3" s="1"/>
  <c r="J746" i="3"/>
  <c r="L746" i="3" s="1"/>
  <c r="J747" i="3"/>
  <c r="L747" i="3" s="1"/>
  <c r="J748" i="3"/>
  <c r="L748" i="3" s="1"/>
  <c r="J749" i="3"/>
  <c r="L749" i="3" s="1"/>
  <c r="J750" i="3"/>
  <c r="L750" i="3" s="1"/>
  <c r="J751" i="3"/>
  <c r="L751" i="3" s="1"/>
  <c r="J752" i="3"/>
  <c r="L752" i="3" s="1"/>
  <c r="J753" i="3"/>
  <c r="L753" i="3" s="1"/>
  <c r="J754" i="3"/>
  <c r="L754" i="3" s="1"/>
  <c r="J755" i="3"/>
  <c r="L755" i="3" s="1"/>
  <c r="J756" i="3"/>
  <c r="L756" i="3" s="1"/>
  <c r="J757" i="3"/>
  <c r="L757" i="3" s="1"/>
  <c r="J758" i="3"/>
  <c r="L758" i="3" s="1"/>
  <c r="J759" i="3"/>
  <c r="L759" i="3" s="1"/>
  <c r="J760" i="3"/>
  <c r="L760" i="3" s="1"/>
  <c r="J761" i="3"/>
  <c r="L761" i="3" s="1"/>
  <c r="J762" i="3"/>
  <c r="L762" i="3" s="1"/>
  <c r="J763" i="3"/>
  <c r="L763" i="3" s="1"/>
  <c r="J764" i="3"/>
  <c r="L764" i="3" s="1"/>
  <c r="J765" i="3"/>
  <c r="L765" i="3" s="1"/>
  <c r="J766" i="3"/>
  <c r="L766" i="3" s="1"/>
  <c r="J767" i="3"/>
  <c r="L767" i="3" s="1"/>
  <c r="J768" i="3"/>
  <c r="L768" i="3" s="1"/>
  <c r="J769" i="3"/>
  <c r="L769" i="3" s="1"/>
  <c r="J770" i="3"/>
  <c r="L770" i="3" s="1"/>
  <c r="J771" i="3"/>
  <c r="L771" i="3" s="1"/>
  <c r="J772" i="3"/>
  <c r="L772" i="3" s="1"/>
  <c r="J773" i="3"/>
  <c r="L773" i="3" s="1"/>
  <c r="J774" i="3"/>
  <c r="L774" i="3" s="1"/>
  <c r="J775" i="3"/>
  <c r="L775" i="3" s="1"/>
  <c r="J776" i="3"/>
  <c r="L776" i="3" s="1"/>
  <c r="J777" i="3"/>
  <c r="L777" i="3" s="1"/>
  <c r="J778" i="3"/>
  <c r="L778" i="3" s="1"/>
  <c r="J779" i="3"/>
  <c r="L779" i="3" s="1"/>
  <c r="J780" i="3"/>
  <c r="L780" i="3" s="1"/>
  <c r="J781" i="3"/>
  <c r="L781" i="3" s="1"/>
  <c r="J782" i="3"/>
  <c r="L782" i="3" s="1"/>
  <c r="J783" i="3"/>
  <c r="L783" i="3" s="1"/>
  <c r="J784" i="3"/>
  <c r="L784" i="3" s="1"/>
  <c r="J785" i="3"/>
  <c r="L785" i="3" s="1"/>
  <c r="J786" i="3"/>
  <c r="L786" i="3" s="1"/>
  <c r="J787" i="3"/>
  <c r="L787" i="3" s="1"/>
  <c r="J788" i="3"/>
  <c r="L788" i="3" s="1"/>
  <c r="J789" i="3"/>
  <c r="L789" i="3" s="1"/>
  <c r="J790" i="3"/>
  <c r="L790" i="3" s="1"/>
  <c r="J791" i="3"/>
  <c r="L791" i="3" s="1"/>
  <c r="J792" i="3"/>
  <c r="L792" i="3" s="1"/>
  <c r="J793" i="3"/>
  <c r="L793" i="3" s="1"/>
  <c r="J794" i="3"/>
  <c r="L794" i="3" s="1"/>
  <c r="J795" i="3"/>
  <c r="L795" i="3" s="1"/>
  <c r="J796" i="3"/>
  <c r="L796" i="3" s="1"/>
  <c r="J797" i="3"/>
  <c r="L797" i="3" s="1"/>
  <c r="J798" i="3"/>
  <c r="L798" i="3" s="1"/>
  <c r="J799" i="3"/>
  <c r="L799" i="3" s="1"/>
  <c r="J800" i="3"/>
  <c r="L800" i="3" s="1"/>
  <c r="J801" i="3"/>
  <c r="L801" i="3" s="1"/>
  <c r="J802" i="3"/>
  <c r="L802" i="3" s="1"/>
  <c r="J803" i="3"/>
  <c r="L803" i="3" s="1"/>
  <c r="J804" i="3"/>
  <c r="L804" i="3" s="1"/>
  <c r="J805" i="3"/>
  <c r="L805" i="3" s="1"/>
  <c r="J806" i="3"/>
  <c r="L806" i="3" s="1"/>
  <c r="J807" i="3"/>
  <c r="L807" i="3" s="1"/>
  <c r="J808" i="3"/>
  <c r="L808" i="3" s="1"/>
  <c r="J809" i="3"/>
  <c r="L809" i="3" s="1"/>
  <c r="J810" i="3"/>
  <c r="L810" i="3" s="1"/>
  <c r="J811" i="3"/>
  <c r="L811" i="3" s="1"/>
  <c r="J812" i="3"/>
  <c r="L812" i="3" s="1"/>
  <c r="J813" i="3"/>
  <c r="L813" i="3" s="1"/>
  <c r="J814" i="3"/>
  <c r="L814" i="3" s="1"/>
  <c r="J815" i="3"/>
  <c r="L815" i="3" s="1"/>
  <c r="J816" i="3"/>
  <c r="L816" i="3" s="1"/>
  <c r="J817" i="3"/>
  <c r="L817" i="3" s="1"/>
  <c r="J818" i="3"/>
  <c r="L818" i="3" s="1"/>
  <c r="J819" i="3"/>
  <c r="L819" i="3" s="1"/>
  <c r="J820" i="3"/>
  <c r="L820" i="3" s="1"/>
  <c r="J821" i="3"/>
  <c r="L821" i="3" s="1"/>
  <c r="J822" i="3"/>
  <c r="L822" i="3" s="1"/>
  <c r="J823" i="3"/>
  <c r="L823" i="3" s="1"/>
  <c r="J824" i="3"/>
  <c r="L824" i="3" s="1"/>
  <c r="J825" i="3"/>
  <c r="L825" i="3" s="1"/>
  <c r="J826" i="3"/>
  <c r="L826" i="3" s="1"/>
  <c r="J827" i="3"/>
  <c r="L827" i="3" s="1"/>
  <c r="J828" i="3"/>
  <c r="L828" i="3" s="1"/>
  <c r="J829" i="3"/>
  <c r="L829" i="3" s="1"/>
  <c r="J830" i="3"/>
  <c r="L830" i="3" s="1"/>
  <c r="J831" i="3"/>
  <c r="L831" i="3" s="1"/>
  <c r="J832" i="3"/>
  <c r="L832" i="3" s="1"/>
  <c r="J833" i="3"/>
  <c r="L833" i="3" s="1"/>
  <c r="J834" i="3"/>
  <c r="L834" i="3" s="1"/>
  <c r="J835" i="3"/>
  <c r="L835" i="3" s="1"/>
  <c r="J836" i="3"/>
  <c r="L836" i="3" s="1"/>
  <c r="J837" i="3"/>
  <c r="L837" i="3" s="1"/>
  <c r="J838" i="3"/>
  <c r="L838" i="3" s="1"/>
  <c r="J839" i="3"/>
  <c r="L839" i="3" s="1"/>
  <c r="J840" i="3"/>
  <c r="L840" i="3" s="1"/>
  <c r="J841" i="3"/>
  <c r="L841" i="3" s="1"/>
  <c r="J842" i="3"/>
  <c r="L842" i="3" s="1"/>
  <c r="J843" i="3"/>
  <c r="L843" i="3" s="1"/>
  <c r="J844" i="3"/>
  <c r="L844" i="3" s="1"/>
  <c r="J845" i="3"/>
  <c r="L845" i="3" s="1"/>
  <c r="J846" i="3"/>
  <c r="L846" i="3" s="1"/>
  <c r="J847" i="3"/>
  <c r="L847" i="3" s="1"/>
  <c r="J848" i="3"/>
  <c r="L848" i="3" s="1"/>
  <c r="J849" i="3"/>
  <c r="L849" i="3" s="1"/>
  <c r="J850" i="3"/>
  <c r="L850" i="3" s="1"/>
  <c r="J851" i="3"/>
  <c r="L851" i="3" s="1"/>
  <c r="J852" i="3"/>
  <c r="L852" i="3" s="1"/>
  <c r="J853" i="3"/>
  <c r="L853" i="3" s="1"/>
  <c r="J854" i="3"/>
  <c r="L854" i="3" s="1"/>
  <c r="J855" i="3"/>
  <c r="L855" i="3" s="1"/>
  <c r="J856" i="3"/>
  <c r="L856" i="3" s="1"/>
  <c r="J857" i="3"/>
  <c r="L857" i="3" s="1"/>
  <c r="J858" i="3"/>
  <c r="L858" i="3" s="1"/>
  <c r="J859" i="3"/>
  <c r="L859" i="3" s="1"/>
  <c r="J860" i="3"/>
  <c r="L860" i="3" s="1"/>
  <c r="J861" i="3"/>
  <c r="L861" i="3" s="1"/>
  <c r="J862" i="3"/>
  <c r="L862" i="3" s="1"/>
  <c r="J863" i="3"/>
  <c r="L863" i="3" s="1"/>
  <c r="J864" i="3"/>
  <c r="L864" i="3" s="1"/>
  <c r="J865" i="3"/>
  <c r="L865" i="3" s="1"/>
  <c r="J866" i="3"/>
  <c r="L866" i="3" s="1"/>
  <c r="J867" i="3"/>
  <c r="L867" i="3" s="1"/>
  <c r="J868" i="3"/>
  <c r="L868" i="3" s="1"/>
  <c r="J869" i="3"/>
  <c r="L869" i="3" s="1"/>
  <c r="J870" i="3"/>
  <c r="L870" i="3" s="1"/>
  <c r="J871" i="3"/>
  <c r="L871" i="3" s="1"/>
  <c r="J872" i="3"/>
  <c r="L872" i="3" s="1"/>
  <c r="J873" i="3"/>
  <c r="L873" i="3" s="1"/>
  <c r="J874" i="3"/>
  <c r="L874" i="3" s="1"/>
  <c r="J875" i="3"/>
  <c r="L875" i="3" s="1"/>
  <c r="J876" i="3"/>
  <c r="L876" i="3" s="1"/>
  <c r="J877" i="3"/>
  <c r="L877" i="3" s="1"/>
  <c r="J878" i="3"/>
  <c r="L878" i="3" s="1"/>
  <c r="J879" i="3"/>
  <c r="L879" i="3" s="1"/>
  <c r="J880" i="3"/>
  <c r="L880" i="3" s="1"/>
  <c r="J881" i="3"/>
  <c r="L881" i="3" s="1"/>
  <c r="J882" i="3"/>
  <c r="L882" i="3" s="1"/>
  <c r="J883" i="3"/>
  <c r="L883" i="3" s="1"/>
  <c r="J884" i="3"/>
  <c r="L884" i="3" s="1"/>
  <c r="J885" i="3"/>
  <c r="L885" i="3" s="1"/>
  <c r="J886" i="3"/>
  <c r="L886" i="3" s="1"/>
  <c r="J887" i="3"/>
  <c r="L887" i="3" s="1"/>
  <c r="J888" i="3"/>
  <c r="L888" i="3" s="1"/>
  <c r="J889" i="3"/>
  <c r="L889" i="3" s="1"/>
  <c r="J890" i="3"/>
  <c r="L890" i="3" s="1"/>
  <c r="J891" i="3"/>
  <c r="L891" i="3" s="1"/>
  <c r="J892" i="3"/>
  <c r="L892" i="3" s="1"/>
  <c r="J893" i="3"/>
  <c r="L893" i="3" s="1"/>
  <c r="J894" i="3"/>
  <c r="L894" i="3" s="1"/>
  <c r="J895" i="3"/>
  <c r="L895" i="3" s="1"/>
  <c r="J896" i="3"/>
  <c r="L896" i="3" s="1"/>
  <c r="J897" i="3"/>
  <c r="L897" i="3" s="1"/>
  <c r="J898" i="3"/>
  <c r="L898" i="3" s="1"/>
  <c r="J899" i="3"/>
  <c r="L899" i="3" s="1"/>
  <c r="J900" i="3"/>
  <c r="L900" i="3" s="1"/>
  <c r="J901" i="3"/>
  <c r="L901" i="3" s="1"/>
  <c r="J902" i="3"/>
  <c r="L902" i="3" s="1"/>
  <c r="J903" i="3"/>
  <c r="L903" i="3" s="1"/>
  <c r="J904" i="3"/>
  <c r="L904" i="3" s="1"/>
  <c r="J905" i="3"/>
  <c r="L905" i="3" s="1"/>
  <c r="J906" i="3"/>
  <c r="L906" i="3" s="1"/>
  <c r="J907" i="3"/>
  <c r="L907" i="3" s="1"/>
  <c r="J908" i="3"/>
  <c r="L908" i="3" s="1"/>
  <c r="J909" i="3"/>
  <c r="L909" i="3" s="1"/>
  <c r="J910" i="3"/>
  <c r="L910" i="3" s="1"/>
  <c r="J911" i="3"/>
  <c r="L911" i="3" s="1"/>
  <c r="J912" i="3"/>
  <c r="L912" i="3" s="1"/>
  <c r="J913" i="3"/>
  <c r="L913" i="3" s="1"/>
  <c r="J914" i="3"/>
  <c r="L914" i="3" s="1"/>
  <c r="J915" i="3"/>
  <c r="L915" i="3" s="1"/>
  <c r="J916" i="3"/>
  <c r="L916" i="3" s="1"/>
  <c r="J917" i="3"/>
  <c r="L917" i="3" s="1"/>
  <c r="J918" i="3"/>
  <c r="L918" i="3" s="1"/>
  <c r="J919" i="3"/>
  <c r="L919" i="3" s="1"/>
  <c r="J920" i="3"/>
  <c r="L920" i="3" s="1"/>
  <c r="J921" i="3"/>
  <c r="L921" i="3" s="1"/>
  <c r="J922" i="3"/>
  <c r="L922" i="3" s="1"/>
  <c r="J923" i="3"/>
  <c r="L923" i="3" s="1"/>
  <c r="J924" i="3"/>
  <c r="L924" i="3" s="1"/>
  <c r="J925" i="3"/>
  <c r="L925" i="3" s="1"/>
  <c r="J926" i="3"/>
  <c r="L926" i="3" s="1"/>
  <c r="J927" i="3"/>
  <c r="L927" i="3" s="1"/>
  <c r="J928" i="3"/>
  <c r="L928" i="3" s="1"/>
  <c r="J929" i="3"/>
  <c r="L929" i="3" s="1"/>
  <c r="J930" i="3"/>
  <c r="L930" i="3" s="1"/>
  <c r="J931" i="3"/>
  <c r="L931" i="3" s="1"/>
  <c r="J932" i="3"/>
  <c r="L932" i="3" s="1"/>
  <c r="J933" i="3"/>
  <c r="L933" i="3" s="1"/>
  <c r="J934" i="3"/>
  <c r="L934" i="3" s="1"/>
  <c r="J935" i="3"/>
  <c r="L935" i="3" s="1"/>
  <c r="J936" i="3"/>
  <c r="L936" i="3" s="1"/>
  <c r="J937" i="3"/>
  <c r="L937" i="3" s="1"/>
  <c r="J938" i="3"/>
  <c r="L938" i="3" s="1"/>
  <c r="J939" i="3"/>
  <c r="L939" i="3" s="1"/>
  <c r="J940" i="3"/>
  <c r="L940" i="3" s="1"/>
  <c r="J941" i="3"/>
  <c r="L941" i="3" s="1"/>
  <c r="J942" i="3"/>
  <c r="L942" i="3" s="1"/>
  <c r="J943" i="3"/>
  <c r="L943" i="3" s="1"/>
  <c r="J944" i="3"/>
  <c r="L944" i="3" s="1"/>
  <c r="J945" i="3"/>
  <c r="L945" i="3" s="1"/>
  <c r="J946" i="3"/>
  <c r="L946" i="3" s="1"/>
  <c r="J947" i="3"/>
  <c r="L947" i="3" s="1"/>
  <c r="J948" i="3"/>
  <c r="L948" i="3" s="1"/>
  <c r="J949" i="3"/>
  <c r="L949" i="3" s="1"/>
  <c r="J950" i="3"/>
  <c r="L950" i="3" s="1"/>
  <c r="J951" i="3"/>
  <c r="L951" i="3" s="1"/>
  <c r="J952" i="3"/>
  <c r="L952" i="3" s="1"/>
  <c r="J953" i="3"/>
  <c r="L953" i="3" s="1"/>
  <c r="J954" i="3"/>
  <c r="L954" i="3" s="1"/>
  <c r="J955" i="3"/>
  <c r="L955" i="3" s="1"/>
  <c r="J956" i="3"/>
  <c r="L956" i="3" s="1"/>
  <c r="J957" i="3"/>
  <c r="L957" i="3" s="1"/>
  <c r="J958" i="3"/>
  <c r="L958" i="3" s="1"/>
  <c r="J959" i="3"/>
  <c r="L959" i="3" s="1"/>
  <c r="J960" i="3"/>
  <c r="L960" i="3" s="1"/>
  <c r="J961" i="3"/>
  <c r="L961" i="3" s="1"/>
  <c r="J962" i="3"/>
  <c r="L962" i="3" s="1"/>
  <c r="J963" i="3"/>
  <c r="L963" i="3" s="1"/>
  <c r="J964" i="3"/>
  <c r="L964" i="3" s="1"/>
  <c r="J965" i="3"/>
  <c r="L965" i="3" s="1"/>
  <c r="J966" i="3"/>
  <c r="L966" i="3" s="1"/>
  <c r="J967" i="3"/>
  <c r="L967" i="3" s="1"/>
  <c r="J968" i="3"/>
  <c r="L968" i="3" s="1"/>
  <c r="J969" i="3"/>
  <c r="L969" i="3" s="1"/>
  <c r="J970" i="3"/>
  <c r="L970" i="3" s="1"/>
  <c r="J971" i="3"/>
  <c r="L971" i="3" s="1"/>
  <c r="J972" i="3"/>
  <c r="L972" i="3" s="1"/>
  <c r="J973" i="3"/>
  <c r="L973" i="3" s="1"/>
  <c r="J974" i="3"/>
  <c r="L974" i="3" s="1"/>
  <c r="J975" i="3"/>
  <c r="L975" i="3" s="1"/>
  <c r="J976" i="3"/>
  <c r="L976" i="3" s="1"/>
  <c r="J977" i="3"/>
  <c r="L977" i="3" s="1"/>
  <c r="J978" i="3"/>
  <c r="L978" i="3" s="1"/>
  <c r="J979" i="3"/>
  <c r="L979" i="3" s="1"/>
  <c r="J980" i="3"/>
  <c r="L980" i="3" s="1"/>
  <c r="J981" i="3"/>
  <c r="L981" i="3" s="1"/>
  <c r="J982" i="3"/>
  <c r="L982" i="3" s="1"/>
  <c r="J983" i="3"/>
  <c r="L983" i="3" s="1"/>
  <c r="J984" i="3"/>
  <c r="L984" i="3" s="1"/>
  <c r="J985" i="3"/>
  <c r="L985" i="3" s="1"/>
  <c r="J986" i="3"/>
  <c r="L986" i="3" s="1"/>
  <c r="J987" i="3"/>
  <c r="L987" i="3" s="1"/>
  <c r="J988" i="3"/>
  <c r="L988" i="3" s="1"/>
  <c r="J989" i="3"/>
  <c r="L989" i="3" s="1"/>
  <c r="J990" i="3"/>
  <c r="L990" i="3" s="1"/>
  <c r="J991" i="3"/>
  <c r="L991" i="3" s="1"/>
  <c r="J992" i="3"/>
  <c r="L992" i="3" s="1"/>
  <c r="J993" i="3"/>
  <c r="L993" i="3" s="1"/>
  <c r="J994" i="3"/>
  <c r="L994" i="3" s="1"/>
  <c r="J995" i="3"/>
  <c r="L995" i="3" s="1"/>
  <c r="J996" i="3"/>
  <c r="L996" i="3" s="1"/>
  <c r="J997" i="3"/>
  <c r="L997" i="3" s="1"/>
  <c r="J998" i="3"/>
  <c r="L998" i="3" s="1"/>
  <c r="J999" i="3"/>
  <c r="L999" i="3" s="1"/>
  <c r="J1000" i="3"/>
  <c r="L1000" i="3" s="1"/>
  <c r="J1001" i="3"/>
  <c r="L1001" i="3" s="1"/>
  <c r="J1002" i="3"/>
  <c r="L1002" i="3" s="1"/>
  <c r="J1003" i="3"/>
  <c r="L1003" i="3" s="1"/>
  <c r="J1004" i="3"/>
  <c r="L1004" i="3" s="1"/>
  <c r="J1005" i="3"/>
  <c r="L1005" i="3" s="1"/>
  <c r="J1006" i="3"/>
  <c r="L1006" i="3" s="1"/>
  <c r="J1007" i="3"/>
  <c r="L1007" i="3" s="1"/>
  <c r="J1008" i="3"/>
  <c r="L1008" i="3" s="1"/>
  <c r="J1009" i="3"/>
  <c r="L1009" i="3" s="1"/>
  <c r="J1010" i="3"/>
  <c r="L1010" i="3" s="1"/>
  <c r="J1011" i="3"/>
  <c r="L1011" i="3" s="1"/>
  <c r="J1012" i="3"/>
  <c r="L1012" i="3" s="1"/>
  <c r="J1013" i="3"/>
  <c r="L1013" i="3" s="1"/>
  <c r="J1014" i="3"/>
  <c r="L1014" i="3" s="1"/>
  <c r="J1015" i="3"/>
  <c r="L1015" i="3" s="1"/>
  <c r="J1016" i="3"/>
  <c r="L1016" i="3" s="1"/>
  <c r="J1017" i="3"/>
  <c r="L1017" i="3" s="1"/>
  <c r="J1018" i="3"/>
  <c r="L1018" i="3" s="1"/>
  <c r="J1019" i="3"/>
  <c r="L1019" i="3" s="1"/>
  <c r="J1020" i="3"/>
  <c r="L1020" i="3" s="1"/>
  <c r="J1021" i="3"/>
  <c r="L1021" i="3" s="1"/>
  <c r="J1022" i="3"/>
  <c r="L1022" i="3" s="1"/>
  <c r="J1023" i="3"/>
  <c r="L1023" i="3" s="1"/>
  <c r="J1024" i="3"/>
  <c r="L1024" i="3" s="1"/>
  <c r="J1025" i="3"/>
  <c r="L1025" i="3" s="1"/>
  <c r="J1026" i="3"/>
  <c r="L1026" i="3" s="1"/>
  <c r="J1027" i="3"/>
  <c r="L1027" i="3" s="1"/>
  <c r="J1028" i="3"/>
  <c r="L1028" i="3" s="1"/>
  <c r="J1029" i="3"/>
  <c r="L1029" i="3" s="1"/>
  <c r="J1030" i="3"/>
  <c r="L1030" i="3" s="1"/>
  <c r="J1031" i="3"/>
  <c r="L1031" i="3" s="1"/>
  <c r="J1032" i="3"/>
  <c r="L1032" i="3" s="1"/>
  <c r="J1033" i="3"/>
  <c r="L1033" i="3" s="1"/>
  <c r="J1034" i="3"/>
  <c r="L1034" i="3" s="1"/>
  <c r="J1035" i="3"/>
  <c r="L1035" i="3" s="1"/>
  <c r="J1036" i="3"/>
  <c r="L1036" i="3" s="1"/>
  <c r="J1037" i="3"/>
  <c r="L1037" i="3" s="1"/>
  <c r="J1038" i="3"/>
  <c r="L1038" i="3" s="1"/>
  <c r="J1039" i="3"/>
  <c r="L1039" i="3" s="1"/>
  <c r="J1040" i="3"/>
  <c r="L1040" i="3" s="1"/>
  <c r="J1041" i="3"/>
  <c r="L1041" i="3" s="1"/>
  <c r="J1042" i="3"/>
  <c r="L1042" i="3" s="1"/>
  <c r="J1043" i="3"/>
  <c r="L1043" i="3" s="1"/>
  <c r="J1044" i="3"/>
  <c r="L1044" i="3" s="1"/>
  <c r="J1045" i="3"/>
  <c r="L1045" i="3" s="1"/>
  <c r="J1046" i="3"/>
  <c r="L1046" i="3" s="1"/>
  <c r="J1047" i="3"/>
  <c r="L1047" i="3" s="1"/>
  <c r="J1048" i="3"/>
  <c r="L1048" i="3" s="1"/>
  <c r="J1049" i="3"/>
  <c r="L1049" i="3" s="1"/>
  <c r="J1050" i="3"/>
  <c r="L1050" i="3" s="1"/>
  <c r="J1051" i="3"/>
  <c r="L1051" i="3" s="1"/>
  <c r="J1052" i="3"/>
  <c r="L1052" i="3" s="1"/>
  <c r="J1053" i="3"/>
  <c r="L1053" i="3" s="1"/>
  <c r="J1054" i="3"/>
  <c r="L1054" i="3" s="1"/>
  <c r="J1055" i="3"/>
  <c r="L1055" i="3" s="1"/>
  <c r="J1056" i="3"/>
  <c r="L1056" i="3" s="1"/>
  <c r="J1057" i="3"/>
  <c r="L1057" i="3" s="1"/>
  <c r="J1058" i="3"/>
  <c r="L1058" i="3" s="1"/>
  <c r="J1059" i="3"/>
  <c r="L1059" i="3" s="1"/>
  <c r="J1060" i="3"/>
  <c r="L1060" i="3" s="1"/>
  <c r="J1061" i="3"/>
  <c r="L1061" i="3" s="1"/>
  <c r="J1062" i="3"/>
  <c r="L1062" i="3" s="1"/>
  <c r="J1063" i="3"/>
  <c r="L1063" i="3" s="1"/>
  <c r="J1064" i="3"/>
  <c r="L1064" i="3" s="1"/>
  <c r="J1065" i="3"/>
  <c r="L1065" i="3" s="1"/>
  <c r="J1066" i="3"/>
  <c r="L1066" i="3" s="1"/>
  <c r="J1067" i="3"/>
  <c r="L1067" i="3" s="1"/>
  <c r="J1068" i="3"/>
  <c r="L1068" i="3" s="1"/>
  <c r="J1069" i="3"/>
  <c r="L1069" i="3" s="1"/>
  <c r="J1070" i="3"/>
  <c r="L1070" i="3" s="1"/>
  <c r="J1071" i="3"/>
  <c r="L1071" i="3" s="1"/>
  <c r="J1072" i="3"/>
  <c r="L1072" i="3" s="1"/>
  <c r="J1073" i="3"/>
  <c r="L1073" i="3" s="1"/>
  <c r="J1074" i="3"/>
  <c r="L1074" i="3" s="1"/>
  <c r="J1075" i="3"/>
  <c r="L1075" i="3" s="1"/>
  <c r="J1076" i="3"/>
  <c r="L1076" i="3" s="1"/>
  <c r="J1077" i="3"/>
  <c r="L1077" i="3" s="1"/>
  <c r="J1078" i="3"/>
  <c r="L1078" i="3" s="1"/>
  <c r="J1079" i="3"/>
  <c r="L1079" i="3" s="1"/>
  <c r="J1080" i="3"/>
  <c r="L1080" i="3" s="1"/>
  <c r="J1081" i="3"/>
  <c r="L1081" i="3" s="1"/>
  <c r="J1082" i="3"/>
  <c r="L1082" i="3" s="1"/>
  <c r="J1083" i="3"/>
  <c r="L1083" i="3" s="1"/>
  <c r="J1084" i="3"/>
  <c r="L1084" i="3" s="1"/>
  <c r="J1085" i="3"/>
  <c r="L1085" i="3" s="1"/>
  <c r="J1086" i="3"/>
  <c r="L1086" i="3" s="1"/>
  <c r="J1087" i="3"/>
  <c r="L1087" i="3" s="1"/>
  <c r="J1088" i="3"/>
  <c r="L1088" i="3" s="1"/>
  <c r="J1089" i="3"/>
  <c r="L1089" i="3" s="1"/>
  <c r="J1090" i="3"/>
  <c r="L1090" i="3" s="1"/>
  <c r="J1091" i="3"/>
  <c r="L1091" i="3" s="1"/>
  <c r="J1092" i="3"/>
  <c r="L1092" i="3" s="1"/>
  <c r="J1093" i="3"/>
  <c r="L1093" i="3" s="1"/>
  <c r="J1094" i="3"/>
  <c r="L1094" i="3" s="1"/>
  <c r="J1095" i="3"/>
  <c r="L1095" i="3" s="1"/>
  <c r="J1096" i="3"/>
  <c r="L1096" i="3" s="1"/>
  <c r="J1097" i="3"/>
  <c r="L1097" i="3" s="1"/>
  <c r="J1098" i="3"/>
  <c r="L1098" i="3" s="1"/>
  <c r="J1099" i="3"/>
  <c r="L1099" i="3" s="1"/>
  <c r="J1100" i="3"/>
  <c r="L1100" i="3" s="1"/>
  <c r="J1101" i="3"/>
  <c r="L1101" i="3" s="1"/>
  <c r="J1102" i="3"/>
  <c r="L1102" i="3" s="1"/>
  <c r="J1103" i="3"/>
  <c r="L1103" i="3" s="1"/>
  <c r="J1104" i="3"/>
  <c r="L1104" i="3" s="1"/>
  <c r="J1105" i="3"/>
  <c r="L1105" i="3" s="1"/>
  <c r="J1106" i="3"/>
  <c r="L1106" i="3" s="1"/>
  <c r="J1107" i="3"/>
  <c r="L1107" i="3" s="1"/>
  <c r="J1108" i="3"/>
  <c r="L1108" i="3" s="1"/>
  <c r="J1109" i="3"/>
  <c r="L1109" i="3" s="1"/>
  <c r="J1110" i="3"/>
  <c r="L1110" i="3" s="1"/>
  <c r="J1111" i="3"/>
  <c r="L1111" i="3" s="1"/>
  <c r="J1112" i="3"/>
  <c r="L1112" i="3" s="1"/>
  <c r="J1113" i="3"/>
  <c r="L1113" i="3" s="1"/>
  <c r="J1114" i="3"/>
  <c r="L1114" i="3" s="1"/>
  <c r="J1115" i="3"/>
  <c r="L1115" i="3" s="1"/>
  <c r="J1116" i="3"/>
  <c r="L1116" i="3" s="1"/>
  <c r="J1117" i="3"/>
  <c r="L1117" i="3" s="1"/>
  <c r="J1118" i="3"/>
  <c r="L1118" i="3" s="1"/>
  <c r="J1119" i="3"/>
  <c r="L1119" i="3" s="1"/>
  <c r="J1120" i="3"/>
  <c r="L1120" i="3" s="1"/>
  <c r="J1121" i="3"/>
  <c r="L1121" i="3" s="1"/>
  <c r="J1122" i="3"/>
  <c r="L1122" i="3" s="1"/>
  <c r="J1123" i="3"/>
  <c r="L1123" i="3" s="1"/>
  <c r="J1124" i="3"/>
  <c r="L1124" i="3" s="1"/>
  <c r="J1125" i="3"/>
  <c r="L1125" i="3" s="1"/>
  <c r="J1126" i="3"/>
  <c r="L1126" i="3" s="1"/>
  <c r="J1127" i="3"/>
  <c r="L1127" i="3" s="1"/>
  <c r="J1128" i="3"/>
  <c r="L1128" i="3" s="1"/>
  <c r="J1129" i="3"/>
  <c r="L1129" i="3" s="1"/>
  <c r="J1130" i="3"/>
  <c r="L1130" i="3" s="1"/>
  <c r="J1131" i="3"/>
  <c r="L1131" i="3" s="1"/>
  <c r="J1132" i="3"/>
  <c r="L1132" i="3" s="1"/>
  <c r="J1133" i="3"/>
  <c r="L1133" i="3" s="1"/>
  <c r="J1134" i="3"/>
  <c r="L1134" i="3" s="1"/>
  <c r="J1135" i="3"/>
  <c r="L1135" i="3" s="1"/>
  <c r="J1136" i="3"/>
  <c r="L1136" i="3" s="1"/>
  <c r="J1137" i="3"/>
  <c r="L1137" i="3" s="1"/>
  <c r="J1138" i="3"/>
  <c r="L1138" i="3" s="1"/>
  <c r="J1139" i="3"/>
  <c r="L1139" i="3" s="1"/>
  <c r="J1140" i="3"/>
  <c r="L1140" i="3" s="1"/>
  <c r="J1141" i="3"/>
  <c r="L1141" i="3" s="1"/>
  <c r="J1142" i="3"/>
  <c r="L1142" i="3" s="1"/>
  <c r="J1143" i="3"/>
  <c r="L1143" i="3" s="1"/>
  <c r="J1144" i="3"/>
  <c r="L1144" i="3" s="1"/>
  <c r="J1145" i="3"/>
  <c r="L1145" i="3" s="1"/>
  <c r="J1146" i="3"/>
  <c r="L1146" i="3" s="1"/>
  <c r="J1147" i="3"/>
  <c r="L1147" i="3" s="1"/>
  <c r="J1148" i="3"/>
  <c r="L1148" i="3" s="1"/>
  <c r="J1149" i="3"/>
  <c r="L1149" i="3" s="1"/>
  <c r="J1150" i="3"/>
  <c r="L1150" i="3" s="1"/>
  <c r="J1151" i="3"/>
  <c r="L1151" i="3" s="1"/>
  <c r="J1152" i="3"/>
  <c r="L1152" i="3" s="1"/>
  <c r="J1153" i="3"/>
  <c r="L1153" i="3" s="1"/>
  <c r="J1154" i="3"/>
  <c r="L1154" i="3" s="1"/>
  <c r="J1155" i="3"/>
  <c r="L1155" i="3" s="1"/>
  <c r="J1156" i="3"/>
  <c r="L1156" i="3" s="1"/>
  <c r="J1157" i="3"/>
  <c r="L1157" i="3" s="1"/>
  <c r="J1158" i="3"/>
  <c r="L1158" i="3" s="1"/>
  <c r="J1159" i="3"/>
  <c r="L1159" i="3" s="1"/>
  <c r="J1160" i="3"/>
  <c r="L1160" i="3" s="1"/>
  <c r="J1161" i="3"/>
  <c r="L1161" i="3" s="1"/>
  <c r="J1162" i="3"/>
  <c r="L1162" i="3" s="1"/>
  <c r="J1163" i="3"/>
  <c r="L1163" i="3" s="1"/>
  <c r="J1164" i="3"/>
  <c r="L1164" i="3" s="1"/>
  <c r="J1165" i="3"/>
  <c r="L1165" i="3" s="1"/>
  <c r="J1166" i="3"/>
  <c r="L1166" i="3" s="1"/>
  <c r="J1167" i="3"/>
  <c r="L1167" i="3" s="1"/>
  <c r="J1168" i="3"/>
  <c r="L1168" i="3" s="1"/>
  <c r="J1169" i="3"/>
  <c r="L1169" i="3" s="1"/>
  <c r="J1170" i="3"/>
  <c r="L1170" i="3" s="1"/>
  <c r="J1171" i="3"/>
  <c r="L1171" i="3" s="1"/>
  <c r="J1172" i="3"/>
  <c r="L1172" i="3" s="1"/>
  <c r="J1173" i="3"/>
  <c r="L1173" i="3" s="1"/>
  <c r="J1174" i="3"/>
  <c r="L1174" i="3" s="1"/>
  <c r="J1175" i="3"/>
  <c r="L1175" i="3" s="1"/>
  <c r="J1176" i="3"/>
  <c r="L1176" i="3" s="1"/>
  <c r="J1177" i="3"/>
  <c r="L1177" i="3" s="1"/>
  <c r="J1178" i="3"/>
  <c r="L1178" i="3" s="1"/>
  <c r="J1179" i="3"/>
  <c r="L1179" i="3" s="1"/>
  <c r="J1180" i="3"/>
  <c r="L1180" i="3" s="1"/>
  <c r="J1181" i="3"/>
  <c r="L1181" i="3" s="1"/>
  <c r="J1182" i="3"/>
  <c r="L1182" i="3" s="1"/>
  <c r="J1183" i="3"/>
  <c r="L1183" i="3" s="1"/>
  <c r="J1184" i="3"/>
  <c r="L1184" i="3" s="1"/>
  <c r="J1185" i="3"/>
  <c r="L1185" i="3" s="1"/>
  <c r="J1186" i="3"/>
  <c r="L1186" i="3" s="1"/>
  <c r="J1187" i="3"/>
  <c r="L1187" i="3" s="1"/>
  <c r="J1188" i="3"/>
  <c r="L1188" i="3" s="1"/>
  <c r="J1189" i="3"/>
  <c r="L1189" i="3" s="1"/>
  <c r="J1190" i="3"/>
  <c r="L1190" i="3" s="1"/>
  <c r="J1191" i="3"/>
  <c r="L1191" i="3" s="1"/>
  <c r="J1192" i="3"/>
  <c r="L1192" i="3" s="1"/>
  <c r="J1193" i="3"/>
  <c r="L1193" i="3" s="1"/>
  <c r="J1194" i="3"/>
  <c r="L1194" i="3" s="1"/>
  <c r="J1195" i="3"/>
  <c r="L1195" i="3" s="1"/>
  <c r="J1196" i="3"/>
  <c r="L1196" i="3" s="1"/>
  <c r="J1197" i="3"/>
  <c r="L1197" i="3" s="1"/>
  <c r="J1198" i="3"/>
  <c r="L1198" i="3" s="1"/>
  <c r="J1199" i="3"/>
  <c r="L1199" i="3" s="1"/>
  <c r="J1200" i="3"/>
  <c r="L1200" i="3" s="1"/>
  <c r="J1201" i="3"/>
  <c r="L1201" i="3" s="1"/>
  <c r="J1202" i="3"/>
  <c r="L1202" i="3" s="1"/>
  <c r="J1203" i="3"/>
  <c r="L1203" i="3" s="1"/>
  <c r="J1204" i="3"/>
  <c r="L1204" i="3" s="1"/>
  <c r="J1205" i="3"/>
  <c r="L1205" i="3" s="1"/>
  <c r="J1206" i="3"/>
  <c r="L1206" i="3" s="1"/>
  <c r="J1207" i="3"/>
  <c r="L1207" i="3" s="1"/>
  <c r="J1208" i="3"/>
  <c r="L1208" i="3" s="1"/>
  <c r="J1209" i="3"/>
  <c r="L1209" i="3" s="1"/>
  <c r="J1210" i="3"/>
  <c r="L1210" i="3" s="1"/>
  <c r="J1211" i="3"/>
  <c r="L1211" i="3" s="1"/>
  <c r="J1212" i="3"/>
  <c r="L1212" i="3" s="1"/>
  <c r="J1213" i="3"/>
  <c r="L1213" i="3" s="1"/>
  <c r="J1214" i="3"/>
  <c r="L1214" i="3" s="1"/>
  <c r="J1215" i="3"/>
  <c r="L1215" i="3" s="1"/>
  <c r="J1216" i="3"/>
  <c r="L1216" i="3" s="1"/>
  <c r="J1217" i="3"/>
  <c r="L1217" i="3" s="1"/>
  <c r="J1218" i="3"/>
  <c r="L1218" i="3" s="1"/>
  <c r="J1219" i="3"/>
  <c r="L1219" i="3" s="1"/>
  <c r="J1220" i="3"/>
  <c r="L1220" i="3" s="1"/>
  <c r="J1221" i="3"/>
  <c r="L1221" i="3" s="1"/>
  <c r="J1222" i="3"/>
  <c r="L1222" i="3" s="1"/>
  <c r="J1223" i="3"/>
  <c r="L1223" i="3" s="1"/>
  <c r="J1224" i="3"/>
  <c r="L1224" i="3" s="1"/>
  <c r="J1225" i="3"/>
  <c r="L1225" i="3" s="1"/>
  <c r="J1226" i="3"/>
  <c r="L1226" i="3" s="1"/>
  <c r="J1227" i="3"/>
  <c r="L1227" i="3" s="1"/>
  <c r="J1228" i="3"/>
  <c r="L1228" i="3" s="1"/>
  <c r="J1229" i="3"/>
  <c r="L1229" i="3" s="1"/>
  <c r="J1230" i="3"/>
  <c r="L1230" i="3" s="1"/>
  <c r="J1231" i="3"/>
  <c r="L1231" i="3" s="1"/>
  <c r="J1232" i="3"/>
  <c r="L1232" i="3" s="1"/>
  <c r="J1233" i="3"/>
  <c r="L1233" i="3" s="1"/>
  <c r="J1234" i="3"/>
  <c r="L1234" i="3" s="1"/>
  <c r="J1235" i="3"/>
  <c r="L1235" i="3" s="1"/>
  <c r="J1236" i="3"/>
  <c r="L1236" i="3" s="1"/>
  <c r="J1237" i="3"/>
  <c r="L1237" i="3" s="1"/>
  <c r="J1238" i="3"/>
  <c r="L1238" i="3" s="1"/>
  <c r="J1239" i="3"/>
  <c r="L1239" i="3" s="1"/>
  <c r="J1240" i="3"/>
  <c r="L1240" i="3" s="1"/>
  <c r="J1241" i="3"/>
  <c r="L1241" i="3" s="1"/>
  <c r="J1242" i="3"/>
  <c r="L1242" i="3" s="1"/>
  <c r="J1243" i="3"/>
  <c r="L1243" i="3" s="1"/>
  <c r="J1244" i="3"/>
  <c r="L1244" i="3" s="1"/>
  <c r="J1245" i="3"/>
  <c r="L1245" i="3" s="1"/>
  <c r="J1246" i="3"/>
  <c r="L1246" i="3" s="1"/>
  <c r="J1247" i="3"/>
  <c r="L1247" i="3" s="1"/>
  <c r="J1248" i="3"/>
  <c r="L1248" i="3" s="1"/>
  <c r="J1249" i="3"/>
  <c r="L1249" i="3" s="1"/>
  <c r="J1250" i="3"/>
  <c r="L1250" i="3" s="1"/>
  <c r="J1251" i="3"/>
  <c r="L1251" i="3" s="1"/>
  <c r="J1252" i="3"/>
  <c r="L1252" i="3" s="1"/>
  <c r="J1253" i="3"/>
  <c r="L1253" i="3" s="1"/>
  <c r="J1254" i="3"/>
  <c r="L1254" i="3" s="1"/>
  <c r="J1255" i="3"/>
  <c r="L1255" i="3" s="1"/>
  <c r="J1256" i="3"/>
  <c r="L1256" i="3" s="1"/>
  <c r="J1257" i="3"/>
  <c r="L1257" i="3" s="1"/>
  <c r="J1258" i="3"/>
  <c r="L1258" i="3" s="1"/>
  <c r="J1259" i="3"/>
  <c r="L1259" i="3" s="1"/>
  <c r="J1260" i="3"/>
  <c r="L1260" i="3" s="1"/>
  <c r="J1261" i="3"/>
  <c r="L1261" i="3" s="1"/>
  <c r="J1262" i="3"/>
  <c r="L1262" i="3" s="1"/>
  <c r="J1263" i="3"/>
  <c r="L1263" i="3" s="1"/>
  <c r="J1264" i="3"/>
  <c r="L1264" i="3" s="1"/>
  <c r="J1265" i="3"/>
  <c r="L1265" i="3" s="1"/>
  <c r="J1266" i="3"/>
  <c r="L1266" i="3" s="1"/>
  <c r="J1267" i="3"/>
  <c r="L1267" i="3" s="1"/>
  <c r="J1268" i="3"/>
  <c r="L1268" i="3" s="1"/>
  <c r="J1269" i="3"/>
  <c r="L1269" i="3" s="1"/>
  <c r="J1270" i="3"/>
  <c r="L1270" i="3" s="1"/>
  <c r="J1271" i="3"/>
  <c r="L1271" i="3" s="1"/>
  <c r="J1272" i="3"/>
  <c r="L1272" i="3" s="1"/>
  <c r="J1273" i="3"/>
  <c r="L1273" i="3" s="1"/>
  <c r="J1274" i="3"/>
  <c r="L1274" i="3" s="1"/>
  <c r="J1275" i="3"/>
  <c r="L1275" i="3" s="1"/>
  <c r="J1276" i="3"/>
  <c r="L1276" i="3" s="1"/>
  <c r="J1277" i="3"/>
  <c r="L1277" i="3" s="1"/>
  <c r="J1278" i="3"/>
  <c r="L1278" i="3" s="1"/>
  <c r="J1279" i="3"/>
  <c r="L1279" i="3" s="1"/>
  <c r="J1280" i="3"/>
  <c r="L1280" i="3" s="1"/>
  <c r="J1281" i="3"/>
  <c r="L1281" i="3" s="1"/>
  <c r="J1282" i="3"/>
  <c r="L1282" i="3" s="1"/>
  <c r="J1283" i="3"/>
  <c r="L1283" i="3" s="1"/>
  <c r="J1284" i="3"/>
  <c r="L1284" i="3" s="1"/>
  <c r="J1285" i="3"/>
  <c r="L1285" i="3" s="1"/>
  <c r="J1286" i="3"/>
  <c r="L1286" i="3" s="1"/>
  <c r="J1287" i="3"/>
  <c r="L1287" i="3" s="1"/>
  <c r="J1288" i="3"/>
  <c r="L1288" i="3" s="1"/>
  <c r="J1289" i="3"/>
  <c r="L1289" i="3" s="1"/>
  <c r="J1290" i="3"/>
  <c r="L1290" i="3" s="1"/>
  <c r="J1291" i="3"/>
  <c r="L1291" i="3" s="1"/>
  <c r="J1292" i="3"/>
  <c r="L1292" i="3" s="1"/>
  <c r="J1293" i="3"/>
  <c r="L1293" i="3" s="1"/>
  <c r="J1294" i="3"/>
  <c r="L1294" i="3" s="1"/>
  <c r="J1295" i="3"/>
  <c r="L1295" i="3" s="1"/>
  <c r="J1296" i="3"/>
  <c r="L1296" i="3" s="1"/>
  <c r="J1297" i="3"/>
  <c r="L1297" i="3" s="1"/>
  <c r="J1298" i="3"/>
  <c r="L1298" i="3" s="1"/>
  <c r="J1299" i="3"/>
  <c r="L1299" i="3" s="1"/>
  <c r="J1300" i="3"/>
  <c r="L1300" i="3" s="1"/>
  <c r="J1301" i="3"/>
  <c r="L1301" i="3" s="1"/>
  <c r="J1302" i="3"/>
  <c r="L1302" i="3" s="1"/>
  <c r="J1303" i="3"/>
  <c r="L1303" i="3" s="1"/>
  <c r="J1304" i="3"/>
  <c r="L1304" i="3" s="1"/>
  <c r="J1305" i="3"/>
  <c r="L1305" i="3" s="1"/>
  <c r="J1306" i="3"/>
  <c r="L1306" i="3" s="1"/>
  <c r="J1307" i="3"/>
  <c r="L1307" i="3" s="1"/>
  <c r="J1308" i="3"/>
  <c r="L1308" i="3" s="1"/>
  <c r="J1309" i="3"/>
  <c r="L1309" i="3" s="1"/>
  <c r="J1310" i="3"/>
  <c r="L1310" i="3" s="1"/>
  <c r="J1311" i="3"/>
  <c r="L1311" i="3" s="1"/>
  <c r="J1312" i="3"/>
  <c r="L1312" i="3" s="1"/>
  <c r="J1313" i="3"/>
  <c r="L1313" i="3" s="1"/>
  <c r="J1314" i="3"/>
  <c r="L1314" i="3" s="1"/>
  <c r="J1315" i="3"/>
  <c r="L1315" i="3" s="1"/>
  <c r="J1316" i="3"/>
  <c r="L1316" i="3" s="1"/>
  <c r="J1317" i="3"/>
  <c r="L1317" i="3" s="1"/>
  <c r="J1318" i="3"/>
  <c r="L1318" i="3" s="1"/>
  <c r="J1319" i="3"/>
  <c r="L1319" i="3" s="1"/>
  <c r="J1320" i="3"/>
  <c r="L1320" i="3" s="1"/>
  <c r="J1321" i="3"/>
  <c r="L1321" i="3" s="1"/>
  <c r="J1322" i="3"/>
  <c r="L1322" i="3" s="1"/>
  <c r="J1323" i="3"/>
  <c r="L1323" i="3" s="1"/>
  <c r="J1324" i="3"/>
  <c r="L1324" i="3" s="1"/>
  <c r="J1325" i="3"/>
  <c r="L1325" i="3" s="1"/>
  <c r="J1326" i="3"/>
  <c r="L1326" i="3" s="1"/>
  <c r="J1327" i="3"/>
  <c r="L1327" i="3" s="1"/>
  <c r="J1328" i="3"/>
  <c r="L1328" i="3" s="1"/>
  <c r="J1329" i="3"/>
  <c r="L1329" i="3" s="1"/>
  <c r="J1330" i="3"/>
  <c r="L1330" i="3" s="1"/>
  <c r="J1331" i="3"/>
  <c r="L1331" i="3" s="1"/>
  <c r="J1332" i="3"/>
  <c r="L1332" i="3" s="1"/>
  <c r="J1333" i="3"/>
  <c r="L1333" i="3" s="1"/>
  <c r="J1334" i="3"/>
  <c r="L1334" i="3" s="1"/>
  <c r="J1335" i="3"/>
  <c r="L1335" i="3" s="1"/>
  <c r="J1336" i="3"/>
  <c r="L1336" i="3" s="1"/>
  <c r="J1337" i="3"/>
  <c r="L1337" i="3" s="1"/>
  <c r="J1338" i="3"/>
  <c r="L1338" i="3" s="1"/>
  <c r="J1339" i="3"/>
  <c r="L1339" i="3" s="1"/>
  <c r="J1340" i="3"/>
  <c r="L1340" i="3" s="1"/>
  <c r="J1341" i="3"/>
  <c r="L1341" i="3" s="1"/>
  <c r="J1342" i="3"/>
  <c r="L1342" i="3" s="1"/>
  <c r="J1343" i="3"/>
  <c r="L1343" i="3" s="1"/>
  <c r="J1344" i="3"/>
  <c r="L1344" i="3" s="1"/>
  <c r="J1345" i="3"/>
  <c r="L1345" i="3" s="1"/>
  <c r="J1346" i="3"/>
  <c r="L1346" i="3" s="1"/>
  <c r="J1347" i="3"/>
  <c r="L1347" i="3" s="1"/>
  <c r="J1348" i="3"/>
  <c r="L1348" i="3" s="1"/>
  <c r="J1349" i="3"/>
  <c r="L1349" i="3" s="1"/>
  <c r="J1350" i="3"/>
  <c r="L1350" i="3" s="1"/>
  <c r="J1351" i="3"/>
  <c r="L1351" i="3" s="1"/>
  <c r="J1352" i="3"/>
  <c r="L1352" i="3" s="1"/>
  <c r="J1353" i="3"/>
  <c r="L1353" i="3" s="1"/>
  <c r="J1354" i="3"/>
  <c r="L1354" i="3" s="1"/>
  <c r="J1355" i="3"/>
  <c r="L1355" i="3" s="1"/>
  <c r="J1356" i="3"/>
  <c r="L1356" i="3" s="1"/>
  <c r="J1357" i="3"/>
  <c r="L1357" i="3" s="1"/>
  <c r="J1358" i="3"/>
  <c r="L1358" i="3" s="1"/>
  <c r="J1359" i="3"/>
  <c r="L1359" i="3" s="1"/>
  <c r="J1360" i="3"/>
  <c r="L1360" i="3" s="1"/>
  <c r="J1361" i="3"/>
  <c r="L1361" i="3" s="1"/>
  <c r="J1362" i="3"/>
  <c r="L1362" i="3" s="1"/>
  <c r="J1363" i="3"/>
  <c r="L1363" i="3" s="1"/>
  <c r="J1364" i="3"/>
  <c r="L1364" i="3" s="1"/>
  <c r="J1365" i="3"/>
  <c r="L1365" i="3" s="1"/>
  <c r="J1366" i="3"/>
  <c r="L1366" i="3" s="1"/>
  <c r="J1367" i="3"/>
  <c r="L1367" i="3" s="1"/>
  <c r="J1368" i="3"/>
  <c r="L1368" i="3" s="1"/>
  <c r="J1369" i="3"/>
  <c r="L1369" i="3" s="1"/>
  <c r="J1370" i="3"/>
  <c r="L1370" i="3" s="1"/>
  <c r="J1371" i="3"/>
  <c r="L1371" i="3" s="1"/>
  <c r="J1372" i="3"/>
  <c r="L1372" i="3" s="1"/>
  <c r="J1373" i="3"/>
  <c r="L1373" i="3" s="1"/>
  <c r="J1374" i="3"/>
  <c r="L1374" i="3" s="1"/>
  <c r="J1375" i="3"/>
  <c r="L1375" i="3" s="1"/>
  <c r="J1376" i="3"/>
  <c r="L1376" i="3" s="1"/>
  <c r="J1377" i="3"/>
  <c r="L1377" i="3" s="1"/>
  <c r="J1378" i="3"/>
  <c r="L1378" i="3" s="1"/>
  <c r="J1379" i="3"/>
  <c r="L1379" i="3" s="1"/>
  <c r="J1380" i="3"/>
  <c r="L1380" i="3" s="1"/>
  <c r="J1381" i="3"/>
  <c r="L1381" i="3" s="1"/>
  <c r="J1382" i="3"/>
  <c r="L1382" i="3" s="1"/>
  <c r="J1383" i="3"/>
  <c r="L1383" i="3" s="1"/>
  <c r="J1384" i="3"/>
  <c r="L1384" i="3" s="1"/>
  <c r="J1385" i="3"/>
  <c r="L1385" i="3" s="1"/>
  <c r="J1386" i="3"/>
  <c r="L1386" i="3" s="1"/>
  <c r="J1387" i="3"/>
  <c r="L1387" i="3" s="1"/>
  <c r="J1388" i="3"/>
  <c r="L1388" i="3" s="1"/>
  <c r="J1389" i="3"/>
  <c r="L1389" i="3" s="1"/>
  <c r="J1390" i="3"/>
  <c r="L1390" i="3" s="1"/>
  <c r="J1391" i="3"/>
  <c r="L1391" i="3" s="1"/>
  <c r="J1392" i="3"/>
  <c r="L1392" i="3" s="1"/>
  <c r="J1393" i="3"/>
  <c r="L1393" i="3" s="1"/>
  <c r="J1394" i="3"/>
  <c r="L1394" i="3" s="1"/>
  <c r="J1395" i="3"/>
  <c r="L1395" i="3" s="1"/>
  <c r="J1396" i="3"/>
  <c r="L1396" i="3" s="1"/>
  <c r="J1397" i="3"/>
  <c r="L1397" i="3" s="1"/>
  <c r="J1398" i="3"/>
  <c r="L1398" i="3" s="1"/>
  <c r="J1399" i="3"/>
  <c r="L1399" i="3" s="1"/>
  <c r="J1400" i="3"/>
  <c r="L1400" i="3" s="1"/>
  <c r="J1401" i="3"/>
  <c r="L1401" i="3" s="1"/>
  <c r="J1402" i="3"/>
  <c r="L1402" i="3" s="1"/>
  <c r="J1403" i="3"/>
  <c r="L1403" i="3" s="1"/>
  <c r="J1404" i="3"/>
  <c r="L1404" i="3" s="1"/>
  <c r="J1405" i="3"/>
  <c r="L1405" i="3" s="1"/>
  <c r="J1406" i="3"/>
  <c r="L1406" i="3" s="1"/>
  <c r="J1407" i="3"/>
  <c r="L1407" i="3" s="1"/>
  <c r="J1408" i="3"/>
  <c r="L1408" i="3" s="1"/>
  <c r="J1409" i="3"/>
  <c r="L1409" i="3" s="1"/>
  <c r="J1410" i="3"/>
  <c r="L1410" i="3" s="1"/>
  <c r="J1411" i="3"/>
  <c r="L1411" i="3" s="1"/>
  <c r="J1412" i="3"/>
  <c r="L1412" i="3" s="1"/>
  <c r="J1413" i="3"/>
  <c r="L1413" i="3" s="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J2" i="3"/>
  <c r="L2" i="3" s="1"/>
  <c r="H2" i="3"/>
  <c r="I2" i="3"/>
  <c r="G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6D6481-BD33-4848-B366-8CDC9CAE2A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1701B5E-0A41-44EA-B89C-39D5C38F46BB}" name="WorksheetConnection_Sales!$A$1:$L$1413" type="102" refreshedVersion="8" minRefreshableVersion="5">
    <extLst>
      <ext xmlns:x15="http://schemas.microsoft.com/office/spreadsheetml/2010/11/main" uri="{DE250136-89BD-433C-8126-D09CA5730AF9}">
        <x15:connection id="Range" autoDelete="1">
          <x15:rangePr sourceName="_xlcn.WorksheetConnection_SalesA1L1413"/>
        </x15:connection>
      </ext>
    </extLst>
  </connection>
</connections>
</file>

<file path=xl/sharedStrings.xml><?xml version="1.0" encoding="utf-8"?>
<sst xmlns="http://schemas.openxmlformats.org/spreadsheetml/2006/main" count="15006" uniqueCount="3857">
  <si>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</si>
  <si>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</si>
  <si>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</si>
  <si>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</si>
  <si>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</si>
  <si>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</si>
  <si>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</si>
  <si>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</si>
  <si>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</si>
  <si>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</si>
  <si>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</si>
  <si>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</si>
  <si>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</si>
  <si>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</si>
  <si>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</si>
  <si>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</si>
  <si>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</si>
  <si>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</si>
  <si>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</si>
  <si>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</si>
  <si>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</si>
  <si>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</si>
  <si>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</si>
  <si>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</si>
  <si>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</si>
  <si>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</si>
  <si>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</si>
  <si>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</si>
  <si>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</si>
  <si>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</si>
  <si>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</si>
  <si>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</si>
  <si>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</si>
  <si>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</si>
  <si>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</si>
  <si>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</si>
  <si>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</si>
  <si>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</si>
  <si>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</si>
  <si>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</si>
  <si>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</si>
  <si>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</si>
  <si>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</si>
  <si>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</si>
  <si>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</si>
  <si>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</si>
  <si>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</si>
  <si>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</si>
  <si>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</si>
  <si>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</si>
  <si>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</si>
  <si>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</si>
  <si>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</si>
  <si>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</si>
  <si>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</si>
  <si>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</si>
  <si>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</si>
  <si>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</si>
  <si>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</si>
  <si>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</si>
  <si>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</si>
  <si>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</si>
  <si>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</si>
  <si>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</si>
  <si>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</si>
  <si>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</si>
  <si>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</si>
  <si>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</si>
  <si>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</si>
  <si>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</si>
  <si>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</si>
  <si>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</si>
  <si>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</si>
  <si>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</si>
  <si>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</si>
  <si>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</si>
  <si>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</si>
  <si>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</si>
  <si>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</si>
  <si>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</si>
  <si>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</si>
  <si>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</si>
  <si>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</si>
  <si>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</si>
  <si>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</si>
  <si>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</si>
  <si>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</si>
  <si>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</si>
  <si>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</si>
  <si>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</si>
  <si>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</si>
  <si>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</si>
  <si>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</si>
  <si>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</si>
  <si>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</si>
  <si>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</si>
  <si>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</si>
  <si>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</si>
  <si>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</si>
  <si>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</si>
  <si>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</si>
  <si>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</si>
  <si>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</si>
  <si>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</si>
  <si>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</si>
  <si>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</si>
  <si>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</si>
  <si>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</si>
  <si>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</si>
  <si>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</si>
  <si>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</si>
  <si>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</si>
  <si>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</si>
  <si>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</si>
  <si>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</si>
  <si>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</si>
  <si>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</si>
  <si>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</si>
  <si>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</si>
  <si>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</si>
  <si>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</si>
  <si>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</si>
  <si>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</si>
  <si>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</si>
  <si>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</si>
  <si>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</si>
  <si>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</si>
  <si>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</si>
  <si>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</si>
  <si>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</si>
  <si>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</si>
  <si>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</si>
  <si>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</si>
  <si>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</si>
  <si>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</si>
  <si>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</si>
  <si>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</si>
  <si>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</si>
  <si>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</si>
  <si>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</si>
  <si>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</si>
  <si>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</si>
  <si>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</si>
  <si>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</si>
  <si>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</si>
  <si>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</si>
  <si>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</si>
  <si>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</si>
  <si>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</si>
  <si>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</si>
  <si>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</si>
  <si>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</si>
  <si>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</si>
  <si>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</si>
  <si>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</si>
  <si>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</si>
  <si>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</si>
  <si>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</si>
  <si>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</si>
  <si>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</si>
  <si>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</si>
  <si>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</si>
  <si>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</si>
  <si>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</si>
  <si>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</si>
  <si>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</si>
  <si>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</si>
  <si>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</si>
  <si>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</si>
  <si>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</si>
  <si>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</si>
  <si>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</si>
  <si>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</si>
  <si>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</si>
  <si>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</si>
  <si>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</si>
  <si>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</si>
  <si>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</si>
  <si>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</si>
  <si>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</si>
  <si>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</si>
  <si>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</si>
  <si>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</si>
  <si>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</si>
  <si>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</si>
  <si>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</si>
  <si>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</si>
  <si>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</si>
  <si>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</si>
  <si>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</si>
  <si>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</si>
  <si>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</si>
  <si>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</si>
  <si>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</si>
  <si>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</si>
  <si>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</si>
  <si>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</si>
  <si>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</si>
  <si>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</si>
  <si>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</si>
  <si>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</si>
  <si>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</si>
  <si>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</si>
  <si>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</si>
  <si>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</si>
  <si>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</si>
  <si>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</si>
  <si>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</si>
  <si>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</si>
  <si>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</si>
  <si>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</si>
  <si>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</si>
  <si>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</si>
  <si>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</si>
  <si>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</si>
  <si>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</si>
  <si>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</si>
  <si>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</si>
  <si>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</si>
  <si>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</si>
  <si>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</si>
  <si>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</si>
  <si>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</si>
  <si>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</si>
  <si>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</si>
  <si>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</si>
  <si>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</si>
  <si>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</si>
  <si>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</si>
  <si>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</si>
  <si>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</si>
  <si>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</si>
  <si>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</si>
  <si>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</si>
  <si>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</si>
  <si>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</si>
  <si>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</si>
  <si>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</si>
  <si>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</si>
  <si>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</si>
  <si>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</si>
  <si>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</si>
  <si>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</si>
  <si>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</si>
  <si>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</si>
  <si>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</si>
  <si>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</si>
  <si>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</si>
  <si>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</si>
  <si>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</si>
  <si>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</si>
  <si>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</si>
  <si>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</si>
  <si>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</si>
  <si>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</si>
  <si>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</si>
  <si>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</si>
  <si>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</si>
  <si>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</si>
  <si>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</si>
  <si>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</si>
  <si>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</si>
  <si>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</si>
  <si>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</si>
  <si>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</si>
  <si>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</si>
  <si>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</si>
  <si>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</si>
  <si>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</si>
  <si>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</si>
  <si>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</si>
  <si>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</si>
  <si>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</si>
  <si>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</si>
  <si>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</si>
  <si>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</si>
  <si>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</si>
  <si>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</si>
  <si>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</si>
  <si>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</si>
  <si>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</si>
  <si>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</si>
  <si>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</si>
  <si>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</si>
  <si>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</si>
  <si>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</si>
  <si>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</si>
  <si>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</si>
  <si>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</si>
  <si>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</si>
  <si>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</si>
  <si>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</si>
  <si>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</si>
  <si>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</si>
  <si>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</si>
  <si>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</si>
  <si>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</si>
  <si>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</si>
  <si>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</si>
  <si>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</si>
  <si>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</si>
  <si>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</si>
  <si>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</si>
  <si>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</si>
  <si>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</si>
  <si>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</si>
  <si>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</si>
  <si>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</si>
  <si>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</si>
  <si>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</si>
  <si>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</si>
  <si>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</si>
  <si>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</si>
  <si>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</si>
  <si>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</si>
  <si>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</si>
  <si>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</si>
  <si>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</si>
  <si>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</si>
  <si>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</si>
  <si>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</si>
  <si>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</si>
  <si>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</si>
  <si>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</si>
  <si>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</si>
  <si>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</si>
  <si>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</si>
  <si>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</si>
  <si>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</si>
  <si>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</si>
  <si>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</si>
  <si>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</si>
  <si>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</si>
  <si>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</si>
  <si>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</si>
  <si>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</si>
  <si>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</si>
  <si>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</si>
  <si>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</si>
  <si>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</si>
  <si>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</si>
  <si>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</si>
  <si>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</si>
  <si>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</si>
  <si>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</si>
  <si>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</si>
  <si>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</si>
  <si>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</si>
  <si>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</si>
  <si>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</si>
  <si>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</si>
  <si>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</si>
  <si>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</si>
  <si>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</si>
  <si>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</si>
  <si>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</si>
  <si>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</si>
  <si>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</si>
  <si>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</si>
  <si>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</si>
  <si>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</si>
  <si>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</si>
  <si>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</si>
  <si>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</si>
  <si>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</si>
  <si>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</si>
  <si>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</si>
  <si>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</si>
  <si>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</si>
  <si>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</si>
  <si>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</si>
  <si>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</si>
  <si>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</si>
  <si>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</si>
  <si>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</si>
  <si>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</si>
  <si>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</si>
  <si>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</si>
  <si>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</si>
  <si>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</si>
  <si>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</si>
  <si>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</si>
  <si>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</si>
  <si>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</si>
  <si>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</si>
  <si>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</si>
  <si>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</si>
  <si>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</si>
  <si>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</si>
  <si>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</si>
  <si>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</si>
  <si>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</si>
  <si>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</si>
  <si>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</si>
  <si>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</si>
  <si>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</si>
  <si>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</si>
  <si>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</si>
  <si>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</si>
  <si>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</si>
  <si>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</si>
  <si>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</si>
  <si>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</si>
  <si>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</si>
  <si>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</si>
  <si>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</si>
  <si>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</si>
  <si>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</si>
  <si>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</si>
  <si>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</si>
  <si>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</si>
  <si>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</si>
  <si>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</si>
  <si>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</si>
  <si>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</si>
  <si>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</si>
  <si>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</si>
  <si>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</si>
  <si>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</si>
  <si>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</si>
  <si>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</si>
  <si>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</si>
  <si>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</si>
  <si>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</si>
  <si>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</si>
  <si>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</si>
  <si>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</si>
  <si>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</si>
  <si>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</si>
  <si>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</si>
  <si>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</si>
  <si>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</si>
  <si>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</si>
  <si>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</si>
  <si>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</si>
  <si>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</si>
  <si>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</si>
  <si>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</si>
  <si>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</si>
  <si>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</si>
  <si>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</si>
  <si>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</si>
  <si>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</si>
  <si>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</si>
  <si>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</si>
  <si>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</si>
  <si>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</si>
  <si>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</si>
  <si>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</si>
  <si>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</si>
  <si>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</si>
  <si>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</si>
  <si>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</si>
  <si>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</si>
  <si>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</si>
  <si>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</si>
  <si>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</si>
  <si>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</si>
  <si>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</si>
  <si>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</si>
  <si>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</si>
  <si>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</si>
  <si>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</si>
  <si>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</si>
  <si>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</si>
  <si>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</si>
  <si>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</si>
  <si>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</si>
  <si>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</si>
  <si>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</si>
  <si>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</si>
  <si>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</si>
  <si>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</si>
  <si>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</si>
  <si>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</si>
  <si>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</si>
  <si>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</si>
  <si>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</si>
  <si>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</si>
  <si>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</si>
  <si>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</si>
  <si>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</si>
  <si>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</si>
  <si>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</si>
  <si>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</si>
  <si>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</si>
  <si>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</si>
  <si>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</si>
  <si>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</si>
  <si>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</si>
  <si>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</si>
  <si>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</si>
  <si>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</si>
  <si>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</si>
  <si>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</si>
  <si>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</si>
  <si>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</si>
  <si>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</si>
  <si>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</si>
  <si>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</si>
  <si>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</si>
  <si>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</si>
  <si>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</si>
  <si>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</si>
  <si>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</si>
  <si>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</si>
  <si>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</si>
  <si>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</si>
  <si>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</si>
  <si>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</si>
  <si>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</si>
  <si>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</si>
  <si>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</si>
  <si>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</si>
  <si>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</si>
  <si>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</si>
  <si>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</si>
  <si>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</si>
  <si>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</si>
  <si>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</si>
  <si>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</si>
  <si>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</si>
  <si>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</si>
  <si>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</si>
  <si>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</si>
  <si>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</si>
  <si>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</si>
  <si>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</si>
  <si>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</si>
  <si>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</si>
  <si>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</si>
  <si>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</si>
  <si>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</si>
  <si>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</si>
  <si>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</si>
  <si>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</si>
  <si>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</si>
  <si>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</si>
  <si>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</si>
  <si>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</si>
  <si>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</si>
  <si>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</si>
  <si>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</si>
  <si>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</si>
  <si>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</si>
  <si>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</si>
  <si>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</si>
  <si>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</si>
  <si>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</si>
  <si>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</si>
  <si>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</si>
  <si>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</si>
  <si>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</si>
  <si>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</si>
  <si>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</si>
  <si>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</si>
  <si>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</si>
  <si>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</si>
  <si>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</si>
  <si>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</si>
  <si>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</si>
  <si>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</si>
  <si>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</si>
  <si>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</si>
  <si>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</si>
  <si>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</si>
  <si>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</si>
  <si>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</si>
  <si>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</si>
  <si>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</si>
  <si>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</si>
  <si>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</si>
  <si>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</si>
  <si>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</si>
  <si>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</si>
  <si>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</si>
  <si>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</si>
  <si>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</si>
  <si>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</si>
  <si>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</si>
  <si>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</si>
  <si>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</si>
  <si>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</si>
  <si>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</si>
  <si>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</si>
  <si>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</si>
  <si>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</si>
  <si>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</si>
  <si>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</si>
  <si>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</si>
  <si>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</si>
  <si>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</si>
  <si>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</si>
  <si>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</si>
  <si>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</si>
  <si>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</si>
  <si>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</si>
  <si>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</si>
  <si>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</si>
  <si>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</si>
  <si>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</si>
  <si>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</si>
  <si>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</si>
  <si>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</si>
  <si>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</si>
  <si>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</si>
  <si>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</si>
  <si>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</si>
  <si>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</si>
  <si>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</si>
  <si>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</si>
  <si>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</si>
  <si>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</si>
  <si>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</si>
  <si>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</si>
  <si>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</si>
  <si>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</si>
  <si>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</si>
  <si>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</si>
  <si>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</si>
  <si>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</si>
  <si>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</si>
  <si>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</si>
  <si>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</si>
  <si>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</si>
  <si>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</si>
  <si>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</si>
  <si>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</si>
  <si>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</si>
  <si>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</si>
  <si>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</si>
  <si>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</si>
  <si>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</si>
  <si>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</si>
  <si>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</si>
  <si>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</si>
  <si>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</si>
  <si>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</si>
  <si>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</si>
  <si>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</si>
  <si>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</si>
  <si>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</si>
  <si>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</si>
  <si>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</si>
  <si>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</si>
  <si>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</si>
  <si>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</si>
  <si>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</si>
  <si>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</si>
  <si>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</si>
  <si>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</si>
  <si>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</si>
  <si>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</si>
  <si>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</si>
  <si>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</si>
  <si>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</si>
  <si>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</si>
  <si>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</si>
  <si>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</si>
  <si>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</si>
  <si>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</si>
  <si>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</si>
  <si>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</si>
  <si>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</si>
  <si>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</si>
  <si>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</si>
  <si>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</si>
  <si>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</si>
  <si>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</si>
  <si>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</si>
  <si>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</si>
  <si>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</si>
  <si>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</si>
  <si>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</si>
  <si>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</si>
  <si>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</si>
  <si>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</si>
  <si>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</si>
  <si>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</si>
  <si>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</si>
  <si>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</si>
  <si>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</si>
  <si>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</si>
  <si>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</si>
  <si>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</si>
  <si>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</si>
  <si>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</si>
  <si>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</si>
  <si>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</si>
  <si>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</si>
  <si>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</si>
  <si>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</si>
  <si>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</si>
  <si>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</si>
  <si>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</si>
  <si>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</si>
  <si>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</si>
  <si>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</si>
  <si>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</si>
  <si>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</si>
  <si>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</si>
  <si>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</si>
  <si>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</si>
  <si>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</si>
  <si>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</si>
  <si>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</si>
  <si>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</si>
  <si>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</si>
  <si>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</si>
  <si>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</si>
  <si>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</si>
  <si>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</si>
  <si>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</si>
  <si>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</si>
  <si>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</si>
  <si>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</si>
  <si>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</si>
  <si>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</si>
  <si>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</si>
  <si>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</si>
  <si>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</si>
  <si>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</si>
  <si>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</si>
  <si>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</si>
  <si>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</si>
  <si>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</si>
  <si>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</si>
  <si>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</si>
  <si>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</si>
  <si>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</si>
  <si>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</si>
  <si>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</si>
  <si>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</si>
  <si>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</si>
  <si>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</si>
  <si>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</si>
  <si>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</si>
  <si>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</si>
  <si>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</si>
  <si>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</si>
  <si>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</si>
  <si>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</si>
  <si>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</si>
  <si>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</si>
  <si>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</si>
  <si>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</si>
  <si>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</si>
  <si>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</si>
  <si>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</si>
  <si>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</si>
  <si>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</si>
  <si>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</si>
  <si>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</si>
  <si>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</si>
  <si>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</si>
  <si>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</si>
  <si>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</si>
  <si>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</si>
  <si>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</si>
  <si>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</si>
  <si>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</si>
  <si>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</si>
  <si>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</si>
  <si>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</si>
  <si>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</si>
  <si>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</si>
  <si>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</si>
  <si>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</si>
  <si>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</si>
  <si>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</si>
  <si>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</si>
  <si>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</si>
  <si>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</si>
  <si>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</si>
  <si>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</si>
  <si>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</si>
  <si>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</si>
  <si>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</si>
  <si>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</si>
  <si>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</si>
  <si>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</si>
  <si>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</si>
  <si>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</si>
  <si>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</si>
  <si>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</si>
  <si>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</si>
  <si>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</si>
  <si>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</si>
  <si>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</si>
  <si>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</si>
  <si>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</si>
  <si>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</si>
  <si>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</si>
  <si>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</si>
  <si>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</si>
  <si>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</si>
  <si>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</si>
  <si>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</si>
  <si>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</si>
  <si>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</si>
  <si>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</si>
  <si>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</si>
  <si>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</si>
  <si>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</si>
  <si>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</si>
  <si>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</si>
  <si>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</si>
  <si>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</si>
  <si>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</si>
  <si>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</si>
  <si>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</si>
  <si>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</si>
  <si>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</si>
  <si>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</si>
  <si>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</si>
  <si>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</si>
  <si>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</si>
  <si>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</si>
  <si>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</si>
  <si>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</si>
  <si>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</si>
  <si>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</si>
  <si>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</si>
  <si>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</si>
  <si>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</si>
  <si>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</si>
  <si>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</si>
  <si>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</si>
  <si>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</si>
  <si>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</si>
  <si>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</si>
  <si>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</si>
  <si>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</si>
  <si>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</si>
  <si>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</si>
  <si>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</si>
  <si>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</si>
  <si>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</si>
  <si>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</si>
  <si>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</si>
  <si>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</si>
  <si>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</si>
  <si>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</si>
  <si>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</si>
  <si>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</si>
  <si>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</si>
  <si>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</si>
  <si>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</si>
  <si>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</si>
  <si>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</si>
  <si>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</si>
  <si>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</si>
  <si>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</si>
  <si>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</si>
  <si>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</si>
  <si>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</si>
  <si>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</si>
  <si>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</si>
  <si>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</si>
  <si>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</si>
  <si>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</si>
  <si>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</si>
  <si>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</si>
  <si>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</si>
  <si>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</si>
  <si>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</si>
  <si>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</si>
  <si>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</si>
  <si>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</si>
  <si>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</si>
  <si>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</si>
  <si>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</si>
  <si>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</si>
  <si>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</si>
  <si>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</si>
  <si>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</si>
  <si>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</si>
  <si>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</si>
  <si>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</si>
  <si>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</si>
  <si>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</si>
  <si>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</si>
  <si>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</si>
  <si>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</si>
  <si>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</si>
  <si>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</si>
  <si>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</si>
  <si>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</si>
  <si>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</si>
  <si>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</si>
  <si>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</si>
  <si>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</si>
  <si>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</si>
  <si>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</si>
  <si>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</si>
  <si>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</si>
  <si>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</si>
  <si>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</si>
  <si>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</si>
  <si>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</si>
  <si>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</si>
  <si>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</si>
  <si>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</si>
  <si>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</si>
  <si>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</si>
  <si>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</si>
  <si>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</si>
  <si>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</si>
  <si>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</si>
  <si>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</si>
  <si>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</si>
  <si>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</si>
  <si>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</si>
  <si>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</si>
  <si>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</si>
  <si>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</si>
  <si>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</si>
  <si>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</si>
  <si>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</si>
  <si>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</si>
  <si>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</si>
  <si>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</si>
  <si>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</si>
  <si>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</si>
  <si>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</si>
  <si>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</si>
  <si>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</si>
  <si>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</si>
  <si>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</si>
  <si>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</si>
  <si>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</si>
  <si>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</si>
  <si>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</si>
  <si>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</si>
  <si>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</si>
  <si>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</si>
  <si>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</si>
  <si>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</si>
  <si>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</si>
  <si>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</si>
  <si>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</si>
  <si>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</si>
  <si>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</si>
  <si>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</si>
  <si>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</si>
  <si>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</si>
  <si>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</si>
  <si>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</si>
  <si>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</si>
  <si>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</si>
  <si>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</si>
  <si>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</si>
  <si>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</si>
  <si>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</si>
  <si>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</si>
  <si>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</si>
  <si>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</si>
  <si>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</si>
  <si>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</si>
  <si>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</si>
  <si>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</si>
  <si>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</si>
  <si>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</si>
  <si>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</si>
  <si>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</si>
  <si>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</si>
  <si>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</si>
  <si>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</si>
  <si>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</si>
  <si>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</si>
  <si>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</si>
  <si>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</si>
  <si>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</si>
  <si>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</si>
  <si>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</si>
  <si>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</si>
  <si>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</si>
  <si>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</si>
  <si>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</si>
  <si>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</si>
  <si>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</si>
  <si>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</si>
  <si>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</si>
  <si>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</si>
  <si>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</si>
  <si>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</si>
  <si>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</si>
  <si>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</si>
  <si>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</si>
  <si>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</si>
  <si>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</si>
  <si>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</si>
  <si>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</si>
  <si>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</si>
  <si>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</si>
  <si>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</si>
  <si>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</si>
  <si>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</si>
  <si>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</si>
  <si>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</si>
  <si>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</si>
  <si>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</si>
  <si>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</si>
  <si>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</si>
  <si>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</si>
  <si>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</si>
  <si>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</si>
  <si>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</si>
  <si>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</si>
  <si>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</si>
  <si>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</si>
  <si>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</si>
  <si>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</si>
  <si>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</si>
  <si>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</si>
  <si>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</si>
  <si>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</si>
  <si>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</si>
  <si>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</si>
  <si>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</si>
  <si>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</si>
  <si>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</si>
  <si>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</si>
  <si>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</si>
  <si>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</si>
  <si>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</si>
  <si>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</si>
  <si>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</si>
  <si>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</si>
  <si>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</si>
  <si>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</si>
  <si>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</si>
  <si>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</si>
  <si>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</si>
  <si>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</si>
  <si>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</si>
  <si>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</si>
  <si>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</si>
  <si>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</si>
  <si>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</si>
  <si>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</si>
  <si>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</si>
  <si>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</si>
  <si>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</si>
  <si>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</si>
  <si>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</si>
  <si>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</si>
  <si>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</si>
  <si>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</si>
  <si>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</si>
  <si>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</si>
  <si>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</si>
  <si>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</si>
  <si>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</si>
  <si>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</si>
  <si>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</si>
  <si>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</si>
  <si>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</si>
  <si>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</si>
  <si>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</si>
  <si>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</si>
  <si>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</si>
  <si>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</si>
  <si>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</si>
  <si>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</si>
  <si>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</si>
  <si>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</si>
  <si>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</si>
  <si>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</si>
  <si>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</si>
  <si>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</si>
  <si>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</si>
  <si>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</si>
  <si>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</si>
  <si>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</si>
  <si>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</si>
  <si>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</si>
  <si>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</si>
  <si>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</si>
  <si>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</si>
  <si>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</si>
  <si>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</si>
  <si>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</si>
  <si>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</si>
  <si>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</si>
  <si>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</si>
  <si>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</si>
  <si>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</si>
  <si>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</si>
  <si>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</si>
  <si>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</si>
  <si>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</si>
  <si>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</si>
  <si>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</si>
  <si>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</si>
  <si>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</si>
  <si>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</si>
  <si>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</si>
  <si>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</si>
  <si>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</si>
  <si>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</si>
  <si>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</si>
  <si>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</si>
  <si>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</si>
  <si>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</si>
  <si>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</si>
  <si>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</si>
  <si>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</si>
  <si>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</si>
  <si>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</si>
  <si>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</si>
  <si>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</si>
  <si>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</si>
  <si>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</si>
  <si>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</si>
  <si>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</si>
  <si>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</si>
  <si>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</si>
  <si>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</si>
  <si>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</si>
  <si>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</si>
  <si>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</si>
  <si>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</si>
  <si>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</si>
  <si>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</si>
  <si>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</si>
  <si>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</si>
  <si>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</si>
  <si>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</si>
  <si>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</si>
  <si>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</si>
  <si>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</si>
  <si>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</si>
  <si>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</si>
  <si>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</si>
  <si>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</si>
  <si>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</si>
  <si>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</si>
  <si>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</si>
  <si>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</si>
  <si>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</si>
  <si>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</si>
  <si>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</si>
  <si>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</si>
  <si>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</si>
  <si>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</si>
  <si>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</si>
  <si>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</si>
  <si>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</si>
  <si>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</si>
  <si>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</si>
  <si>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</si>
  <si>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</si>
  <si>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</si>
  <si>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</si>
  <si>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</si>
  <si>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</si>
  <si>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</si>
  <si>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</si>
  <si>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</si>
  <si>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</si>
  <si>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</si>
  <si>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</si>
  <si>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</si>
  <si>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</si>
  <si>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</si>
  <si>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</si>
  <si>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</si>
  <si>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</si>
  <si>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</si>
  <si>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</si>
  <si>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</si>
  <si>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</si>
  <si>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</si>
  <si>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</si>
  <si>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</si>
  <si>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</si>
  <si>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</si>
  <si>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</si>
  <si>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</si>
  <si>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</si>
  <si>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</si>
  <si>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</si>
  <si>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</si>
  <si>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</si>
  <si>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</si>
  <si>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</si>
  <si>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</si>
  <si>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</si>
  <si>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</si>
  <si>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</si>
  <si>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</si>
  <si>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</si>
  <si>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</si>
  <si>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</si>
  <si>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</si>
  <si>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</si>
  <si>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</si>
  <si>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</si>
  <si>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</si>
  <si>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</si>
  <si>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</si>
  <si>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</si>
  <si>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</si>
  <si>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</si>
  <si>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</si>
  <si>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</si>
  <si>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</si>
  <si>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</si>
  <si>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</si>
  <si>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</si>
  <si>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</si>
  <si>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</si>
  <si>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</si>
  <si>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</si>
  <si>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</si>
  <si>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</si>
  <si>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</si>
  <si>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</si>
  <si>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</si>
  <si>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</si>
  <si>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</si>
  <si>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</si>
  <si>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</si>
  <si>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</si>
  <si>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</si>
  <si>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</si>
  <si>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</si>
  <si>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</si>
  <si>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</si>
  <si>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</si>
  <si>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</si>
  <si>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</si>
  <si>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</si>
  <si>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</si>
  <si>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</si>
  <si>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</si>
  <si>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</si>
  <si>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</si>
  <si>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</si>
  <si>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</si>
  <si>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</si>
  <si>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</si>
  <si>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</si>
  <si>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</si>
  <si>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</si>
  <si>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</si>
  <si>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</si>
  <si>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</si>
  <si>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</si>
  <si>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</si>
  <si>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</si>
  <si>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</si>
  <si>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</si>
  <si>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</si>
  <si>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</si>
  <si>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</si>
  <si>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</si>
  <si>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</si>
  <si>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</si>
  <si>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</si>
  <si>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</si>
  <si>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</si>
  <si>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</si>
  <si>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</si>
  <si>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</si>
  <si>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</si>
  <si>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</si>
  <si>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</si>
  <si>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</si>
  <si>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</si>
  <si>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</si>
  <si>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</si>
  <si>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</si>
  <si>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</si>
  <si>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</si>
  <si>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</si>
  <si>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</si>
  <si>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</si>
  <si>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</si>
  <si>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</si>
  <si>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</si>
  <si>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</si>
  <si>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</si>
  <si>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</si>
  <si>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</si>
  <si>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</si>
  <si>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</si>
  <si>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</si>
  <si>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</si>
  <si>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</si>
  <si>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</si>
  <si>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</si>
  <si>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</si>
  <si>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</si>
  <si>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</si>
  <si>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</si>
  <si>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</si>
  <si>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</si>
  <si>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</si>
  <si>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</si>
  <si>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</si>
  <si>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</si>
  <si>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</si>
  <si>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</si>
  <si>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</si>
  <si>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</si>
  <si>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</si>
  <si>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</si>
  <si>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</si>
  <si>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</si>
  <si>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</si>
  <si>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</si>
  <si>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</si>
  <si>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</si>
  <si>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</si>
  <si>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</si>
  <si>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</si>
  <si>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</si>
  <si>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</si>
  <si>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</si>
  <si>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</si>
  <si>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</si>
  <si>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</si>
  <si>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</si>
  <si>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</si>
  <si>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</si>
  <si>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</si>
  <si>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</si>
  <si>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</si>
  <si>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</si>
  <si>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</si>
  <si>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</si>
  <si>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</si>
  <si>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</si>
  <si>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</si>
  <si>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</si>
  <si>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</si>
  <si>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</si>
  <si>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</si>
  <si>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</si>
  <si>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</si>
  <si>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</si>
  <si>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</si>
  <si>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</si>
  <si>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</si>
  <si>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</si>
  <si>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</si>
  <si>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</si>
  <si>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</si>
  <si>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</si>
  <si>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</si>
  <si>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</si>
  <si>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</si>
  <si>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</si>
  <si>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</si>
  <si>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</si>
  <si>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</si>
  <si>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</si>
  <si>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</si>
  <si>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</si>
  <si>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</si>
  <si>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</si>
  <si>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</si>
  <si>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</si>
  <si>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</si>
  <si>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</si>
  <si>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</si>
  <si>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</si>
  <si>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</si>
  <si>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</si>
  <si>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</si>
  <si>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</si>
  <si>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</si>
  <si>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</si>
  <si>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</si>
  <si>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</si>
  <si>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</si>
  <si>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</si>
  <si>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</si>
  <si>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</si>
  <si>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</si>
  <si>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</si>
  <si>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</si>
  <si>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</si>
  <si>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</si>
  <si>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</si>
  <si>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</si>
  <si>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</si>
  <si>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</si>
  <si>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</si>
  <si>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</si>
  <si>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</si>
  <si>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</si>
  <si>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</si>
  <si>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</si>
  <si>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</si>
  <si>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</si>
  <si>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</si>
  <si>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</si>
  <si>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</si>
  <si>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</si>
  <si>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</si>
  <si>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</si>
  <si>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</si>
  <si>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</si>
  <si>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</si>
  <si>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</si>
  <si>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</si>
  <si>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</si>
  <si>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</si>
  <si>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</si>
  <si>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</si>
  <si>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</si>
  <si>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</si>
  <si>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</si>
  <si>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</si>
  <si>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</si>
  <si>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</si>
  <si>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</si>
  <si>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</si>
  <si>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</si>
  <si>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</si>
  <si>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</si>
  <si>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</si>
  <si>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</si>
  <si>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</si>
  <si>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</si>
  <si>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</si>
  <si>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</si>
  <si>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</si>
  <si>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</si>
  <si>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</si>
  <si>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</si>
  <si>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</si>
  <si>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</si>
  <si>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</si>
  <si>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</si>
  <si>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</si>
  <si>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</si>
  <si>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</si>
  <si>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</si>
  <si>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</si>
  <si>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</si>
  <si>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</si>
  <si>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</si>
  <si>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</si>
  <si>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</si>
  <si>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</si>
  <si>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</si>
  <si>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</si>
  <si>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</si>
  <si>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</si>
  <si>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</si>
  <si>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</si>
  <si>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</si>
  <si>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</si>
  <si>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</si>
  <si>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</si>
  <si>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</si>
  <si>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</si>
  <si>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</si>
  <si>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</si>
  <si>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</si>
  <si>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</si>
  <si>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</si>
  <si>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</si>
  <si>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</si>
  <si>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</si>
  <si>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</si>
  <si>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</si>
  <si>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</si>
  <si>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</si>
  <si>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</si>
  <si>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</si>
  <si>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</si>
  <si>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</si>
  <si>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</si>
  <si>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</si>
  <si>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</si>
  <si>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</si>
  <si>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</si>
  <si>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</si>
  <si>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</si>
  <si>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</si>
  <si>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</si>
  <si>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</si>
  <si>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</si>
  <si>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</si>
  <si>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</si>
  <si>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</si>
  <si>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</si>
  <si>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</si>
  <si>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</si>
  <si>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</si>
  <si>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</si>
  <si>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</si>
  <si>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</si>
  <si>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</si>
  <si>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</si>
  <si>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</si>
  <si>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</si>
  <si>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</si>
  <si>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</si>
  <si>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</si>
  <si>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</si>
  <si>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</si>
  <si>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</si>
  <si>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</si>
  <si>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</si>
  <si>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</si>
  <si>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</si>
  <si>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</si>
  <si>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</si>
  <si>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</si>
  <si>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</si>
  <si>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</si>
  <si>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</si>
  <si>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</si>
  <si>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</si>
  <si>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</si>
  <si>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</si>
  <si>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</si>
  <si>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</si>
  <si>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</si>
  <si>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</si>
  <si>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</si>
  <si>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</si>
  <si>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</si>
  <si>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</si>
  <si>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</si>
  <si>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</si>
  <si>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</si>
  <si>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</si>
  <si>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</si>
  <si>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</si>
  <si>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</si>
  <si>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</si>
  <si>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</si>
  <si>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</si>
  <si>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</si>
  <si>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</si>
  <si>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</si>
  <si>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</si>
  <si>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</si>
  <si>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</si>
  <si>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</si>
  <si>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</si>
  <si>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</si>
  <si>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</si>
  <si>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</si>
  <si>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</si>
  <si>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</si>
  <si>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</si>
  <si>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</si>
  <si>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</si>
  <si>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</si>
  <si>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</si>
  <si>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</si>
  <si>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</si>
  <si>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</si>
  <si>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</si>
  <si>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</si>
  <si>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</si>
  <si>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</si>
  <si>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</si>
  <si>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</si>
  <si>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</si>
  <si>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</si>
  <si>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</si>
  <si>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</si>
  <si>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</si>
  <si>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</si>
  <si>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</si>
  <si>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</si>
  <si>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</si>
  <si>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</si>
  <si>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</si>
  <si>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</si>
  <si>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</si>
  <si>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</si>
  <si>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</si>
  <si>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</si>
  <si>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</si>
  <si>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</si>
  <si>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</si>
  <si>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</si>
  <si>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</si>
  <si>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</si>
  <si>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</si>
  <si>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</si>
  <si>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</si>
  <si>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</si>
  <si>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</si>
  <si>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</si>
  <si>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</si>
  <si>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</si>
  <si>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</si>
  <si>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</si>
  <si>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</si>
  <si>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</si>
  <si>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</si>
  <si>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</si>
  <si>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</si>
  <si>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</si>
  <si>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</si>
  <si>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</si>
  <si>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</si>
  <si>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</si>
  <si>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</si>
  <si>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</si>
  <si>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</si>
  <si>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</si>
  <si>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</si>
  <si>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</si>
  <si>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</si>
  <si>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</si>
  <si>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</si>
  <si>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</si>
  <si>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</si>
  <si>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</si>
  <si>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</si>
  <si>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</si>
  <si>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</si>
  <si>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</si>
  <si>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</si>
  <si>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</si>
  <si>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</si>
  <si>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</si>
  <si>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</si>
  <si>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</si>
  <si>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</si>
  <si>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</si>
  <si>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</si>
  <si>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</si>
  <si>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</si>
  <si>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</si>
  <si>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</si>
  <si>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</si>
  <si>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</si>
  <si>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</si>
  <si>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</si>
  <si>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</si>
  <si>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</si>
  <si>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</si>
  <si>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</si>
  <si>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</si>
  <si>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</si>
  <si>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</si>
  <si>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</si>
  <si>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</si>
  <si>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</si>
  <si>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</si>
  <si>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</si>
  <si>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</si>
  <si>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</si>
  <si>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</si>
  <si>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</si>
  <si>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</si>
  <si>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</si>
  <si>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</si>
  <si>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</si>
  <si>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</si>
  <si>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</si>
  <si>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</si>
  <si>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</si>
  <si>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</si>
  <si>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</si>
  <si>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</si>
  <si>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</si>
  <si>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</si>
  <si>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</si>
  <si>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</si>
  <si>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</si>
  <si>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</si>
  <si>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</si>
  <si>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</si>
  <si>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</si>
  <si>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</si>
  <si>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</si>
  <si>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</si>
  <si>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</si>
  <si>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</si>
  <si>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</si>
  <si>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</si>
  <si>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</si>
  <si>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</si>
  <si>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</si>
  <si>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</si>
  <si>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</si>
  <si>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</si>
  <si>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</si>
  <si>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</si>
  <si>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</si>
  <si>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</si>
  <si>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</si>
  <si>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</si>
  <si>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</si>
  <si>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</si>
  <si>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</si>
  <si>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</si>
  <si>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</si>
  <si>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</si>
  <si>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</si>
  <si>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</si>
  <si>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</si>
  <si>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</si>
  <si>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</si>
  <si>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</si>
  <si>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</si>
  <si>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</si>
  <si>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</si>
  <si>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</si>
  <si>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</si>
  <si>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</si>
  <si>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</si>
  <si>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</si>
  <si>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</si>
  <si>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</si>
  <si>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</si>
  <si>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</si>
  <si>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</si>
  <si>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</si>
  <si>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</si>
  <si>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</si>
  <si>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</si>
  <si>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</si>
  <si>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</si>
  <si>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</si>
  <si>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</si>
  <si>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</si>
  <si>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</si>
  <si>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</si>
  <si>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</si>
  <si>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</si>
  <si>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</si>
  <si>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</si>
  <si>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</si>
  <si>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</si>
  <si>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</si>
  <si>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</si>
  <si>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</si>
  <si>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</si>
  <si>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</si>
  <si>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</si>
  <si>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</si>
  <si>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</si>
  <si>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</si>
  <si>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</si>
  <si>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</si>
  <si>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</si>
  <si>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</si>
  <si>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</si>
  <si>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</si>
  <si>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</si>
  <si>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</si>
  <si>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</si>
  <si>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</si>
  <si>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</si>
  <si>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</si>
  <si>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</si>
  <si>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</si>
  <si>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</si>
  <si>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</si>
  <si>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</si>
  <si>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</si>
  <si>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</si>
  <si>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</si>
  <si>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</si>
  <si>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</si>
  <si>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</si>
  <si>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</si>
  <si>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</si>
  <si>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</si>
  <si>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</si>
  <si>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</si>
  <si>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</si>
  <si>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</si>
  <si>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</si>
  <si>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</si>
  <si>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</si>
  <si>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</si>
  <si>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</si>
  <si>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</si>
  <si>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</si>
  <si>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</si>
  <si>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</si>
  <si>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</si>
  <si>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</si>
  <si>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</si>
  <si>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</si>
  <si>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</si>
  <si>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</si>
  <si>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</si>
  <si>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</si>
  <si>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</si>
  <si>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</si>
  <si>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</si>
  <si>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</si>
  <si>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</si>
  <si>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</si>
  <si>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</si>
  <si>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</si>
  <si>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</si>
  <si>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</si>
  <si>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</si>
  <si>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</si>
  <si>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</si>
  <si>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</si>
  <si>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</si>
  <si>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</si>
  <si>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</si>
  <si>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</si>
  <si>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</si>
  <si>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</si>
  <si>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</si>
  <si>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</si>
  <si>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</si>
  <si>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</si>
  <si>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</si>
  <si>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</si>
  <si>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</si>
  <si>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</si>
  <si>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</si>
  <si>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</si>
  <si>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</si>
  <si>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</si>
  <si>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</si>
  <si>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</si>
  <si>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</si>
  <si>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</si>
  <si>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</si>
  <si>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</si>
  <si>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</si>
  <si>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</si>
  <si>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</si>
  <si>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</si>
  <si>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</si>
  <si>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</si>
  <si>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</si>
  <si>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</si>
  <si>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</si>
  <si>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</si>
  <si>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</si>
  <si>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</si>
  <si>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</si>
  <si>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</si>
  <si>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</si>
  <si>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</si>
  <si>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</si>
  <si>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</si>
  <si>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</si>
  <si>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</si>
  <si>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</si>
  <si>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</si>
  <si>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</si>
  <si>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</si>
  <si>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</si>
  <si>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</si>
  <si>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</si>
  <si>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</si>
  <si>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</si>
  <si>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</si>
  <si>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</si>
  <si>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</si>
  <si>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</si>
  <si>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</si>
  <si>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</si>
  <si>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</si>
  <si>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</si>
  <si>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</si>
  <si>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</si>
  <si>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</si>
  <si>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</si>
  <si>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</si>
  <si>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</si>
  <si>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</si>
  <si>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</si>
  <si>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</si>
  <si>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</si>
  <si>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</si>
  <si>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</si>
  <si>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</si>
  <si>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</si>
  <si>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</si>
  <si>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</si>
  <si>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</si>
  <si>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</si>
  <si>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</si>
  <si>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</si>
  <si>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</si>
  <si>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</si>
  <si>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</si>
  <si>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</si>
  <si>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</si>
  <si>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</si>
  <si>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</si>
  <si>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</si>
  <si>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</si>
  <si>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</si>
  <si>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</si>
  <si>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</si>
  <si>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</si>
  <si>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</si>
  <si>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</si>
  <si>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</si>
  <si>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</si>
  <si>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</si>
  <si>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</si>
  <si>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</si>
  <si>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</si>
  <si>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</si>
  <si>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</si>
  <si>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</si>
  <si>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</si>
  <si>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</si>
  <si>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</si>
  <si>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</si>
  <si>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</si>
  <si>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</si>
  <si>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</si>
  <si>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</si>
  <si>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</si>
  <si>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</si>
  <si>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</si>
  <si>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</si>
  <si>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</si>
  <si>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</si>
  <si>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</si>
  <si>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</si>
  <si>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</si>
  <si>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</si>
  <si>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</si>
  <si>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</si>
  <si>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</si>
  <si>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</si>
  <si>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</si>
  <si>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</si>
  <si>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</si>
  <si>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</si>
  <si>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</si>
  <si>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</si>
  <si>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</si>
  <si>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</si>
  <si>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</si>
  <si>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</si>
  <si>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</si>
  <si>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</si>
  <si>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</si>
  <si>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</si>
  <si>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</si>
  <si>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</si>
  <si>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</si>
  <si>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</si>
  <si>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</si>
  <si>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</si>
  <si>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</si>
  <si>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</si>
  <si>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</si>
  <si>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</si>
  <si>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</si>
  <si>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</si>
  <si>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</si>
  <si>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</si>
  <si>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</si>
  <si>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</si>
  <si>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</si>
  <si>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</si>
  <si>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</si>
  <si>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</si>
  <si>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</si>
  <si>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</si>
  <si>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</si>
  <si>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</si>
  <si>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</si>
  <si>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</si>
  <si>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</si>
  <si>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</si>
  <si>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</si>
  <si>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</si>
  <si>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</si>
  <si>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</si>
  <si>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</si>
  <si>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</si>
  <si>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</si>
  <si>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</si>
  <si>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</si>
  <si>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</si>
  <si>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</si>
  <si>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</si>
  <si>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</si>
  <si>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</si>
  <si>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</si>
  <si>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</si>
  <si>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</si>
  <si>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</si>
  <si>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</si>
  <si>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</si>
  <si>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</si>
  <si>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</si>
  <si>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</si>
  <si>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</si>
  <si>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</si>
  <si>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</si>
  <si>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</si>
  <si>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</si>
  <si>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</si>
  <si>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</si>
  <si>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</si>
  <si>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</si>
  <si>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</si>
  <si>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</si>
  <si>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</si>
  <si>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</si>
  <si>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</si>
  <si>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</si>
  <si>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</si>
  <si>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</si>
  <si>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</si>
  <si>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</si>
  <si>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</si>
  <si>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</si>
  <si>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</si>
  <si>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</si>
  <si>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</si>
  <si>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</si>
  <si>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</si>
  <si>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</si>
  <si>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</si>
  <si>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</si>
  <si>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</si>
  <si>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</si>
  <si>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</si>
  <si>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</si>
  <si>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</si>
  <si>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</si>
  <si>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</si>
  <si>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</si>
  <si>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</si>
  <si>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</si>
  <si>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</si>
  <si>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</si>
  <si>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</si>
  <si>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</si>
  <si>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</si>
  <si>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</si>
  <si>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</si>
  <si>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</si>
  <si>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</si>
  <si>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</si>
  <si>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</si>
  <si>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</si>
  <si>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</si>
  <si>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</si>
  <si>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</si>
  <si>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</si>
  <si>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</si>
  <si>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</si>
  <si>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</si>
  <si>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</si>
  <si>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</si>
  <si>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</si>
  <si>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</si>
  <si>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</si>
  <si>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</si>
  <si>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</si>
  <si>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</si>
  <si>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</si>
  <si>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</si>
  <si>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</si>
  <si>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</si>
  <si>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</si>
  <si>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</si>
  <si>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</si>
  <si>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</si>
  <si>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</si>
  <si>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</si>
  <si>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</si>
  <si>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</si>
  <si>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</si>
  <si>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</si>
  <si>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</si>
  <si>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</si>
  <si>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</si>
  <si>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</si>
  <si>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</si>
  <si>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</si>
  <si>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</si>
  <si>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</si>
  <si>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</si>
  <si>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</si>
  <si>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</si>
  <si>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</si>
  <si>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</si>
  <si>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</si>
  <si>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</si>
  <si>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</si>
  <si>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</si>
  <si>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</si>
  <si>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</si>
  <si>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</si>
  <si>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</si>
  <si>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</si>
  <si>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</si>
  <si>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</si>
  <si>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</si>
  <si>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</si>
  <si>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</si>
  <si>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</si>
  <si>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</si>
  <si>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</si>
  <si>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</si>
  <si>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</si>
  <si>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</si>
  <si>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</si>
  <si>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</si>
  <si>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</si>
  <si>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</si>
  <si>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</si>
  <si>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</si>
  <si>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</si>
  <si>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</si>
  <si>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</si>
  <si>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</si>
  <si>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</si>
  <si>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</si>
  <si>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</si>
  <si>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</si>
  <si>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</si>
  <si>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</si>
  <si>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</si>
  <si>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</si>
  <si>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</si>
  <si>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</si>
  <si>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</si>
  <si>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</si>
  <si>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</si>
  <si>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</si>
  <si>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</si>
  <si>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</si>
  <si>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</si>
  <si>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</si>
  <si>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</si>
  <si>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</si>
  <si>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</si>
  <si>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</si>
  <si>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</si>
  <si>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</si>
  <si>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</si>
  <si>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</si>
  <si>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</si>
  <si>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</si>
  <si>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</si>
  <si>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</si>
  <si>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</si>
  <si>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</si>
  <si>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</si>
  <si>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</si>
  <si>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</si>
  <si>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</si>
  <si>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</si>
  <si>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</si>
  <si>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</si>
  <si>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</si>
  <si>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</si>
  <si>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</si>
  <si>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</si>
  <si>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</si>
  <si>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</si>
  <si>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</si>
  <si>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</si>
  <si>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</si>
  <si>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</si>
  <si>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</si>
  <si>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</si>
  <si>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</si>
  <si>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</si>
  <si>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</si>
  <si>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</si>
  <si>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</si>
  <si>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</si>
  <si>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</si>
  <si>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</si>
  <si>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</si>
  <si>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</si>
  <si>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</si>
  <si>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</si>
  <si>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</si>
  <si>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</si>
  <si>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</si>
  <si>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</si>
  <si>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</si>
  <si>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</si>
  <si>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</si>
  <si>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</si>
  <si>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</si>
  <si>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</si>
  <si>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</si>
  <si>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</si>
  <si>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</si>
  <si>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</si>
  <si>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</si>
  <si>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</si>
  <si>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</si>
  <si>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</si>
  <si>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</si>
  <si>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</si>
  <si>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</si>
  <si>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</si>
  <si>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</si>
  <si>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</si>
  <si>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</si>
  <si>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</si>
  <si>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</si>
  <si>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</si>
  <si>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</si>
  <si>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</si>
  <si>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</si>
  <si>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</si>
  <si>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</si>
  <si>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</si>
  <si>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</si>
  <si>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</si>
  <si>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</si>
  <si>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</si>
  <si>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</si>
  <si>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</si>
  <si>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</si>
  <si>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</si>
  <si>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</si>
  <si>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</si>
  <si>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</si>
  <si>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</si>
  <si>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</si>
  <si>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</si>
  <si>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</si>
  <si>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</si>
  <si>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</si>
  <si>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</si>
  <si>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</si>
  <si>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</si>
  <si>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</si>
  <si>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</si>
  <si>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</si>
  <si>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</si>
  <si>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</si>
  <si>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</si>
  <si>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</si>
  <si>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</si>
  <si>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</si>
  <si>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</si>
  <si>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</si>
  <si>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</si>
  <si>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</si>
  <si>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</si>
  <si>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</si>
  <si>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</si>
  <si>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</si>
  <si>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</si>
  <si>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</si>
  <si>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</si>
  <si>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</si>
  <si>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</si>
  <si>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</si>
  <si>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</si>
  <si>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</si>
  <si>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</si>
  <si>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</si>
  <si>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</si>
  <si>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</si>
  <si>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</si>
  <si>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</si>
  <si>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</si>
  <si>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</si>
  <si>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</si>
  <si>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</si>
  <si>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</si>
  <si>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</si>
  <si>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</si>
  <si>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</si>
  <si>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</si>
  <si>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</si>
  <si>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</si>
  <si>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</si>
  <si>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</si>
  <si>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</si>
  <si>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</si>
  <si>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</si>
  <si>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</si>
  <si>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</si>
  <si>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</si>
  <si>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</si>
  <si>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</si>
  <si>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</si>
  <si>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</si>
  <si>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</si>
  <si>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</si>
  <si>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</si>
  <si>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</si>
  <si>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</si>
  <si>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</si>
  <si>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</si>
  <si>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</si>
  <si>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</si>
  <si>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</si>
  <si>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</si>
  <si>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</si>
  <si>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</si>
  <si>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</si>
  <si>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</si>
  <si>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</si>
  <si>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</si>
  <si>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</si>
  <si>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</si>
  <si>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</si>
  <si>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</si>
  <si>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</si>
  <si>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</si>
  <si>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</si>
  <si>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</si>
  <si>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</si>
  <si>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</si>
  <si>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</si>
  <si>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</si>
  <si>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</si>
  <si>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</si>
  <si>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</si>
  <si>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</si>
  <si>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</si>
  <si>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</si>
  <si>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</si>
  <si>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</si>
  <si>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</si>
  <si>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</si>
  <si>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</si>
  <si>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</si>
  <si>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</si>
  <si>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</si>
  <si>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</si>
  <si>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</si>
  <si>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</si>
  <si>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</si>
  <si>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</si>
  <si>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</si>
  <si>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</si>
  <si>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</si>
  <si>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</si>
  <si>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</si>
  <si>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</si>
  <si>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</si>
  <si>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</si>
  <si>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</si>
  <si>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</si>
  <si>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</si>
  <si>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</si>
  <si>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</si>
  <si>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</si>
  <si>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</si>
  <si>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</si>
  <si>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</si>
  <si>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</si>
  <si>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</si>
  <si>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</si>
  <si>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</si>
  <si>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</si>
  <si>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</si>
  <si>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</si>
  <si>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</si>
  <si>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</si>
  <si>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</si>
  <si>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</si>
  <si>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</si>
  <si>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</si>
  <si>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</si>
  <si>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</si>
  <si>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</si>
  <si>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</si>
  <si>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</si>
  <si>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</si>
  <si>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</si>
  <si>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</si>
  <si>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</si>
  <si>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</si>
  <si>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</si>
  <si>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</si>
  <si>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</si>
  <si>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</si>
  <si>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</si>
  <si>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</si>
  <si>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</si>
  <si>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</si>
  <si>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</si>
  <si>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</si>
  <si>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</si>
  <si>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</si>
  <si>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</si>
  <si>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</si>
  <si>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</si>
  <si>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</si>
  <si>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</si>
  <si>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</si>
  <si>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</si>
  <si>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</si>
  <si>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</si>
  <si>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</si>
  <si>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</si>
  <si>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</si>
  <si>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</si>
  <si>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</si>
  <si>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</si>
  <si>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</si>
  <si>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</si>
  <si>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</si>
  <si>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</si>
  <si>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</si>
  <si>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</si>
  <si>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</si>
  <si>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</si>
  <si>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</si>
  <si>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</si>
  <si>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</si>
  <si>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</si>
  <si>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</si>
  <si>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</si>
  <si>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</si>
  <si>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</si>
  <si>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</si>
  <si>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</si>
  <si>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</si>
  <si>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</si>
  <si>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</si>
  <si>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</si>
  <si>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</si>
  <si>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</si>
  <si>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</si>
  <si>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</si>
  <si>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</si>
  <si>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</si>
  <si>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</si>
  <si>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</si>
  <si>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</si>
  <si>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</si>
  <si>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</si>
  <si>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</si>
  <si>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</si>
  <si>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</si>
  <si>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</si>
  <si>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</si>
  <si>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</si>
  <si>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</si>
  <si>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</si>
  <si>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</si>
  <si>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</si>
  <si>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</si>
  <si>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</si>
  <si>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</si>
  <si>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</si>
  <si>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</si>
  <si>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</si>
  <si>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</si>
  <si>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</si>
  <si>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</si>
  <si>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</si>
  <si>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</si>
  <si>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</si>
  <si>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</si>
  <si>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</si>
  <si>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</si>
  <si>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</si>
  <si>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</si>
  <si>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</si>
  <si>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</si>
  <si>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</si>
  <si>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</si>
  <si>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</si>
  <si>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</si>
  <si>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</si>
  <si>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</si>
  <si>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</si>
  <si>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</si>
  <si>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</si>
  <si>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</si>
  <si>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</si>
  <si>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</si>
  <si>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</si>
  <si>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</si>
  <si>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</si>
  <si>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</si>
  <si>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</si>
  <si>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</si>
  <si>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</si>
  <si>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</si>
  <si>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</si>
  <si>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</si>
  <si>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</si>
  <si>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</si>
  <si>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</si>
  <si>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</si>
  <si>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</si>
  <si>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</si>
  <si>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</si>
  <si>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</si>
  <si>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</si>
  <si>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</si>
  <si>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</si>
  <si>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</si>
  <si>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</si>
  <si>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</si>
  <si>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</si>
  <si>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</si>
  <si>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</si>
  <si>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</si>
  <si>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</si>
  <si>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</si>
  <si>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</si>
  <si>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</si>
  <si>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</si>
  <si>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</si>
  <si>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</si>
  <si>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</si>
  <si>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</si>
  <si>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</si>
  <si>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</si>
  <si>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</si>
  <si>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</si>
  <si>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</si>
  <si>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</si>
  <si>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</si>
  <si>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</si>
  <si>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</si>
  <si>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</si>
  <si>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</si>
  <si>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</si>
  <si>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</si>
  <si>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</si>
  <si>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</si>
  <si>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</si>
  <si>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</si>
  <si>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</si>
  <si>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</si>
  <si>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</si>
  <si>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</si>
  <si>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</si>
  <si>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</si>
  <si>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</si>
  <si>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</si>
  <si>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</si>
  <si>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</si>
  <si>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</si>
  <si>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</si>
  <si>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</si>
  <si>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</si>
  <si>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</si>
  <si>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</si>
  <si>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</si>
  <si>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</si>
  <si>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</si>
  <si>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</si>
  <si>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</si>
  <si>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</si>
  <si>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</si>
  <si>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</si>
  <si>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</si>
  <si>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</si>
  <si>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</si>
  <si>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</si>
  <si>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</si>
  <si>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</si>
  <si>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</si>
  <si>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</si>
  <si>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</si>
  <si>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</si>
  <si>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</si>
  <si>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</si>
  <si>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</si>
  <si>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</si>
  <si>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</si>
  <si>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</si>
  <si>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</si>
  <si>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</si>
  <si>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</si>
  <si>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</si>
  <si>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</si>
  <si>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</si>
  <si>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</si>
  <si>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</si>
  <si>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</si>
  <si>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</si>
  <si>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</si>
  <si>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</si>
  <si>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</si>
  <si>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</si>
  <si>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</si>
  <si>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</si>
  <si>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</si>
  <si>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</si>
  <si>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</si>
  <si>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</si>
  <si>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</si>
  <si>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</si>
  <si>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</si>
  <si>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</si>
  <si>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</si>
  <si>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</si>
  <si>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</si>
  <si>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</si>
  <si>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</si>
  <si>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</si>
  <si>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</si>
  <si>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</si>
  <si>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</si>
  <si>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</si>
  <si>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</si>
  <si>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</si>
  <si>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</si>
  <si>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</si>
  <si>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</si>
  <si>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</si>
  <si>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</si>
  <si>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</si>
  <si>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</si>
  <si>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</si>
  <si>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</si>
  <si>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</si>
  <si>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</si>
  <si>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</si>
  <si>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</si>
  <si>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</si>
  <si>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</si>
  <si>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</si>
  <si>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</si>
  <si>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</si>
  <si>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</si>
  <si>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</si>
  <si>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</si>
  <si>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</si>
  <si>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</si>
  <si>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</si>
  <si>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</si>
  <si>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</si>
  <si>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</si>
  <si>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</si>
  <si>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</si>
  <si>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</si>
  <si>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</si>
  <si>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</si>
  <si>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</si>
  <si>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</si>
  <si>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</si>
  <si>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</si>
  <si>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</si>
  <si>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</si>
  <si>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</si>
  <si>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</si>
  <si>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</si>
  <si>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</si>
  <si>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</si>
  <si>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</si>
  <si>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</si>
  <si>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</si>
  <si>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</si>
  <si>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</si>
  <si>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</si>
  <si>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</si>
  <si>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</si>
  <si>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</si>
  <si>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</si>
  <si>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</si>
  <si>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</si>
  <si>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</si>
  <si>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</si>
  <si>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</si>
  <si>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</si>
  <si>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</si>
  <si>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</si>
  <si>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</si>
  <si>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</si>
  <si>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</si>
  <si>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</si>
  <si>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</si>
  <si>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</si>
  <si>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</si>
  <si>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</si>
  <si>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</si>
  <si>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</si>
  <si>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</si>
  <si>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</si>
  <si>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</si>
  <si>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</si>
  <si>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</si>
  <si>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</si>
  <si>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</si>
  <si>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</si>
  <si>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</si>
  <si>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</si>
  <si>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</si>
  <si>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</si>
  <si>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</si>
  <si>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</si>
  <si>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</si>
  <si>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</si>
  <si>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</si>
  <si>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</si>
  <si>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</si>
  <si>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</si>
  <si>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</si>
  <si>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</si>
  <si>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</si>
  <si>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</si>
  <si>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</si>
  <si>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</si>
  <si>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</si>
  <si>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</si>
  <si>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</si>
  <si>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</si>
  <si>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</si>
  <si>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</si>
  <si>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</si>
  <si>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</si>
  <si>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</si>
  <si>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</si>
  <si>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</si>
  <si>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</si>
  <si>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</si>
  <si>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</si>
  <si>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</si>
  <si>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</si>
  <si>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</si>
  <si>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</si>
  <si>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</si>
  <si>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</si>
  <si>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</si>
  <si>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</si>
  <si>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</si>
  <si>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</si>
  <si>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</si>
  <si>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</si>
  <si>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</si>
  <si>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</si>
  <si>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</si>
  <si>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</si>
  <si>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</si>
  <si>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</si>
  <si>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</si>
  <si>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</si>
  <si>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</si>
  <si>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</si>
  <si>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</si>
  <si>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</si>
  <si>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</si>
  <si>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</si>
  <si>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</si>
  <si>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</si>
  <si>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</si>
  <si>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</si>
  <si>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</si>
  <si>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</si>
  <si>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</si>
  <si>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</si>
  <si>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</si>
  <si>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</si>
  <si>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</si>
  <si>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</si>
  <si>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</si>
  <si>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</si>
  <si>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</si>
  <si>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</si>
  <si>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</si>
  <si>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</si>
  <si>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</si>
  <si>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</si>
  <si>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</si>
  <si>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</si>
  <si>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</si>
  <si>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</si>
  <si>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</si>
  <si>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</si>
  <si>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</si>
  <si>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</si>
  <si>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</si>
  <si>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</si>
  <si>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</si>
  <si>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</si>
  <si>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</si>
  <si>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</si>
  <si>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</si>
  <si>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</si>
  <si>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</si>
  <si>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</si>
  <si>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</si>
  <si>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</si>
  <si>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</si>
  <si>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</si>
  <si>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</si>
  <si>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</si>
  <si>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</si>
  <si>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</si>
  <si>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</si>
  <si>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</si>
  <si>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</si>
  <si>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</si>
  <si>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</si>
  <si>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</si>
  <si>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</si>
  <si>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</si>
  <si>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</si>
  <si>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</si>
  <si>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</si>
  <si>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</si>
  <si>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</si>
  <si>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</si>
  <si>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</si>
  <si>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</si>
  <si>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</si>
  <si>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</si>
  <si>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</si>
  <si>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</si>
  <si>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</si>
  <si>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</si>
  <si>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</si>
  <si>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</si>
  <si>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</si>
  <si>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</si>
  <si>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</si>
  <si>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</si>
  <si>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</si>
  <si>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</si>
  <si>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</si>
  <si>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</si>
  <si>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</si>
  <si>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</si>
  <si>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</si>
  <si>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</si>
  <si>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</si>
  <si>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</si>
  <si>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</si>
  <si>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</si>
  <si>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</si>
  <si>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</si>
  <si>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</si>
  <si>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</si>
  <si>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</si>
  <si>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</si>
  <si>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</si>
  <si>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</si>
  <si>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</si>
  <si>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</si>
  <si>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</si>
  <si>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</si>
  <si>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</si>
  <si>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</si>
  <si>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</si>
  <si>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</si>
  <si>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</si>
  <si>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</si>
  <si>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</si>
  <si>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</si>
  <si>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</si>
  <si>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</si>
  <si>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</si>
  <si>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</si>
  <si>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</si>
  <si>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</si>
  <si>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</si>
  <si>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</si>
  <si>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</si>
  <si>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</si>
  <si>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</si>
  <si>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</si>
  <si>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</si>
  <si>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</si>
  <si>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</si>
  <si>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</si>
  <si>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</si>
  <si>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</si>
  <si>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</si>
  <si>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</si>
  <si>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</si>
  <si>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</si>
  <si>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</si>
  <si>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</si>
  <si>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</si>
  <si>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</si>
  <si>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</si>
  <si>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</si>
  <si>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</si>
  <si>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</si>
  <si>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</si>
  <si>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</si>
  <si>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</si>
  <si>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</si>
  <si>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</si>
  <si>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</si>
  <si>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</si>
  <si>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</si>
  <si>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</si>
  <si>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</si>
  <si>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</si>
  <si>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</si>
  <si>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</si>
  <si>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</si>
  <si>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</si>
  <si>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</si>
  <si>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</si>
  <si>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</si>
  <si>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</si>
  <si>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</si>
  <si>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</si>
  <si>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</si>
  <si>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</si>
  <si>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</si>
  <si>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</si>
  <si>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</si>
  <si>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</si>
  <si>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</si>
  <si>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</si>
  <si>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</si>
  <si>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</si>
  <si>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</si>
  <si>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</si>
  <si>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</si>
  <si>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</si>
  <si>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</si>
  <si>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</si>
  <si>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</si>
  <si>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</si>
  <si>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</si>
  <si>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</si>
  <si>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</si>
  <si>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</si>
  <si>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</si>
  <si>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</si>
  <si>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</si>
  <si>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</si>
  <si>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</si>
  <si>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</si>
  <si>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</si>
  <si>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</si>
  <si>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</si>
  <si>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</si>
  <si>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</si>
  <si>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</si>
  <si>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</si>
  <si>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</si>
  <si>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</si>
  <si>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</si>
  <si>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</si>
  <si>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</si>
  <si>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</si>
  <si>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</si>
  <si>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</si>
  <si>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</si>
  <si>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</si>
  <si>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</si>
  <si>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</si>
  <si>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</si>
  <si>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</si>
  <si>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</si>
  <si>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</si>
  <si>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</si>
  <si>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</si>
  <si>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</si>
  <si>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</si>
  <si>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</si>
  <si>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</si>
  <si>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</si>
  <si>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</si>
  <si>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</si>
  <si>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</si>
  <si>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</si>
  <si>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</si>
  <si>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</si>
  <si>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</si>
  <si>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</si>
  <si>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</si>
  <si>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</si>
  <si>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</si>
  <si>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</si>
  <si>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</si>
  <si>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</si>
  <si>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</si>
  <si>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</si>
  <si>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</si>
  <si>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</si>
  <si>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</si>
  <si>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</si>
  <si>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</si>
  <si>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</si>
  <si>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</si>
  <si>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</si>
  <si>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</si>
  <si>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</si>
  <si>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</si>
  <si>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</si>
  <si>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</si>
  <si>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</si>
  <si>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</si>
  <si>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</si>
  <si>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</si>
  <si>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</si>
  <si>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</si>
  <si>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</si>
  <si>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</si>
  <si>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</si>
  <si>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</si>
  <si>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</si>
  <si>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</si>
  <si>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</si>
  <si>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</si>
  <si>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</si>
  <si>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</si>
  <si>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</si>
  <si>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</si>
  <si>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</si>
  <si>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</si>
  <si>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</si>
  <si>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</si>
  <si>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</si>
  <si>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</si>
  <si>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</si>
  <si>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</si>
  <si>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</si>
  <si>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</si>
  <si>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</si>
  <si>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</si>
  <si>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</si>
  <si>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</si>
  <si>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</si>
  <si>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</si>
  <si>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</si>
  <si>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</si>
  <si>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</si>
  <si>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</si>
  <si>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</si>
  <si>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</si>
  <si>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</si>
  <si>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</si>
  <si>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</si>
  <si>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</si>
  <si>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</si>
  <si>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</si>
  <si>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</si>
  <si>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</si>
  <si>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</si>
  <si>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</si>
  <si>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</si>
  <si>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</si>
  <si>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</si>
  <si>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</si>
  <si>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</si>
  <si>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</si>
  <si>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</si>
  <si>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</si>
  <si>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</si>
  <si>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</si>
  <si>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</si>
  <si>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</si>
  <si>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</si>
  <si>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</si>
  <si>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</si>
  <si>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</si>
  <si>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</si>
  <si>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</si>
  <si>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</si>
  <si>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</si>
  <si>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</si>
  <si>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</si>
  <si>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</si>
  <si>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</si>
  <si>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</si>
  <si>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</si>
  <si>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</si>
  <si>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</si>
  <si>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</si>
  <si>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</si>
  <si>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</si>
  <si>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</si>
  <si>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</si>
  <si>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</si>
  <si>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</si>
  <si>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</si>
  <si>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</si>
  <si>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</si>
  <si>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</si>
  <si>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</si>
  <si>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</si>
  <si>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</si>
  <si>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</si>
  <si>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</si>
  <si>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</si>
  <si>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</si>
  <si>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</si>
  <si>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</si>
  <si>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</si>
  <si>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</si>
  <si>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</si>
  <si>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</si>
  <si>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</si>
  <si>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</si>
  <si>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</si>
  <si>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</si>
  <si>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</si>
  <si>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</si>
  <si>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</si>
  <si>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</si>
  <si>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</si>
  <si>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</si>
  <si>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</si>
  <si>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</si>
  <si>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</si>
  <si>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</si>
  <si>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</si>
  <si>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</si>
  <si>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</si>
  <si>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</si>
  <si>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</si>
  <si>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</si>
  <si>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</si>
  <si>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</si>
  <si>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</si>
  <si>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</si>
  <si>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</si>
  <si>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</si>
  <si>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</si>
  <si>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</si>
  <si>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</si>
  <si>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</si>
  <si>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</si>
  <si>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</si>
  <si>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</si>
  <si>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</si>
  <si>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</si>
  <si>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</si>
  <si>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</si>
  <si>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</si>
  <si>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</si>
  <si>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</si>
  <si>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</si>
  <si>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</si>
  <si>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</si>
  <si>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</si>
  <si>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</si>
  <si>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</si>
  <si>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</si>
  <si>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</si>
  <si>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</si>
  <si>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</si>
  <si>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</si>
  <si>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</si>
  <si>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</si>
  <si>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</si>
  <si>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</si>
  <si>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</si>
  <si>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</si>
  <si>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</si>
  <si>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</si>
  <si>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</si>
  <si>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</si>
  <si>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</si>
  <si>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</si>
  <si>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</si>
  <si>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</si>
  <si>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</si>
  <si>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</si>
  <si>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</si>
  <si>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</si>
  <si>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</si>
  <si>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</si>
  <si>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</si>
  <si>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</si>
  <si>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</si>
  <si>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</si>
  <si>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</si>
  <si>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</si>
  <si>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</si>
  <si>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</si>
  <si>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</si>
  <si>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</si>
  <si>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</si>
  <si>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</si>
  <si>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</si>
  <si>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</si>
  <si>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</si>
  <si>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</si>
  <si>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</si>
  <si>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</si>
  <si>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</si>
  <si>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</si>
  <si>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</si>
  <si>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</si>
  <si>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</si>
  <si>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</si>
  <si>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</si>
  <si>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</si>
  <si>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</si>
  <si>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</si>
  <si>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</si>
  <si>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</si>
  <si>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</si>
  <si>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</si>
  <si>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</si>
  <si>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</si>
  <si>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</si>
  <si>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</si>
  <si>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</si>
  <si>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</si>
  <si>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</si>
  <si>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</si>
  <si>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</si>
  <si>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</si>
  <si>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</si>
  <si>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</si>
  <si>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</si>
  <si>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</si>
  <si>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</si>
  <si>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</si>
  <si>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</si>
  <si>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</si>
  <si>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</si>
  <si>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</si>
  <si>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</si>
  <si>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</si>
  <si>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</si>
  <si>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</si>
  <si>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</si>
  <si>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</si>
  <si>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</si>
  <si>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</si>
  <si>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</si>
  <si>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</si>
  <si>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</si>
  <si>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</si>
  <si>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</si>
  <si>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</si>
  <si>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</si>
  <si>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</si>
  <si>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</si>
  <si>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</si>
  <si>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</si>
  <si>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</si>
  <si>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</si>
  <si>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</si>
  <si>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</si>
  <si>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</si>
  <si>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</si>
  <si>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</si>
  <si>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</si>
  <si>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</si>
  <si>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</si>
  <si>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</si>
  <si>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</si>
  <si>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</si>
  <si>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</si>
  <si>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</si>
  <si>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</si>
  <si>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</si>
  <si>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</si>
  <si>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</si>
  <si>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</si>
  <si>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</si>
  <si>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</si>
  <si>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</si>
  <si>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</si>
  <si>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</si>
  <si>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</si>
  <si>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</si>
  <si>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</si>
  <si>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</si>
  <si>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</si>
  <si>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</si>
  <si>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</si>
  <si>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</si>
  <si>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</si>
  <si>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</si>
  <si>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</si>
  <si>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</si>
  <si>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</si>
  <si>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</si>
  <si>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</si>
  <si>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</si>
  <si>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</si>
  <si>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</si>
  <si>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</si>
  <si>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</si>
  <si>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</si>
  <si>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</si>
  <si>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</si>
  <si>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</si>
  <si>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</si>
  <si>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</si>
  <si>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</si>
  <si>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</si>
  <si>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</si>
  <si>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</si>
  <si>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</si>
  <si>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</si>
  <si>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</si>
  <si>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</si>
  <si>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</si>
  <si>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</si>
  <si>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</si>
  <si>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</si>
  <si>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</si>
  <si>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</si>
  <si>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</si>
  <si>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</si>
  <si>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</si>
  <si>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</si>
  <si>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</si>
  <si>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</si>
  <si>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</si>
  <si>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</si>
  <si>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</si>
  <si>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</si>
  <si>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</si>
  <si>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</si>
  <si>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</si>
  <si>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</si>
  <si>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</si>
  <si>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</si>
  <si>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</si>
  <si>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</si>
  <si>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</si>
  <si>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</si>
  <si>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</si>
  <si>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</si>
  <si>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</si>
  <si>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</si>
  <si>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</si>
  <si>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</si>
  <si>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</si>
  <si>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</si>
  <si>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</si>
  <si>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</si>
  <si>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</si>
  <si>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</si>
  <si>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</si>
  <si>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</si>
  <si>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</si>
  <si>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</si>
  <si>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</si>
  <si>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</si>
  <si>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</si>
  <si>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</si>
  <si>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</si>
  <si>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</si>
  <si>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</si>
  <si>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</si>
  <si>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</si>
  <si>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</si>
  <si>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</si>
  <si>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</si>
  <si>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</si>
  <si>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</si>
  <si>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</si>
  <si>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</si>
  <si>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</si>
  <si>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</si>
  <si>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</si>
  <si>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</si>
  <si>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</si>
  <si>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</si>
  <si>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</si>
  <si>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</si>
  <si>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</si>
  <si>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</si>
  <si>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</si>
  <si>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</si>
  <si>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</si>
  <si>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</si>
  <si>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</si>
  <si>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</si>
  <si>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</si>
  <si>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</si>
  <si>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</si>
  <si>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</si>
  <si>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</si>
  <si>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</si>
  <si>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</si>
  <si>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</si>
  <si>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</si>
  <si>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</si>
  <si>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</si>
  <si>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</si>
  <si>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</si>
  <si>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</si>
  <si>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</si>
  <si>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</si>
  <si>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</si>
  <si>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</si>
  <si>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</si>
  <si>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</si>
  <si>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</si>
  <si>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</si>
  <si>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</si>
  <si>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</si>
  <si>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</si>
  <si>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</si>
  <si>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</si>
  <si>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</si>
  <si>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</si>
  <si>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</si>
  <si>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</si>
  <si>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</si>
  <si>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</si>
  <si>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</si>
  <si>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</si>
  <si>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</si>
  <si>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</si>
  <si>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</si>
  <si>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</si>
  <si>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</si>
  <si>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</si>
  <si>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</si>
  <si>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</si>
  <si>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</si>
  <si>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</si>
  <si>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</si>
  <si>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</si>
  <si>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</si>
  <si>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</si>
  <si>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</si>
  <si>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</si>
  <si>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</si>
  <si>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</si>
  <si>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</si>
  <si>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</si>
  <si>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</si>
  <si>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</si>
  <si>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</si>
  <si>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</si>
  <si>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</si>
  <si>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</si>
  <si>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</si>
  <si>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</si>
  <si>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</si>
  <si>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</si>
  <si>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</si>
  <si>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</si>
  <si>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</si>
  <si>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</si>
  <si>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</si>
  <si>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</si>
  <si>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</si>
  <si>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</si>
  <si>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</si>
  <si>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</si>
  <si>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</si>
  <si>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</si>
  <si>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</si>
  <si>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</si>
  <si>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</si>
  <si>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</si>
  <si>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</si>
  <si>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</si>
  <si>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</si>
  <si>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</si>
  <si>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</si>
  <si>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</si>
  <si>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</si>
  <si>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</si>
  <si>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</si>
  <si>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</si>
  <si>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</si>
  <si>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</si>
  <si>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</si>
  <si>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</si>
  <si>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</si>
  <si>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</si>
  <si>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</si>
  <si>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</si>
  <si>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</si>
  <si>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</si>
  <si>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</si>
  <si>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</si>
  <si>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</si>
  <si>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</si>
  <si>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</si>
  <si>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</si>
  <si>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</si>
  <si>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</si>
  <si>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</si>
  <si>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</si>
  <si>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</si>
  <si>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</si>
  <si>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</si>
  <si>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</si>
  <si>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</si>
  <si>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</si>
  <si>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</si>
  <si>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</si>
  <si>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</si>
  <si>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</si>
  <si>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</si>
  <si>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</si>
  <si>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</si>
  <si>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</si>
  <si>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</si>
  <si>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</si>
  <si>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</si>
  <si>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</si>
  <si>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</si>
  <si>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</si>
  <si>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</si>
  <si>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</si>
  <si>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</si>
  <si>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</si>
  <si>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</si>
  <si>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</si>
  <si>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</si>
  <si>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</si>
  <si>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</si>
  <si>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</si>
  <si>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</si>
  <si>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</si>
  <si>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</si>
  <si>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</si>
  <si>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</si>
  <si>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</si>
  <si>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</si>
  <si>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</si>
  <si>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</si>
  <si>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</si>
  <si>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</si>
  <si>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</si>
  <si>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</si>
  <si>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</si>
  <si>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</si>
  <si>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</si>
  <si>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</si>
  <si>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</si>
  <si>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</si>
  <si>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</si>
  <si>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</si>
  <si>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</si>
  <si>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</si>
  <si>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</si>
  <si>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</si>
  <si>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</si>
  <si>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</si>
  <si>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</si>
  <si>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</si>
  <si>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</si>
  <si>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</si>
  <si>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</si>
  <si>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</si>
  <si>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</si>
  <si>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</si>
  <si>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</si>
  <si>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</si>
  <si>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</si>
  <si>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</si>
  <si>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</si>
  <si>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</si>
  <si>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</si>
  <si>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</si>
  <si>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</si>
  <si>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</si>
  <si>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</si>
  <si>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</si>
  <si>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</si>
  <si>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</si>
  <si>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</si>
  <si>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</si>
  <si>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</si>
  <si>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</si>
  <si>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</si>
  <si>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</si>
  <si>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</si>
  <si>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</si>
  <si>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</si>
  <si>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</si>
  <si>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</si>
  <si>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</si>
  <si>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</si>
  <si>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</si>
  <si>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</si>
  <si>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</si>
  <si>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</si>
  <si>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</si>
  <si>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</si>
  <si>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</si>
  <si>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</si>
  <si>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</si>
  <si>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</si>
  <si>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</si>
  <si>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</si>
  <si>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</si>
  <si>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</si>
  <si>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</si>
  <si>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</si>
  <si>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</si>
  <si>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</si>
  <si>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</si>
  <si>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</si>
  <si>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</si>
  <si>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</si>
  <si>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</si>
  <si>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</si>
  <si>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</si>
  <si>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</si>
  <si>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</si>
  <si>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</si>
  <si>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</si>
  <si>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</si>
  <si>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</si>
  <si>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</si>
  <si>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</si>
  <si>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</si>
  <si>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</si>
  <si>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</si>
  <si>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</si>
  <si>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</si>
  <si>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</si>
  <si>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</si>
  <si>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</si>
  <si>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</si>
  <si>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</si>
  <si>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</si>
  <si>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</si>
  <si>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</si>
  <si>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</si>
  <si>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</si>
  <si>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</si>
  <si>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</si>
  <si>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</si>
  <si>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</si>
  <si>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</si>
  <si>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</si>
  <si>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</si>
  <si>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</si>
  <si>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</si>
  <si>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</si>
  <si>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</si>
  <si>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</si>
  <si>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</si>
  <si>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</si>
  <si>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</si>
  <si>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</si>
  <si>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</si>
  <si>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</si>
  <si>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</si>
  <si>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</si>
  <si>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</si>
  <si>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</si>
  <si>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</si>
  <si>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</si>
  <si>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</si>
  <si>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</si>
  <si>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</si>
  <si>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</si>
  <si>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</si>
  <si>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</si>
  <si>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</si>
  <si>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</si>
  <si>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</si>
  <si>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</si>
  <si>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</si>
  <si>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</si>
  <si>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</si>
  <si>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</si>
  <si>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</si>
  <si>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</si>
  <si>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</si>
  <si>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</si>
  <si>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</si>
  <si>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</si>
  <si>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</si>
  <si>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</si>
  <si>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</si>
  <si>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</si>
  <si>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</si>
  <si>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</si>
  <si>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</si>
  <si>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</si>
  <si>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</si>
  <si>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</si>
  <si>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</si>
  <si>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</si>
  <si>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</si>
  <si>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</si>
  <si>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</si>
  <si>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</si>
  <si>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</si>
  <si>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</si>
  <si>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</si>
  <si>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</si>
  <si>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</si>
  <si>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</si>
  <si>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</si>
  <si>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</si>
  <si>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</si>
  <si>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</si>
  <si>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</si>
  <si>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</si>
  <si>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</si>
  <si>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</si>
  <si>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</si>
  <si>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</si>
  <si>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</si>
  <si>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</si>
  <si>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</si>
  <si>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</si>
  <si>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</si>
  <si>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</si>
  <si>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</si>
  <si>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</si>
  <si>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</si>
  <si>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</si>
  <si>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</si>
  <si>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</si>
  <si>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</si>
  <si>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</si>
  <si>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</si>
  <si>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</si>
  <si>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</si>
  <si>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</si>
  <si>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</si>
  <si>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</si>
  <si>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</si>
  <si>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</si>
  <si>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</si>
  <si>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</si>
  <si>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</si>
  <si>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</si>
  <si>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</si>
  <si>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</si>
  <si>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</si>
  <si>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</si>
  <si>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</si>
  <si>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</si>
  <si>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</si>
  <si>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</si>
  <si>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</si>
  <si>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</si>
  <si>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</si>
  <si>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</si>
  <si>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</si>
  <si>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</si>
  <si>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</si>
  <si>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</si>
  <si>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</si>
  <si>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</si>
  <si>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</si>
  <si>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</si>
  <si>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</si>
  <si>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</si>
  <si>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</si>
  <si>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</si>
  <si>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</si>
  <si>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</si>
  <si>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</si>
  <si>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</si>
  <si>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</si>
  <si>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</si>
  <si>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</si>
  <si>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</si>
  <si>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</si>
  <si>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</si>
  <si>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</si>
  <si>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</si>
  <si>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</si>
  <si>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</si>
  <si>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</si>
  <si>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</si>
  <si>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</si>
  <si>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</si>
  <si>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</si>
  <si>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</si>
  <si>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</si>
  <si>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</si>
  <si>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</si>
  <si>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</si>
  <si>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</si>
  <si>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</si>
  <si>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</si>
  <si>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</si>
  <si>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</si>
  <si>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</si>
  <si>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</si>
  <si>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</si>
  <si>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</si>
  <si>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</si>
  <si>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</si>
  <si>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</si>
  <si>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</si>
  <si>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</si>
  <si>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</si>
  <si>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</si>
  <si>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</si>
  <si>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</si>
  <si>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</si>
  <si>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</si>
  <si>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</si>
  <si>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</si>
  <si>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</si>
  <si>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</si>
  <si>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</si>
  <si>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</si>
  <si>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</si>
  <si>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</si>
  <si>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</si>
  <si>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</si>
  <si>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</si>
  <si>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</si>
  <si>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</si>
  <si>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</si>
  <si>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</si>
  <si>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</si>
  <si>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</si>
  <si>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</si>
  <si>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</si>
  <si>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</si>
  <si>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</si>
  <si>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</si>
  <si>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</si>
  <si>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</si>
  <si>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</si>
  <si>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</si>
  <si>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</si>
  <si>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</si>
  <si>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</si>
  <si>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</si>
  <si>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</si>
  <si>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</si>
  <si>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</si>
  <si>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</si>
  <si>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</si>
  <si>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</si>
  <si>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</si>
  <si>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</si>
  <si>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</si>
  <si>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</si>
  <si>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</si>
  <si>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</si>
  <si>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</si>
  <si>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</si>
  <si>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</si>
  <si>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</si>
  <si>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</si>
  <si>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</si>
  <si>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</si>
  <si>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</si>
  <si>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Sum of Revenue</t>
  </si>
  <si>
    <t>Sum of Units</t>
  </si>
  <si>
    <t>Average of Revenue</t>
  </si>
  <si>
    <t>Row Labels</t>
  </si>
  <si>
    <t>Grand Total</t>
  </si>
  <si>
    <t>Distinct Count of Manufacturer Name</t>
  </si>
  <si>
    <t>Jan</t>
  </si>
  <si>
    <t>Feb</t>
  </si>
  <si>
    <t>Mar</t>
  </si>
  <si>
    <t>Apr</t>
  </si>
  <si>
    <t>May</t>
  </si>
  <si>
    <t>Jun</t>
  </si>
  <si>
    <t>Sum of Units2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</si>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</sst>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409]#,##0.00;[Red][$$-409]#,##0.00"/>
    <numFmt numFmtId="165" formatCode="_-[$$-409]* #,##0.00_ ;_-[$$-409]* \-#,##0.00\ ;_-[$$-409]* &quot;-&quot;??_ ;_-@_ "/>
    <numFmt numFmtId="166" formatCode="_-* #,##0_-;\-* #,##0_-;_-* &quot;-&quot;??_-;_-@_-"/>
    <numFmt numFmtId="167" formatCode="_-[$£-809]* #,##0.00_-;\-[$£-809]* #,##0.00_-;_-[$£-809]* &quot;-&quot;??_-;_-@_-"/>
  </numFmts>
  <fonts count="3" x14ac:knownFonts="1">
    <font>
      <sz val="11"/>
      <color theme="1"/>
      <name val="Calibri"/>
      <family val="2"/>
      <scheme val="minor"/>
    </font>
    <font>
      <b/>
      <sz val="11"/>
      <color theme="0"/>
      <name val="Calibri"/>
      <family val="2"/>
      <scheme val="minor"/>
    </font>
    <font>
      <sz val="14"/>
      <color theme="1"/>
      <name val="Calibri"/>
      <family val="2"/>
      <scheme val="minor"/>
    </font>
  </fonts>
  <fills count="3">
    <fill>
      <patternFill patternType="none"/>
    </fill>
    <fill>
      <patternFill patternType="gray125"/>
    </fill>
    <fill>
      <patternFill patternType="solid">
        <fgColor rgb="FFC00000"/>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5">
    <xf numFmtId="0" fontId="0" fillId="0" borderId="0" xfId="0"/>
    <xf numFmtId="0" fontId="1" fillId="2" borderId="0" xfId="0" applyFont="1" applyFill="1"/>
    <xf numFmtId="14" fontId="0" fillId="0" borderId="0" xfId="0" applyNumberFormat="1"/>
    <xf numFmtId="164" fontId="0" fillId="0" borderId="0" xfId="0" applyNumberFormat="1"/>
    <xf numFmtId="0" fontId="1" fillId="2" borderId="1" xfId="0" applyFont="1" applyFill="1" applyBorder="1"/>
    <xf numFmtId="0" fontId="1" fillId="2" borderId="2" xfId="0" applyFont="1" applyFill="1" applyBorder="1"/>
    <xf numFmtId="0" fontId="1" fillId="2" borderId="3" xfId="0" applyFont="1" applyFill="1" applyBorder="1"/>
    <xf numFmtId="43" fontId="0" fillId="0" borderId="0" xfId="0" applyNumberFormat="1"/>
    <xf numFmtId="0" fontId="0" fillId="0" borderId="0" xfId="0" pivotButton="1"/>
    <xf numFmtId="0" fontId="0" fillId="0" borderId="0" xfId="0" applyAlignment="1">
      <alignment horizontal="left"/>
    </xf>
    <xf numFmtId="0" fontId="2" fillId="0" borderId="0" xfId="0" applyFont="1"/>
    <xf numFmtId="165" fontId="0" fillId="0" borderId="0" xfId="0" applyNumberFormat="1"/>
    <xf numFmtId="10" fontId="0" fillId="0" borderId="0" xfId="0" applyNumberFormat="1"/>
    <xf numFmtId="166" fontId="0" fillId="0" borderId="0" xfId="0" applyNumberFormat="1"/>
    <xf numFmtId="167" fontId="0" fillId="0" borderId="0" xfId="0" applyNumberFormat="1"/>
  </cellXfs>
  <cellStyles count="1">
    <cellStyle name="Normal" xfId="0" builtinId="0"/>
  </cellStyles>
  <dxfs count="15">
    <dxf>
      <numFmt numFmtId="14" formatCode="0.00%"/>
    </dxf>
    <dxf>
      <numFmt numFmtId="35" formatCode="_-* #,##0.00_-;\-* #,##0.00_-;_-* &quot;-&quot;??_-;_-@_-"/>
    </dxf>
    <dxf>
      <numFmt numFmtId="165" formatCode="_-[$$-409]* #,##0.00_ ;_-[$$-409]* \-#,##0.00\ ;_-[$$-409]* &quot;-&quot;??_ ;_-@_ "/>
    </dxf>
    <dxf>
      <numFmt numFmtId="35" formatCode="_-* #,##0.00_-;\-* #,##0.00_-;_-* &quot;-&quot;??_-;_-@_-"/>
    </dxf>
    <dxf>
      <numFmt numFmtId="165" formatCode="_-[$$-409]* #,##0.00_ ;_-[$$-409]* \-#,##0.00\ ;_-[$$-409]* &quot;-&quot;??_ ;_-@_ "/>
    </dxf>
    <dxf>
      <numFmt numFmtId="35" formatCode="_-* #,##0.00_-;\-* #,##0.00_-;_-* &quot;-&quot;??_-;_-@_-"/>
    </dxf>
    <dxf>
      <font>
        <b val="0"/>
      </font>
    </dxf>
    <dxf>
      <numFmt numFmtId="166" formatCode="_-* #,##0_-;\-* #,##0_-;_-* &quot;-&quot;??_-;_-@_-"/>
    </dxf>
    <dxf>
      <numFmt numFmtId="167" formatCode="_-[$£-809]* #,##0.00_-;\-[$£-809]* #,##0.00_-;_-[$£-809]* &quot;-&quot;??_-;_-@_-"/>
    </dxf>
    <dxf>
      <numFmt numFmtId="166" formatCode="_-* #,##0_-;\-* #,##0_-;_-* &quot;-&quot;??_-;_-@_-"/>
    </dxf>
    <dxf>
      <numFmt numFmtId="167" formatCode="_-[$£-809]* #,##0.00_-;\-[$£-809]* #,##0.00_-;_-[$£-809]* &quot;-&quot;??_-;_-@_-"/>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ill>
        <gradientFill type="path" left="0.5" right="0.5" top="0.5" bottom="0.5">
          <stop position="0">
            <color theme="0"/>
          </stop>
          <stop position="1">
            <color theme="4" tint="-0.49803155613879818"/>
          </stop>
        </gradientFill>
      </fill>
    </dxf>
  </dxfs>
  <tableStyles count="1" defaultTableStyle="TableStyleMedium2" defaultPivotStyle="PivotStyleLight16">
    <tableStyle name="Slicer Style 1" pivot="0" table="0" count="3" xr9:uid="{E5356F54-5357-41EA-B91E-EB05E7B5B2F3}">
      <tableStyleElement type="wholeTable" dxfId="14"/>
    </tableStyle>
  </tableStyles>
  <colors>
    <mruColors>
      <color rgb="FFCC0000"/>
      <color rgb="FF0033CC"/>
    </mruColors>
  </colors>
  <extLst>
    <ext xmlns:x14="http://schemas.microsoft.com/office/spreadsheetml/2009/9/main" uri="{46F421CA-312F-682f-3DD2-61675219B42D}">
      <x14:dxfs count="2">
        <dxf>
          <fill>
            <patternFill>
              <bgColor theme="4" tint="-0.499984740745262"/>
            </patternFill>
          </fill>
        </dxf>
        <dxf>
          <fill>
            <patternFill patternType="solid">
              <fgColor auto="1"/>
              <bgColor theme="4"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0.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[Moses_Excel Sales Dashboard (1).xlsx]Sales Trend!PivotTable7</c:name>
    <c:fmtId val="0"/>
  </c:pivotSource>
  <c:chart>
    <c:title>
      <c:tx>
        <c:rich>
          <a:bodyPr rot="0" spcFirstLastPara="1" vertOverflow="ellipsis" vert="horz" wrap="square" anchor="ctr" anchorCtr="1"/>
          <a:lstStyle/>
          <a:p>
            <a:pPr>
              <a:defRPr sz="1200" b="1" i="0" u="none" strike="noStrike" kern="1200" spc="0" baseline="0">
                <a:solidFill>
                  <a:srgbClr val="C00000"/>
                </a:solidFill>
                <a:latin typeface="Tahoma" panose="020B0604030504040204" pitchFamily="34" charset="0"/>
                <a:ea typeface="Tahoma" panose="020B0604030504040204" pitchFamily="34" charset="0"/>
                <a:cs typeface="Tahoma" panose="020B0604030504040204" pitchFamily="34" charset="0"/>
              </a:defRPr>
            </a:pPr>
            <a:r>
              <a:rPr lang="en-US" sz="1200" b="1">
                <a:solidFill>
                  <a:srgbClr val="C00000"/>
                </a:solidFill>
                <a:latin typeface="Tahoma" panose="020B0604030504040204" pitchFamily="34" charset="0"/>
                <a:ea typeface="Tahoma" panose="020B0604030504040204" pitchFamily="34" charset="0"/>
                <a:cs typeface="Tahoma" panose="020B0604030504040204" pitchFamily="34" charset="0"/>
              </a:rPr>
              <a:t>Sales</a:t>
            </a:r>
            <a:r>
              <a:rPr lang="en-US" sz="1200" b="1" baseline="0">
                <a:solidFill>
                  <a:srgbClr val="C00000"/>
                </a:solidFill>
                <a:latin typeface="Tahoma" panose="020B0604030504040204" pitchFamily="34" charset="0"/>
                <a:ea typeface="Tahoma" panose="020B0604030504040204" pitchFamily="34" charset="0"/>
                <a:cs typeface="Tahoma" panose="020B0604030504040204" pitchFamily="34" charset="0"/>
              </a:rPr>
              <a:t> Trend for H.Y 2015</a:t>
            </a:r>
            <a:endParaRPr lang="en-US" sz="1200" b="1">
              <a:solidFill>
                <a:srgbClr val="C00000"/>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ln w="28575" cap="rnd">
            <a:solidFill>
              <a:srgbClr val="C00000"/>
            </a:solidFill>
            <a:round/>
          </a:ln>
          <a:effectLst/>
        </c:spPr>
        <c:marker>
          <c:symbol val="squar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7.3008943887662011E-4"/>
              <c:y val="6.89185906122237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3.3983011582057805E-2"/>
              <c:y val="-6.07788084208386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1.1994002998500749E-2"/>
              <c:y val="-2.27921573114908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1.9990733365642527E-3"/>
              <c:y val="-7.868740815381636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5.9970014992503746E-3"/>
              <c:y val="1.54661265858784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rgbClr val="C00000"/>
              </a:solidFill>
              <a:round/>
            </a:ln>
            <a:effectLst/>
          </c:spPr>
          <c:marker>
            <c:symbol val="square"/>
            <c:size val="5"/>
            <c:spPr>
              <a:solidFill>
                <a:srgbClr val="C00000"/>
              </a:solidFill>
              <a:ln w="9525">
                <a:solidFill>
                  <a:srgbClr val="C00000"/>
                </a:solidFill>
              </a:ln>
              <a:effectLst/>
            </c:spPr>
          </c:marker>
          <c:dPt>
            <c:idx val="0"/>
            <c:marker>
              <c:symbol val="squar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6-6E38-4BC3-AAB3-04589F47349F}"/>
              </c:ext>
            </c:extLst>
          </c:dPt>
          <c:dPt>
            <c:idx val="2"/>
            <c:marker>
              <c:symbol val="squar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3-6E38-4BC3-AAB3-04589F47349F}"/>
              </c:ext>
            </c:extLst>
          </c:dPt>
          <c:dPt>
            <c:idx val="3"/>
            <c:marker>
              <c:symbol val="squar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5-6E38-4BC3-AAB3-04589F47349F}"/>
              </c:ext>
            </c:extLst>
          </c:dPt>
          <c:dPt>
            <c:idx val="4"/>
            <c:marker>
              <c:symbol val="squar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4-6E38-4BC3-AAB3-04589F47349F}"/>
              </c:ext>
            </c:extLst>
          </c:dPt>
          <c:dPt>
            <c:idx val="5"/>
            <c:marker>
              <c:symbol val="squar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2-6E38-4BC3-AAB3-04589F47349F}"/>
              </c:ext>
            </c:extLst>
          </c:dPt>
          <c:dLbls>
            <c:dLbl>
              <c:idx val="0"/>
              <c:layout>
                <c:manualLayout>
                  <c:x val="-5.9970014992503746E-3"/>
                  <c:y val="1.5466126585878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E38-4BC3-AAB3-04589F47349F}"/>
                </c:ext>
              </c:extLst>
            </c:dLbl>
            <c:dLbl>
              <c:idx val="2"/>
              <c:layout>
                <c:manualLayout>
                  <c:x val="-3.3983011582057805E-2"/>
                  <c:y val="-6.07788084208386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38-4BC3-AAB3-04589F47349F}"/>
                </c:ext>
              </c:extLst>
            </c:dLbl>
            <c:dLbl>
              <c:idx val="3"/>
              <c:layout>
                <c:manualLayout>
                  <c:x val="-1.9990733365642527E-3"/>
                  <c:y val="-7.86874081538163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E38-4BC3-AAB3-04589F47349F}"/>
                </c:ext>
              </c:extLst>
            </c:dLbl>
            <c:dLbl>
              <c:idx val="4"/>
              <c:layout>
                <c:manualLayout>
                  <c:x val="-1.1994002998500749E-2"/>
                  <c:y val="-2.27921573114908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38-4BC3-AAB3-04589F47349F}"/>
                </c:ext>
              </c:extLst>
            </c:dLbl>
            <c:dLbl>
              <c:idx val="5"/>
              <c:layout>
                <c:manualLayout>
                  <c:x val="-7.3008943887662011E-4"/>
                  <c:y val="6.89185906122237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38-4BC3-AAB3-04589F47349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rgbClr val="C00000"/>
                      </a:solidFill>
                      <a:bevel/>
                    </a:ln>
                    <a:effectLst/>
                  </c:spPr>
                </c15:leaderLines>
              </c:ext>
            </c:extLst>
          </c:dLbls>
          <c:cat>
            <c:strRef>
              <c:f>'Sales Trend'!$A$4:$A$10</c:f>
              <c:strCache>
                <c:ptCount val="6"/>
                <c:pt idx="0">
                  <c:v>Jan</c:v>
                </c:pt>
                <c:pt idx="1">
                  <c:v>Feb</c:v>
                </c:pt>
                <c:pt idx="2">
                  <c:v>Mar</c:v>
                </c:pt>
                <c:pt idx="3">
                  <c:v>Apr</c:v>
                </c:pt>
                <c:pt idx="4">
                  <c:v>May</c:v>
                </c:pt>
                <c:pt idx="5">
                  <c:v>Jun</c:v>
                </c:pt>
              </c:strCache>
            </c:strRef>
          </c:cat>
          <c:val>
            <c:numRef>
              <c:f>'Sales Trend'!$B$4:$B$10</c:f>
              <c:numCache>
                <c:formatCode>_(* #,##0.00_);_(* \(#,##0.00\);_(* "-"??_);_(@_)</c:formatCode>
                <c:ptCount val="6"/>
                <c:pt idx="0">
                  <c:v>791664.93</c:v>
                </c:pt>
                <c:pt idx="1">
                  <c:v>1236566.52</c:v>
                </c:pt>
                <c:pt idx="2">
                  <c:v>2205318.15</c:v>
                </c:pt>
                <c:pt idx="3">
                  <c:v>2233854.63</c:v>
                </c:pt>
                <c:pt idx="4">
                  <c:v>1785360.78</c:v>
                </c:pt>
                <c:pt idx="5">
                  <c:v>1573418.07</c:v>
                </c:pt>
              </c:numCache>
            </c:numRef>
          </c:val>
          <c:smooth val="1"/>
          <c:extLst>
            <c:ext xmlns:c16="http://schemas.microsoft.com/office/drawing/2014/chart" uri="{C3380CC4-5D6E-409C-BE32-E72D297353CC}">
              <c16:uniqueId val="{00000000-6E38-4BC3-AAB3-04589F47349F}"/>
            </c:ext>
          </c:extLst>
        </c:ser>
        <c:dLbls>
          <c:showLegendKey val="0"/>
          <c:showVal val="0"/>
          <c:showCatName val="0"/>
          <c:showSerName val="0"/>
          <c:showPercent val="0"/>
          <c:showBubbleSize val="0"/>
        </c:dLbls>
        <c:marker val="1"/>
        <c:smooth val="0"/>
        <c:axId val="887650336"/>
        <c:axId val="885414848"/>
      </c:lineChart>
      <c:catAx>
        <c:axId val="887650336"/>
        <c:scaling>
          <c:orientation val="minMax"/>
        </c:scaling>
        <c:delete val="0"/>
        <c:axPos val="b"/>
        <c:numFmt formatCode="General" sourceLinked="1"/>
        <c:majorTickMark val="none"/>
        <c:minorTickMark val="none"/>
        <c:tickLblPos val="nextTo"/>
        <c:spPr>
          <a:noFill/>
          <a:ln w="9525" cap="flat" cmpd="sng" algn="ctr">
            <a:solidFill>
              <a:srgbClr val="C00000"/>
            </a:solidFill>
            <a:round/>
          </a:ln>
          <a:effectLst/>
        </c:spPr>
        <c:txPr>
          <a:bodyPr rot="-60000000" spcFirstLastPara="1" vertOverflow="ellipsis" vert="horz" wrap="square" anchor="ctr" anchorCtr="1"/>
          <a:lstStyle/>
          <a:p>
            <a:pPr>
              <a:defRPr sz="1400" b="1" i="0" u="none" strike="noStrike" kern="1200" baseline="0">
                <a:solidFill>
                  <a:srgbClr val="C00000"/>
                </a:solidFill>
                <a:latin typeface="+mn-lt"/>
                <a:ea typeface="+mn-ea"/>
                <a:cs typeface="+mn-cs"/>
              </a:defRPr>
            </a:pPr>
            <a:endParaRPr lang="en-US"/>
          </a:p>
        </c:txPr>
        <c:crossAx val="885414848"/>
        <c:crosses val="autoZero"/>
        <c:auto val="1"/>
        <c:lblAlgn val="ctr"/>
        <c:lblOffset val="100"/>
        <c:noMultiLvlLbl val="0"/>
      </c:catAx>
      <c:valAx>
        <c:axId val="885414848"/>
        <c:scaling>
          <c:orientation val="minMax"/>
        </c:scaling>
        <c:delete val="1"/>
        <c:axPos val="l"/>
        <c:numFmt formatCode="_(* #,##0.00_);_(* \(#,##0.00\);_(* &quot;-&quot;??_);_(@_)" sourceLinked="1"/>
        <c:majorTickMark val="none"/>
        <c:minorTickMark val="none"/>
        <c:tickLblPos val="nextTo"/>
        <c:crossAx val="88765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[Moses_Excel Sales Dashboard (1).xlsx]Revenue Contribution By Categor!PivotTable15</c:name>
    <c:fmtId val="3"/>
  </c:pivotSource>
  <c:chart>
    <c:title>
      <c:tx>
        <c:rich>
          <a:bodyPr rot="0" spcFirstLastPara="1" vertOverflow="ellipsis" vert="horz" wrap="square" anchor="ctr" anchorCtr="1"/>
          <a:lstStyle/>
          <a:p>
            <a:pPr>
              <a:defRPr sz="1080" b="1" i="0" u="none" strike="noStrike" kern="1200" spc="0" baseline="0">
                <a:solidFill>
                  <a:schemeClr val="bg1"/>
                </a:solidFill>
                <a:latin typeface="Tahoma" panose="020B0604030504040204" pitchFamily="34" charset="0"/>
                <a:ea typeface="Tahoma" panose="020B0604030504040204" pitchFamily="34" charset="0"/>
                <a:cs typeface="Tahoma" panose="020B0604030504040204" pitchFamily="34" charset="0"/>
              </a:defRPr>
            </a:pPr>
            <a:r>
              <a:rPr lang="en-US">
                <a:solidFill>
                  <a:schemeClr val="bg1"/>
                </a:solidFill>
              </a:rPr>
              <a:t>Revenue Contribution By Category</a:t>
            </a:r>
          </a:p>
        </c:rich>
      </c:tx>
      <c:overlay val="0"/>
      <c:spPr>
        <a:noFill/>
        <a:ln>
          <a:noFill/>
        </a:ln>
        <a:effectLst/>
      </c:spPr>
      <c:txPr>
        <a:bodyPr rot="0" spcFirstLastPara="1" vertOverflow="ellipsis" vert="horz" wrap="square" anchor="ctr" anchorCtr="1"/>
        <a:lstStyle/>
        <a:p>
          <a:pPr>
            <a:defRPr sz="1080" b="1" i="0" u="none" strike="noStrike" kern="1200" spc="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lt1"/>
            </a:solidFill>
          </a:ln>
          <a:effectLst/>
        </c:spPr>
        <c:dLbl>
          <c:idx val="0"/>
          <c:layout>
            <c:manualLayout>
              <c:x val="-2.6246719160105021E-2"/>
              <c:y val="-5.210446111694655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431955380577427"/>
                  <c:h val="9.7225533875759856E-2"/>
                </c:manualLayout>
              </c15:layout>
            </c:ext>
          </c:extLst>
        </c:dLbl>
      </c:pivotFmt>
      <c:pivotFmt>
        <c:idx val="2"/>
        <c:spPr>
          <a:solidFill>
            <a:srgbClr val="C00000"/>
          </a:solidFill>
          <a:ln w="19050">
            <a:solidFill>
              <a:schemeClr val="lt1"/>
            </a:solidFill>
          </a:ln>
          <a:effectLst/>
        </c:spPr>
        <c:dLbl>
          <c:idx val="0"/>
          <c:layout>
            <c:manualLayout>
              <c:x val="0.18611111111111109"/>
              <c:y val="4.3816710411198598E-2"/>
            </c:manualLayout>
          </c:layout>
          <c:spPr>
            <a:noFill/>
            <a:ln>
              <a:noFill/>
            </a:ln>
            <a:effectLst/>
          </c:spPr>
          <c:txPr>
            <a:bodyPr rot="0" spcFirstLastPara="1" vertOverflow="ellipsis" vert="horz" wrap="square" anchor="ctr" anchorCtr="1"/>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7916666666666667"/>
                  <c:h val="9.4907407407407413E-2"/>
                </c:manualLayout>
              </c15:layout>
            </c:ext>
          </c:extLst>
        </c:dLbl>
      </c:pivotFmt>
      <c:pivotFmt>
        <c:idx val="3"/>
        <c:spPr>
          <a:solidFill>
            <a:schemeClr val="bg2">
              <a:lumMod val="90000"/>
            </a:schemeClr>
          </a:solidFill>
          <a:ln w="19050">
            <a:solidFill>
              <a:schemeClr val="lt1"/>
            </a:solidFill>
          </a:ln>
          <a:effectLst/>
        </c:spPr>
        <c:dLbl>
          <c:idx val="0"/>
          <c:layout>
            <c:manualLayout>
              <c:x val="-8.5306867891513566E-2"/>
              <c:y val="-1.9385389326334209E-2"/>
            </c:manualLayout>
          </c:layout>
          <c:spPr>
            <a:noFill/>
            <a:ln>
              <a:noFill/>
            </a:ln>
            <a:effectLst/>
          </c:spPr>
          <c:txPr>
            <a:bodyPr rot="0" spcFirstLastPara="1" vertOverflow="ellipsis" vert="horz" wrap="square" anchor="ctr" anchorCtr="1"/>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rgbClr val="C00000"/>
          </a:solidFill>
          <a:ln w="19050">
            <a:solidFill>
              <a:schemeClr val="lt1"/>
            </a:solidFill>
          </a:ln>
          <a:effectLst/>
        </c:spPr>
        <c:dLbl>
          <c:idx val="0"/>
          <c:layout>
            <c:manualLayout>
              <c:x val="0.18611111111111109"/>
              <c:y val="4.3816710411198598E-2"/>
            </c:manualLayout>
          </c:layout>
          <c:spPr>
            <a:noFill/>
            <a:ln>
              <a:noFill/>
            </a:ln>
            <a:effectLst/>
          </c:spPr>
          <c:txPr>
            <a:bodyPr rot="0" spcFirstLastPara="1" vertOverflow="ellipsis" vert="horz" wrap="square" anchor="ctr" anchorCtr="1"/>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7916666666666667"/>
                  <c:h val="9.4907407407407413E-2"/>
                </c:manualLayout>
              </c15:layout>
            </c:ext>
          </c:extLst>
        </c:dLbl>
      </c:pivotFmt>
      <c:pivotFmt>
        <c:idx val="7"/>
        <c:spPr>
          <a:solidFill>
            <a:schemeClr val="bg1"/>
          </a:solidFill>
          <a:ln w="19050">
            <a:solidFill>
              <a:schemeClr val="lt1"/>
            </a:solidFill>
          </a:ln>
          <a:effectLst/>
        </c:spPr>
        <c:dLbl>
          <c:idx val="0"/>
          <c:layout>
            <c:manualLayout>
              <c:x val="-2.6246719160105021E-2"/>
              <c:y val="-5.210446111694655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431955380577427"/>
                  <c:h val="9.7225533875759856E-2"/>
                </c:manualLayout>
              </c15:layout>
            </c:ext>
          </c:extLst>
        </c:dLbl>
      </c:pivotFmt>
      <c:pivotFmt>
        <c:idx val="8"/>
        <c:spPr>
          <a:solidFill>
            <a:schemeClr val="bg2">
              <a:lumMod val="90000"/>
            </a:schemeClr>
          </a:solidFill>
          <a:ln w="19050">
            <a:solidFill>
              <a:schemeClr val="lt1"/>
            </a:solidFill>
          </a:ln>
          <a:effectLst/>
        </c:spPr>
        <c:dLbl>
          <c:idx val="0"/>
          <c:layout>
            <c:manualLayout>
              <c:x val="-8.5306867891513566E-2"/>
              <c:y val="-1.9385389326334209E-2"/>
            </c:manualLayout>
          </c:layout>
          <c:spPr>
            <a:noFill/>
            <a:ln>
              <a:noFill/>
            </a:ln>
            <a:effectLst/>
          </c:spPr>
          <c:txPr>
            <a:bodyPr rot="0" spcFirstLastPara="1" vertOverflow="ellipsis" vert="horz" wrap="square" anchor="ctr" anchorCtr="1"/>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rgbClr val="C00000"/>
          </a:solidFill>
          <a:ln w="19050">
            <a:solidFill>
              <a:schemeClr val="lt1"/>
            </a:solidFill>
          </a:ln>
          <a:effectLst/>
        </c:spPr>
        <c:dLbl>
          <c:idx val="0"/>
          <c:layout>
            <c:manualLayout>
              <c:x val="0.18611111111111109"/>
              <c:y val="4.3816710411198598E-2"/>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7916666666666667"/>
                  <c:h val="9.4907407407407413E-2"/>
                </c:manualLayout>
              </c15:layout>
            </c:ext>
          </c:extLst>
        </c:dLbl>
      </c:pivotFmt>
      <c:pivotFmt>
        <c:idx val="12"/>
        <c:spPr>
          <a:solidFill>
            <a:schemeClr val="bg1"/>
          </a:solidFill>
          <a:ln w="19050">
            <a:solidFill>
              <a:schemeClr val="lt1"/>
            </a:solidFill>
          </a:ln>
          <a:effectLst/>
        </c:spPr>
        <c:dLbl>
          <c:idx val="0"/>
          <c:layout>
            <c:manualLayout>
              <c:x val="-2.6246719160105021E-2"/>
              <c:y val="-5.210446111694655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431955380577427"/>
                  <c:h val="9.7225533875759856E-2"/>
                </c:manualLayout>
              </c15:layout>
            </c:ext>
          </c:extLst>
        </c:dLbl>
      </c:pivotFmt>
      <c:pivotFmt>
        <c:idx val="13"/>
        <c:spPr>
          <a:solidFill>
            <a:schemeClr val="bg2">
              <a:lumMod val="90000"/>
            </a:schemeClr>
          </a:solidFill>
          <a:ln w="19050">
            <a:solidFill>
              <a:schemeClr val="lt1"/>
            </a:solidFill>
          </a:ln>
          <a:effectLst/>
        </c:spPr>
        <c:dLbl>
          <c:idx val="0"/>
          <c:layout>
            <c:manualLayout>
              <c:x val="-8.5306867891513566E-2"/>
              <c:y val="-1.9385389326334209E-2"/>
            </c:manualLayout>
          </c:layout>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'Revenue Contribution By Categor'!$B$3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FC-4907-94CB-6CB4D7BBDB6E}"/>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08FC-4907-94CB-6CB4D7BBDB6E}"/>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08FC-4907-94CB-6CB4D7BBDB6E}"/>
              </c:ext>
            </c:extLst>
          </c:dPt>
          <c:dPt>
            <c:idx val="3"/>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7-08FC-4907-94CB-6CB4D7BBDB6E}"/>
              </c:ext>
            </c:extLst>
          </c:dPt>
          <c:dLbls>
            <c:dLbl>
              <c:idx val="1"/>
              <c:layout>
                <c:manualLayout>
                  <c:x val="0.18611111111111109"/>
                  <c:y val="4.3816710411198598E-2"/>
                </c:manualLayout>
              </c:layout>
              <c:showLegendKey val="0"/>
              <c:showVal val="1"/>
              <c:showCatName val="1"/>
              <c:showSerName val="0"/>
              <c:showPercent val="0"/>
              <c:showBubbleSize val="0"/>
              <c:extLst>
                <c:ext xmlns:c15="http://schemas.microsoft.com/office/drawing/2012/chart" uri="{CE6537A1-D6FC-4f65-9D91-7224C49458BB}">
                  <c15:layout>
                    <c:manualLayout>
                      <c:w val="0.17916666666666667"/>
                      <c:h val="9.4907407407407413E-2"/>
                    </c:manualLayout>
                  </c15:layout>
                </c:ext>
                <c:ext xmlns:c16="http://schemas.microsoft.com/office/drawing/2014/chart" uri="{C3380CC4-5D6E-409C-BE32-E72D297353CC}">
                  <c16:uniqueId val="{00000003-08FC-4907-94CB-6CB4D7BBDB6E}"/>
                </c:ext>
              </c:extLst>
            </c:dLbl>
            <c:dLbl>
              <c:idx val="2"/>
              <c:layout>
                <c:manualLayout>
                  <c:x val="-2.6246719160105021E-2"/>
                  <c:y val="-5.210446111694655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431955380577427"/>
                      <c:h val="9.7225533875759856E-2"/>
                    </c:manualLayout>
                  </c15:layout>
                </c:ext>
                <c:ext xmlns:c16="http://schemas.microsoft.com/office/drawing/2014/chart" uri="{C3380CC4-5D6E-409C-BE32-E72D297353CC}">
                  <c16:uniqueId val="{00000005-08FC-4907-94CB-6CB4D7BBDB6E}"/>
                </c:ext>
              </c:extLst>
            </c:dLbl>
            <c:dLbl>
              <c:idx val="3"/>
              <c:layout>
                <c:manualLayout>
                  <c:x val="-8.5306867891513566E-2"/>
                  <c:y val="-1.93853893263342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FC-4907-94CB-6CB4D7BBDB6E}"/>
                </c:ext>
              </c:extLst>
            </c:dLbl>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showLeaderLines val="1"/>
            <c:leaderLines>
              <c:spPr>
                <a:ln w="9525" cap="flat" cmpd="sng" algn="ctr">
                  <a:solidFill>
                    <a:srgbClr val="C00000"/>
                  </a:solidFill>
                  <a:round/>
                </a:ln>
                <a:effectLst/>
              </c:spPr>
            </c:leaderLines>
            <c:extLst>
              <c:ext xmlns:c15="http://schemas.microsoft.com/office/drawing/2012/chart" uri="{CE6537A1-D6FC-4f65-9D91-7224C49458BB}"/>
            </c:extLst>
          </c:dLbls>
          <c:cat>
            <c:strRef>
              <c:f>'Revenue Contribution By Categor'!$A$4:$A$8</c:f>
              <c:strCache>
                <c:ptCount val="4"/>
                <c:pt idx="0">
                  <c:v>Mix</c:v>
                </c:pt>
                <c:pt idx="1">
                  <c:v>Rural</c:v>
                </c:pt>
                <c:pt idx="2">
                  <c:v>Urban</c:v>
                </c:pt>
                <c:pt idx="3">
                  <c:v>Youth</c:v>
                </c:pt>
              </c:strCache>
            </c:strRef>
          </c:cat>
          <c:val>
            <c:numRef>
              <c:f>'Revenue Contribution By Categor'!$B$4:$B$8</c:f>
              <c:numCache>
                <c:formatCode>0.00%</c:formatCode>
                <c:ptCount val="4"/>
                <c:pt idx="0">
                  <c:v>2.322006196530179E-2</c:v>
                </c:pt>
                <c:pt idx="1">
                  <c:v>8.6665765645392398E-2</c:v>
                </c:pt>
                <c:pt idx="2">
                  <c:v>0.8695752471161976</c:v>
                </c:pt>
                <c:pt idx="3">
                  <c:v>2.0538925273108181E-2</c:v>
                </c:pt>
              </c:numCache>
            </c:numRef>
          </c:val>
          <c:extLst>
            <c:ext xmlns:c16="http://schemas.microsoft.com/office/drawing/2014/chart" uri="{C3380CC4-5D6E-409C-BE32-E72D297353CC}">
              <c16:uniqueId val="{00000008-08FC-4907-94CB-6CB4D7BBDB6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900" b="1">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[Moses_Excel Sales Dashboard (1).xlsx]Top 10 Products by Reneue!PivotTable9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latin typeface="Tahoma" panose="020B0604030504040204" pitchFamily="34" charset="0"/>
                <a:ea typeface="Tahoma" panose="020B0604030504040204" pitchFamily="34" charset="0"/>
                <a:cs typeface="Tahoma" panose="020B0604030504040204" pitchFamily="34" charset="0"/>
              </a:rPr>
              <a:t>Top 10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dLbl>
          <c:idx val="0"/>
          <c:layout>
            <c:manualLayout>
              <c:x val="3.078744819419775E-2"/>
              <c:y val="-5.28800755429650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dLbl>
          <c:idx val="0"/>
          <c:layout>
            <c:manualLayout>
              <c:x val="1.6577856719952634E-2"/>
              <c:y val="-6.6100094428706332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611604499703967"/>
                  <c:h val="7.1709308291137835E-2"/>
                </c:manualLayout>
              </c15:layout>
            </c:ext>
          </c:extLst>
        </c:dLbl>
      </c:pivotFmt>
      <c:pivotFmt>
        <c:idx val="3"/>
        <c:spPr>
          <a:solidFill>
            <a:srgbClr val="C00000"/>
          </a:solidFill>
          <a:ln>
            <a:noFill/>
          </a:ln>
          <a:effectLst/>
        </c:spPr>
        <c:dLbl>
          <c:idx val="0"/>
          <c:layout>
            <c:manualLayout>
              <c:x val="9.4730609828299894E-3"/>
              <c:y val="-6.7988668555240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by Reneue'!$B$3</c:f>
              <c:strCache>
                <c:ptCount val="1"/>
                <c:pt idx="0">
                  <c:v>Total</c:v>
                </c:pt>
              </c:strCache>
            </c:strRef>
          </c:tx>
          <c:spPr>
            <a:solidFill>
              <a:srgbClr val="C00000"/>
            </a:solidFill>
            <a:ln>
              <a:noFill/>
            </a:ln>
            <a:effectLst/>
          </c:spPr>
          <c:invertIfNegative val="0"/>
          <c:dPt>
            <c:idx val="1"/>
            <c:invertIfNegative val="0"/>
            <c:bubble3D val="0"/>
            <c:extLst>
              <c:ext xmlns:c16="http://schemas.microsoft.com/office/drawing/2014/chart" uri="{C3380CC4-5D6E-409C-BE32-E72D297353CC}">
                <c16:uniqueId val="{00000002-996E-4CE8-AA0A-A5B4864B669F}"/>
              </c:ext>
            </c:extLst>
          </c:dPt>
          <c:dPt>
            <c:idx val="6"/>
            <c:invertIfNegative val="0"/>
            <c:bubble3D val="0"/>
            <c:extLst>
              <c:ext xmlns:c16="http://schemas.microsoft.com/office/drawing/2014/chart" uri="{C3380CC4-5D6E-409C-BE32-E72D297353CC}">
                <c16:uniqueId val="{00000003-996E-4CE8-AA0A-A5B4864B669F}"/>
              </c:ext>
            </c:extLst>
          </c:dPt>
          <c:dPt>
            <c:idx val="8"/>
            <c:invertIfNegative val="0"/>
            <c:bubble3D val="0"/>
            <c:extLst>
              <c:ext xmlns:c16="http://schemas.microsoft.com/office/drawing/2014/chart" uri="{C3380CC4-5D6E-409C-BE32-E72D297353CC}">
                <c16:uniqueId val="{00000004-996E-4CE8-AA0A-A5B4864B669F}"/>
              </c:ext>
            </c:extLst>
          </c:dPt>
          <c:dLbls>
            <c:dLbl>
              <c:idx val="1"/>
              <c:layout>
                <c:manualLayout>
                  <c:x val="3.078744819419775E-2"/>
                  <c:y val="-5.2880075542965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6E-4CE8-AA0A-A5B4864B669F}"/>
                </c:ext>
              </c:extLst>
            </c:dLbl>
            <c:dLbl>
              <c:idx val="6"/>
              <c:layout>
                <c:manualLayout>
                  <c:x val="1.6577856719952634E-2"/>
                  <c:y val="-6.6100094428706332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611604499703967"/>
                      <c:h val="7.1709308291137835E-2"/>
                    </c:manualLayout>
                  </c15:layout>
                </c:ext>
                <c:ext xmlns:c16="http://schemas.microsoft.com/office/drawing/2014/chart" uri="{C3380CC4-5D6E-409C-BE32-E72D297353CC}">
                  <c16:uniqueId val="{00000003-996E-4CE8-AA0A-A5B4864B669F}"/>
                </c:ext>
              </c:extLst>
            </c:dLbl>
            <c:dLbl>
              <c:idx val="8"/>
              <c:layout>
                <c:manualLayout>
                  <c:x val="9.4730609828299894E-3"/>
                  <c:y val="-6.798866855524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6E-4CE8-AA0A-A5B4864B669F}"/>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rgbClr val="C00000"/>
                      </a:solidFill>
                      <a:round/>
                    </a:ln>
                    <a:effectLst/>
                  </c:spPr>
                </c15:leaderLines>
              </c:ext>
            </c:extLst>
          </c:dLbls>
          <c:cat>
            <c:strRef>
              <c:f>'Top 10 Products by Reneue'!$A$4:$A$14</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Products by Reneue'!$B$4:$B$14</c:f>
              <c:numCache>
                <c:formatCode>_-[$$-409]* #,##0.00_ ;_-[$$-409]* \-#,##0.00\ ;_-[$$-409]* "-"??_ ;_-@_ </c:formatCode>
                <c:ptCount val="10"/>
                <c:pt idx="0">
                  <c:v>574086.24</c:v>
                </c:pt>
                <c:pt idx="1">
                  <c:v>458684.73</c:v>
                </c:pt>
                <c:pt idx="2">
                  <c:v>430623.27</c:v>
                </c:pt>
                <c:pt idx="3">
                  <c:v>383651.73</c:v>
                </c:pt>
                <c:pt idx="4">
                  <c:v>258284.88</c:v>
                </c:pt>
                <c:pt idx="5">
                  <c:v>196677.18</c:v>
                </c:pt>
                <c:pt idx="6">
                  <c:v>192760.47</c:v>
                </c:pt>
                <c:pt idx="7">
                  <c:v>174688.29</c:v>
                </c:pt>
                <c:pt idx="8">
                  <c:v>167571.18</c:v>
                </c:pt>
                <c:pt idx="9">
                  <c:v>164418.66</c:v>
                </c:pt>
              </c:numCache>
            </c:numRef>
          </c:val>
          <c:extLst>
            <c:ext xmlns:c16="http://schemas.microsoft.com/office/drawing/2014/chart" uri="{C3380CC4-5D6E-409C-BE32-E72D297353CC}">
              <c16:uniqueId val="{00000000-996E-4CE8-AA0A-A5B4864B669F}"/>
            </c:ext>
          </c:extLst>
        </c:ser>
        <c:dLbls>
          <c:showLegendKey val="0"/>
          <c:showVal val="0"/>
          <c:showCatName val="0"/>
          <c:showSerName val="0"/>
          <c:showPercent val="0"/>
          <c:showBubbleSize val="0"/>
        </c:dLbls>
        <c:gapWidth val="219"/>
        <c:overlap val="-27"/>
        <c:axId val="887652256"/>
        <c:axId val="885313664"/>
      </c:barChart>
      <c:catAx>
        <c:axId val="887652256"/>
        <c:scaling>
          <c:orientation val="minMax"/>
        </c:scaling>
        <c:delete val="0"/>
        <c:axPos val="b"/>
        <c:numFmt formatCode="General" sourceLinked="1"/>
        <c:majorTickMark val="none"/>
        <c:minorTickMark val="none"/>
        <c:tickLblPos val="nextTo"/>
        <c:spPr>
          <a:noFill/>
          <a:ln w="9525" cap="flat" cmpd="sng" algn="ctr">
            <a:solidFill>
              <a:srgbClr val="C00000"/>
            </a:solidFill>
            <a:round/>
          </a:ln>
          <a:effectLst/>
        </c:spPr>
        <c:txPr>
          <a:bodyPr rot="-60000000" spcFirstLastPara="1" vertOverflow="ellipsis" vert="horz" wrap="square" anchor="ctr" anchorCtr="1"/>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85313664"/>
        <c:crosses val="autoZero"/>
        <c:auto val="1"/>
        <c:lblAlgn val="ctr"/>
        <c:lblOffset val="100"/>
        <c:noMultiLvlLbl val="0"/>
      </c:catAx>
      <c:valAx>
        <c:axId val="885313664"/>
        <c:scaling>
          <c:orientation val="minMax"/>
        </c:scaling>
        <c:delete val="1"/>
        <c:axPos val="l"/>
        <c:numFmt formatCode="_-[$$-409]* #,##0.00_ ;_-[$$-409]* \-#,##0.00\ ;_-[$$-409]* &quot;-&quot;??_ ;_-@_ " sourceLinked="1"/>
        <c:majorTickMark val="none"/>
        <c:minorTickMark val="none"/>
        <c:tickLblPos val="nextTo"/>
        <c:crossAx val="88765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[Moses_Excel Sales Dashboard (1).xlsx]Top 3 State By Revenue!PivotTable11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latin typeface="Tahoma" panose="020B0604030504040204" pitchFamily="34" charset="0"/>
                <a:ea typeface="Tahoma" panose="020B0604030504040204" pitchFamily="34" charset="0"/>
                <a:cs typeface="Tahoma" panose="020B0604030504040204" pitchFamily="34" charset="0"/>
              </a:rPr>
              <a:t>Top</a:t>
            </a:r>
            <a:r>
              <a:rPr lang="en-US" b="1" baseline="0">
                <a:solidFill>
                  <a:srgbClr val="C00000"/>
                </a:solidFill>
                <a:latin typeface="Tahoma" panose="020B0604030504040204" pitchFamily="34" charset="0"/>
                <a:ea typeface="Tahoma" panose="020B0604030504040204" pitchFamily="34" charset="0"/>
                <a:cs typeface="Tahoma" panose="020B0604030504040204" pitchFamily="34" charset="0"/>
              </a:rPr>
              <a:t> 3 State By Revenue</a:t>
            </a:r>
            <a:endParaRPr lang="en-US" b="1">
              <a:solidFill>
                <a:srgbClr val="C00000"/>
              </a:solidFill>
              <a:latin typeface="Tahoma" panose="020B0604030504040204" pitchFamily="34" charset="0"/>
              <a:ea typeface="Tahoma" panose="020B0604030504040204" pitchFamily="34" charset="0"/>
              <a:cs typeface="Tahoma" panose="020B0604030504040204" pitchFamily="34" charset="0"/>
            </a:endParaRPr>
          </a:p>
        </c:rich>
      </c:tx>
      <c:layout>
        <c:manualLayout>
          <c:xMode val="edge"/>
          <c:yMode val="edge"/>
          <c:x val="0.32756517457175771"/>
          <c:y val="3.116304406503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 By Revenue'!$B$3</c:f>
              <c:strCache>
                <c:ptCount val="1"/>
                <c:pt idx="0">
                  <c:v>Total</c:v>
                </c:pt>
              </c:strCache>
            </c:strRef>
          </c:tx>
          <c:spPr>
            <a:solidFill>
              <a:srgbClr val="C00000"/>
            </a:solidFill>
            <a:ln>
              <a:solidFill>
                <a:srgbClr val="C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 By Revenue'!$A$4:$A$7</c:f>
              <c:strCache>
                <c:ptCount val="3"/>
                <c:pt idx="0">
                  <c:v>Ontario</c:v>
                </c:pt>
                <c:pt idx="1">
                  <c:v>Alberta</c:v>
                </c:pt>
                <c:pt idx="2">
                  <c:v>British Columbia</c:v>
                </c:pt>
              </c:strCache>
            </c:strRef>
          </c:cat>
          <c:val>
            <c:numRef>
              <c:f>'Top 3 State By Revenue'!$B$4:$B$7</c:f>
              <c:numCache>
                <c:formatCode>_-[$$-409]* #,##0.00_ ;_-[$$-409]* \-#,##0.00\ ;_-[$$-409]* "-"??_ ;_-@_ </c:formatCode>
                <c:ptCount val="3"/>
                <c:pt idx="0">
                  <c:v>3115227.78</c:v>
                </c:pt>
                <c:pt idx="1">
                  <c:v>2963158.38</c:v>
                </c:pt>
                <c:pt idx="2">
                  <c:v>2108138.7599999998</c:v>
                </c:pt>
              </c:numCache>
            </c:numRef>
          </c:val>
          <c:extLst>
            <c:ext xmlns:c16="http://schemas.microsoft.com/office/drawing/2014/chart" uri="{C3380CC4-5D6E-409C-BE32-E72D297353CC}">
              <c16:uniqueId val="{00000000-1EE7-44AA-8518-164CA8CE6C45}"/>
            </c:ext>
          </c:extLst>
        </c:ser>
        <c:dLbls>
          <c:showLegendKey val="0"/>
          <c:showVal val="0"/>
          <c:showCatName val="0"/>
          <c:showSerName val="0"/>
          <c:showPercent val="0"/>
          <c:showBubbleSize val="0"/>
        </c:dLbls>
        <c:gapWidth val="219"/>
        <c:overlap val="-27"/>
        <c:axId val="647510192"/>
        <c:axId val="885353840"/>
      </c:barChart>
      <c:catAx>
        <c:axId val="647510192"/>
        <c:scaling>
          <c:orientation val="minMax"/>
        </c:scaling>
        <c:delete val="0"/>
        <c:axPos val="b"/>
        <c:numFmt formatCode="General" sourceLinked="1"/>
        <c:majorTickMark val="none"/>
        <c:minorTickMark val="none"/>
        <c:tickLblPos val="nextTo"/>
        <c:spPr>
          <a:noFill/>
          <a:ln w="9525" cap="flat" cmpd="sng" algn="ctr">
            <a:solidFill>
              <a:srgbClr val="C00000"/>
            </a:solidFill>
            <a:round/>
          </a:ln>
          <a:effectLst/>
        </c:spPr>
        <c:txPr>
          <a:bodyPr rot="-60000000" spcFirstLastPara="1" vertOverflow="ellipsis" vert="horz" wrap="square" anchor="ctr" anchorCtr="1"/>
          <a:lstStyle/>
          <a:p>
            <a:pPr>
              <a:defRPr sz="9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85353840"/>
        <c:crosses val="autoZero"/>
        <c:auto val="1"/>
        <c:lblAlgn val="ctr"/>
        <c:lblOffset val="100"/>
        <c:noMultiLvlLbl val="0"/>
      </c:catAx>
      <c:valAx>
        <c:axId val="885353840"/>
        <c:scaling>
          <c:orientation val="minMax"/>
        </c:scaling>
        <c:delete val="1"/>
        <c:axPos val="l"/>
        <c:numFmt formatCode="_-[$$-409]* #,##0.00_ ;_-[$$-409]* \-#,##0.00\ ;_-[$$-409]* &quot;-&quot;??_ ;_-@_ " sourceLinked="1"/>
        <c:majorTickMark val="none"/>
        <c:minorTickMark val="none"/>
        <c:tickLblPos val="nextTo"/>
        <c:crossAx val="6475101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[Moses_Excel Sales Dashboard (1).xlsx]Trend By Quantity Sold!PivotTable13</c:name>
    <c:fmtId val="0"/>
  </c:pivotSource>
  <c:chart>
    <c:title>
      <c:tx>
        <c:rich>
          <a:bodyPr rot="0" spcFirstLastPara="1" vertOverflow="ellipsis" vert="horz" wrap="square" anchor="ctr" anchorCtr="1"/>
          <a:lstStyle/>
          <a:p>
            <a:pPr>
              <a:defRPr sz="1100" b="0" i="0" u="none" strike="noStrike" kern="1200" spc="0" baseline="0">
                <a:solidFill>
                  <a:srgbClr val="C00000"/>
                </a:solidFill>
                <a:latin typeface="Tahoma" panose="020B0604030504040204" pitchFamily="34" charset="0"/>
                <a:ea typeface="Tahoma" panose="020B0604030504040204" pitchFamily="34" charset="0"/>
                <a:cs typeface="Tahoma" panose="020B0604030504040204" pitchFamily="34" charset="0"/>
              </a:defRPr>
            </a:pPr>
            <a:r>
              <a:rPr lang="en-GB" sz="1100"/>
              <a:t>Trend By Quantity Sold</a:t>
            </a:r>
          </a:p>
        </c:rich>
      </c:tx>
      <c:layout>
        <c:manualLayout>
          <c:xMode val="edge"/>
          <c:yMode val="edge"/>
          <c:x val="0.38487405309628803"/>
          <c:y val="2.41483365218735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lumMod val="50000"/>
            </a:schemeClr>
          </a:solidFill>
          <a:ln>
            <a:solidFill>
              <a:srgbClr val="C00000">
                <a:alpha val="98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square"/>
          <c:size val="15"/>
          <c:spPr>
            <a:solidFill>
              <a:schemeClr val="bg1">
                <a:lumMod val="95000"/>
              </a:schemeClr>
            </a:solidFill>
            <a:ln w="9525">
              <a:solidFill>
                <a:srgbClr val="C00000"/>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'Trend By Quantity Sold'!$B$3</c:f>
              <c:strCache>
                <c:ptCount val="1"/>
                <c:pt idx="0">
                  <c:v>Sum of Units</c:v>
                </c:pt>
              </c:strCache>
            </c:strRef>
          </c:tx>
          <c:spPr>
            <a:solidFill>
              <a:schemeClr val="accent1">
                <a:lumMod val="50000"/>
              </a:schemeClr>
            </a:solidFill>
            <a:ln>
              <a:solidFill>
                <a:srgbClr val="C00000">
                  <a:alpha val="98000"/>
                </a:srgbClr>
              </a:solidFill>
            </a:ln>
            <a:effectLst/>
          </c:spPr>
          <c:cat>
            <c:strRef>
              <c:f>'Trend By Quantity Sold'!$A$4:$A$10</c:f>
              <c:strCache>
                <c:ptCount val="6"/>
                <c:pt idx="0">
                  <c:v>Jan</c:v>
                </c:pt>
                <c:pt idx="1">
                  <c:v>Feb</c:v>
                </c:pt>
                <c:pt idx="2">
                  <c:v>Mar</c:v>
                </c:pt>
                <c:pt idx="3">
                  <c:v>Apr</c:v>
                </c:pt>
                <c:pt idx="4">
                  <c:v>May</c:v>
                </c:pt>
                <c:pt idx="5">
                  <c:v>Jun</c:v>
                </c:pt>
              </c:strCache>
            </c:strRef>
          </c:cat>
          <c:val>
            <c:numRef>
              <c:f>'Trend By Quantity Sold'!$B$4:$B$10</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701C-4A3B-B9E2-FC57935D9B5E}"/>
            </c:ext>
          </c:extLst>
        </c:ser>
        <c:dLbls>
          <c:showLegendKey val="0"/>
          <c:showVal val="0"/>
          <c:showCatName val="0"/>
          <c:showSerName val="0"/>
          <c:showPercent val="0"/>
          <c:showBubbleSize val="0"/>
        </c:dLbls>
        <c:axId val="1484709504"/>
        <c:axId val="854301248"/>
      </c:areaChart>
      <c:lineChart>
        <c:grouping val="standard"/>
        <c:varyColors val="0"/>
        <c:ser>
          <c:idx val="1"/>
          <c:order val="1"/>
          <c:tx>
            <c:strRef>
              <c:f>'Trend By Quantity Sold'!$C$3</c:f>
              <c:strCache>
                <c:ptCount val="1"/>
                <c:pt idx="0">
                  <c:v>Sum of Units2</c:v>
                </c:pt>
              </c:strCache>
            </c:strRef>
          </c:tx>
          <c:spPr>
            <a:ln w="28575" cap="rnd">
              <a:solidFill>
                <a:srgbClr val="C00000"/>
              </a:solidFill>
              <a:round/>
            </a:ln>
            <a:effectLst/>
          </c:spPr>
          <c:marker>
            <c:symbol val="square"/>
            <c:size val="15"/>
            <c:spPr>
              <a:solidFill>
                <a:schemeClr val="bg1">
                  <a:lumMod val="95000"/>
                </a:schemeClr>
              </a:solidFill>
              <a:ln w="9525">
                <a:solidFill>
                  <a:srgbClr val="C00000"/>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Quantity Sold'!$A$4:$A$10</c:f>
              <c:strCache>
                <c:ptCount val="6"/>
                <c:pt idx="0">
                  <c:v>Jan</c:v>
                </c:pt>
                <c:pt idx="1">
                  <c:v>Feb</c:v>
                </c:pt>
                <c:pt idx="2">
                  <c:v>Mar</c:v>
                </c:pt>
                <c:pt idx="3">
                  <c:v>Apr</c:v>
                </c:pt>
                <c:pt idx="4">
                  <c:v>May</c:v>
                </c:pt>
                <c:pt idx="5">
                  <c:v>Jun</c:v>
                </c:pt>
              </c:strCache>
            </c:strRef>
          </c:cat>
          <c:val>
            <c:numRef>
              <c:f>'Trend By Quantity Sold'!$C$4:$C$10</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2-701C-4A3B-B9E2-FC57935D9B5E}"/>
            </c:ext>
          </c:extLst>
        </c:ser>
        <c:dLbls>
          <c:showLegendKey val="0"/>
          <c:showVal val="0"/>
          <c:showCatName val="0"/>
          <c:showSerName val="0"/>
          <c:showPercent val="0"/>
          <c:showBubbleSize val="0"/>
        </c:dLbls>
        <c:marker val="1"/>
        <c:smooth val="0"/>
        <c:axId val="1484709504"/>
        <c:axId val="854301248"/>
      </c:lineChart>
      <c:catAx>
        <c:axId val="1484709504"/>
        <c:scaling>
          <c:orientation val="minMax"/>
        </c:scaling>
        <c:delete val="0"/>
        <c:axPos val="b"/>
        <c:numFmt formatCode="General" sourceLinked="1"/>
        <c:majorTickMark val="out"/>
        <c:minorTickMark val="none"/>
        <c:tickLblPos val="nextTo"/>
        <c:spPr>
          <a:noFill/>
          <a:ln w="9525" cap="flat" cmpd="sng" algn="ctr">
            <a:solidFill>
              <a:srgbClr val="C00000"/>
            </a:solidFill>
            <a:round/>
          </a:ln>
          <a:effectLst/>
        </c:spPr>
        <c:txPr>
          <a:bodyPr rot="-60000000" spcFirstLastPara="1" vertOverflow="ellipsis" vert="horz" wrap="square" anchor="ctr" anchorCtr="1"/>
          <a:lstStyle/>
          <a:p>
            <a:pPr>
              <a:defRPr sz="1000" b="0"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54301248"/>
        <c:crosses val="autoZero"/>
        <c:auto val="1"/>
        <c:lblAlgn val="ctr"/>
        <c:lblOffset val="100"/>
        <c:noMultiLvlLbl val="0"/>
      </c:catAx>
      <c:valAx>
        <c:axId val="854301248"/>
        <c:scaling>
          <c:orientation val="minMax"/>
        </c:scaling>
        <c:delete val="1"/>
        <c:axPos val="l"/>
        <c:numFmt formatCode="General" sourceLinked="1"/>
        <c:majorTickMark val="none"/>
        <c:minorTickMark val="none"/>
        <c:tickLblPos val="nextTo"/>
        <c:crossAx val="14847095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[Moses_Excel Sales Dashboard (1).xlsx]Revenue Contribution By Categor!PivotTable15</c:name>
    <c:fmtId val="0"/>
  </c:pivotSource>
  <c:chart>
    <c:title>
      <c:tx>
        <c:rich>
          <a:bodyPr rot="0" spcFirstLastPara="1" vertOverflow="ellipsis" vert="horz" wrap="square" anchor="ctr" anchorCtr="1"/>
          <a:lstStyle/>
          <a:p>
            <a:pPr>
              <a:defRPr sz="1080" b="1" i="0" u="none" strike="noStrike" kern="1200" spc="0" baseline="0">
                <a:solidFill>
                  <a:srgbClr val="C00000"/>
                </a:solidFill>
                <a:latin typeface="Tahoma" panose="020B0604030504040204" pitchFamily="34" charset="0"/>
                <a:ea typeface="Tahoma" panose="020B0604030504040204" pitchFamily="34" charset="0"/>
                <a:cs typeface="Tahoma" panose="020B0604030504040204" pitchFamily="34" charset="0"/>
              </a:defRPr>
            </a:pPr>
            <a:r>
              <a:rPr lang="en-US"/>
              <a:t>Revenue Contribution By Category</a:t>
            </a:r>
          </a:p>
        </c:rich>
      </c:tx>
      <c:overlay val="0"/>
      <c:spPr>
        <a:noFill/>
        <a:ln>
          <a:noFill/>
        </a:ln>
        <a:effectLst/>
      </c:spPr>
      <c:txPr>
        <a:bodyPr rot="0" spcFirstLastPara="1" vertOverflow="ellipsis" vert="horz" wrap="square" anchor="ctr" anchorCtr="1"/>
        <a:lstStyle/>
        <a:p>
          <a:pPr>
            <a:defRPr sz="1080" b="1" i="0" u="none" strike="noStrike" kern="1200" spc="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bg1"/>
          </a:solidFill>
          <a:ln w="19050">
            <a:solidFill>
              <a:schemeClr val="lt1"/>
            </a:solidFill>
          </a:ln>
          <a:effectLst/>
        </c:spPr>
        <c:dLbl>
          <c:idx val="0"/>
          <c:layout>
            <c:manualLayout>
              <c:x val="-2.6246719160105021E-2"/>
              <c:y val="-5.210446111694655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431955380577427"/>
                  <c:h val="9.7225533875759856E-2"/>
                </c:manualLayout>
              </c15:layout>
            </c:ext>
          </c:extLst>
        </c:dLbl>
      </c:pivotFmt>
      <c:pivotFmt>
        <c:idx val="2"/>
        <c:spPr>
          <a:solidFill>
            <a:srgbClr val="C00000"/>
          </a:solidFill>
          <a:ln w="19050">
            <a:solidFill>
              <a:schemeClr val="lt1"/>
            </a:solidFill>
          </a:ln>
          <a:effectLst/>
        </c:spPr>
        <c:dLbl>
          <c:idx val="0"/>
          <c:layout>
            <c:manualLayout>
              <c:x val="0.18611111111111109"/>
              <c:y val="4.3816710411198598E-2"/>
            </c:manualLayout>
          </c:layout>
          <c:spPr>
            <a:noFill/>
            <a:ln>
              <a:noFill/>
            </a:ln>
            <a:effectLst/>
          </c:spPr>
          <c:txPr>
            <a:bodyPr rot="0" spcFirstLastPara="1" vertOverflow="ellipsis" vert="horz" wrap="square" anchor="ctr" anchorCtr="1"/>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7916666666666667"/>
                  <c:h val="9.4907407407407413E-2"/>
                </c:manualLayout>
              </c15:layout>
            </c:ext>
          </c:extLst>
        </c:dLbl>
      </c:pivotFmt>
      <c:pivotFmt>
        <c:idx val="3"/>
        <c:spPr>
          <a:solidFill>
            <a:schemeClr val="bg2">
              <a:lumMod val="90000"/>
            </a:schemeClr>
          </a:solidFill>
          <a:ln w="19050">
            <a:solidFill>
              <a:schemeClr val="lt1"/>
            </a:solidFill>
          </a:ln>
          <a:effectLst/>
        </c:spPr>
        <c:dLbl>
          <c:idx val="0"/>
          <c:layout>
            <c:manualLayout>
              <c:x val="-8.5306867891513566E-2"/>
              <c:y val="-1.9385389326334209E-2"/>
            </c:manualLayout>
          </c:layout>
          <c:spPr>
            <a:noFill/>
            <a:ln>
              <a:noFill/>
            </a:ln>
            <a:effectLst/>
          </c:spPr>
          <c:txPr>
            <a:bodyPr rot="0" spcFirstLastPara="1" vertOverflow="ellipsis" vert="horz" wrap="square" anchor="ctr" anchorCtr="1"/>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'Revenue Contribution By Categor'!$B$3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BF-4AEA-9609-CD96411842A0}"/>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12B0-48FB-9613-63BB570620C1}"/>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2-12B0-48FB-9613-63BB570620C1}"/>
              </c:ext>
            </c:extLst>
          </c:dPt>
          <c:dPt>
            <c:idx val="3"/>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4-12B0-48FB-9613-63BB570620C1}"/>
              </c:ext>
            </c:extLst>
          </c:dPt>
          <c:dLbls>
            <c:dLbl>
              <c:idx val="1"/>
              <c:layout>
                <c:manualLayout>
                  <c:x val="0.18611111111111109"/>
                  <c:y val="4.3816710411198598E-2"/>
                </c:manualLayout>
              </c:layout>
              <c:showLegendKey val="0"/>
              <c:showVal val="1"/>
              <c:showCatName val="1"/>
              <c:showSerName val="0"/>
              <c:showPercent val="0"/>
              <c:showBubbleSize val="0"/>
              <c:extLst>
                <c:ext xmlns:c15="http://schemas.microsoft.com/office/drawing/2012/chart" uri="{CE6537A1-D6FC-4f65-9D91-7224C49458BB}">
                  <c15:layout>
                    <c:manualLayout>
                      <c:w val="0.17916666666666667"/>
                      <c:h val="9.4907407407407413E-2"/>
                    </c:manualLayout>
                  </c15:layout>
                </c:ext>
                <c:ext xmlns:c16="http://schemas.microsoft.com/office/drawing/2014/chart" uri="{C3380CC4-5D6E-409C-BE32-E72D297353CC}">
                  <c16:uniqueId val="{00000003-12B0-48FB-9613-63BB570620C1}"/>
                </c:ext>
              </c:extLst>
            </c:dLbl>
            <c:dLbl>
              <c:idx val="2"/>
              <c:layout>
                <c:manualLayout>
                  <c:x val="-2.6246719160105021E-2"/>
                  <c:y val="-5.210446111694655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3431955380577427"/>
                      <c:h val="9.7225533875759856E-2"/>
                    </c:manualLayout>
                  </c15:layout>
                </c:ext>
                <c:ext xmlns:c16="http://schemas.microsoft.com/office/drawing/2014/chart" uri="{C3380CC4-5D6E-409C-BE32-E72D297353CC}">
                  <c16:uniqueId val="{00000002-12B0-48FB-9613-63BB570620C1}"/>
                </c:ext>
              </c:extLst>
            </c:dLbl>
            <c:dLbl>
              <c:idx val="3"/>
              <c:layout>
                <c:manualLayout>
                  <c:x val="-8.5306867891513566E-2"/>
                  <c:y val="-1.93853893263342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B0-48FB-9613-63BB570620C1}"/>
                </c:ext>
              </c:extLst>
            </c:dLbl>
            <c:spPr>
              <a:noFill/>
              <a:ln>
                <a:noFill/>
              </a:ln>
              <a:effectLst/>
            </c:spPr>
            <c:txPr>
              <a:bodyPr rot="0" spcFirstLastPara="1" vertOverflow="ellipsis" vert="horz" wrap="square" anchor="ctr" anchorCtr="1"/>
              <a:lstStyle/>
              <a:p>
                <a:pPr>
                  <a:defRPr sz="8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1"/>
            <c:showSerName val="0"/>
            <c:showPercent val="0"/>
            <c:showBubbleSize val="0"/>
            <c:showLeaderLines val="1"/>
            <c:leaderLines>
              <c:spPr>
                <a:ln w="9525" cap="flat" cmpd="sng" algn="ctr">
                  <a:solidFill>
                    <a:srgbClr val="C00000"/>
                  </a:solidFill>
                  <a:round/>
                </a:ln>
                <a:effectLst/>
              </c:spPr>
            </c:leaderLines>
            <c:extLst>
              <c:ext xmlns:c15="http://schemas.microsoft.com/office/drawing/2012/chart" uri="{CE6537A1-D6FC-4f65-9D91-7224C49458BB}"/>
            </c:extLst>
          </c:dLbls>
          <c:cat>
            <c:strRef>
              <c:f>'Revenue Contribution By Categor'!$A$4:$A$8</c:f>
              <c:strCache>
                <c:ptCount val="4"/>
                <c:pt idx="0">
                  <c:v>Mix</c:v>
                </c:pt>
                <c:pt idx="1">
                  <c:v>Rural</c:v>
                </c:pt>
                <c:pt idx="2">
                  <c:v>Urban</c:v>
                </c:pt>
                <c:pt idx="3">
                  <c:v>Youth</c:v>
                </c:pt>
              </c:strCache>
            </c:strRef>
          </c:cat>
          <c:val>
            <c:numRef>
              <c:f>'Revenue Contribution By Categor'!$B$4:$B$8</c:f>
              <c:numCache>
                <c:formatCode>0.00%</c:formatCode>
                <c:ptCount val="4"/>
                <c:pt idx="0">
                  <c:v>2.322006196530179E-2</c:v>
                </c:pt>
                <c:pt idx="1">
                  <c:v>8.6665765645392398E-2</c:v>
                </c:pt>
                <c:pt idx="2">
                  <c:v>0.8695752471161976</c:v>
                </c:pt>
                <c:pt idx="3">
                  <c:v>2.0538925273108181E-2</c:v>
                </c:pt>
              </c:numCache>
            </c:numRef>
          </c:val>
          <c:extLst>
            <c:ext xmlns:c16="http://schemas.microsoft.com/office/drawing/2014/chart" uri="{C3380CC4-5D6E-409C-BE32-E72D297353CC}">
              <c16:uniqueId val="{00000000-12B0-48FB-9613-63BB570620C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b="1">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[Moses_Excel Sales Dashboard (1).xlsx]Sales Trend!PivotTable7</c:name>
    <c:fmtId val="4"/>
  </c:pivotSource>
  <c:chart>
    <c:title>
      <c:tx>
        <c:rich>
          <a:bodyPr rot="0" spcFirstLastPara="1" vertOverflow="ellipsis" vert="horz" wrap="square" anchor="ctr" anchorCtr="1"/>
          <a:lstStyle/>
          <a:p>
            <a:pPr>
              <a:defRPr sz="1200" b="1" i="0" u="none" strike="noStrike" kern="1200" spc="0" baseline="0">
                <a:solidFill>
                  <a:schemeClr val="bg1"/>
                </a:solidFill>
                <a:latin typeface="Tahoma" panose="020B0604030504040204" pitchFamily="34" charset="0"/>
                <a:ea typeface="Tahoma" panose="020B0604030504040204" pitchFamily="34" charset="0"/>
                <a:cs typeface="Tahoma" panose="020B0604030504040204" pitchFamily="34" charset="0"/>
              </a:defRPr>
            </a:pPr>
            <a:r>
              <a:rPr lang="en-US" sz="1200" b="1">
                <a:solidFill>
                  <a:schemeClr val="bg1"/>
                </a:solidFill>
                <a:latin typeface="Tahoma" panose="020B0604030504040204" pitchFamily="34" charset="0"/>
                <a:ea typeface="Tahoma" panose="020B0604030504040204" pitchFamily="34" charset="0"/>
                <a:cs typeface="Tahoma" panose="020B0604030504040204" pitchFamily="34" charset="0"/>
              </a:rPr>
              <a:t>Sales</a:t>
            </a:r>
            <a:r>
              <a:rPr lang="en-US" sz="1200" b="1" baseline="0">
                <a:solidFill>
                  <a:schemeClr val="bg1"/>
                </a:solidFill>
                <a:latin typeface="Tahoma" panose="020B0604030504040204" pitchFamily="34" charset="0"/>
                <a:ea typeface="Tahoma" panose="020B0604030504040204" pitchFamily="34" charset="0"/>
                <a:cs typeface="Tahoma" panose="020B0604030504040204" pitchFamily="34" charset="0"/>
              </a:rPr>
              <a:t> Trend for H.Y 2015</a:t>
            </a:r>
            <a:endParaRPr lang="en-US" sz="1200" b="1">
              <a:solidFill>
                <a:schemeClr val="bg1"/>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7.3008943887662011E-4"/>
              <c:y val="6.89185906122237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3.3983011582057805E-2"/>
              <c:y val="-6.07788084208386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1.1994002998500749E-2"/>
              <c:y val="-2.27921573114908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1.9990733365642527E-3"/>
              <c:y val="-7.868740815381636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5.9970014992503746E-3"/>
              <c:y val="1.54661265858784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5.9970014992503746E-3"/>
              <c:y val="1.54661265858784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3.3983011582057805E-2"/>
              <c:y val="-6.07788084208386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1.9990733365642527E-3"/>
              <c:y val="-7.868740815381636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1.1994002998500749E-2"/>
              <c:y val="-2.27921573114908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square"/>
          <c:size val="5"/>
          <c:spPr>
            <a:solidFill>
              <a:srgbClr val="C00000"/>
            </a:solidFill>
            <a:ln w="9525">
              <a:solidFill>
                <a:srgbClr val="C00000"/>
              </a:solidFill>
            </a:ln>
            <a:effectLst/>
          </c:spPr>
        </c:marker>
        <c:dLbl>
          <c:idx val="0"/>
          <c:layout>
            <c:manualLayout>
              <c:x val="-7.3008943887662011E-4"/>
              <c:y val="6.89185906122237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bg1"/>
            </a:solidFill>
            <a:round/>
          </a:ln>
          <a:effectLst/>
        </c:spPr>
        <c:marker>
          <c:symbol val="squar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bg1"/>
            </a:solidFill>
            <a:round/>
          </a:ln>
          <a:effectLst/>
        </c:spPr>
        <c:marker>
          <c:symbol val="square"/>
          <c:size val="5"/>
          <c:spPr>
            <a:solidFill>
              <a:srgbClr val="C00000"/>
            </a:solidFill>
            <a:ln w="9525">
              <a:solidFill>
                <a:srgbClr val="C00000"/>
              </a:solidFill>
            </a:ln>
            <a:effectLst/>
          </c:spPr>
        </c:marker>
        <c:dLbl>
          <c:idx val="0"/>
          <c:layout>
            <c:manualLayout>
              <c:x val="-5.9970014992503746E-3"/>
              <c:y val="1.54661265858784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bg1"/>
            </a:solidFill>
            <a:round/>
          </a:ln>
          <a:effectLst/>
        </c:spPr>
        <c:marker>
          <c:symbol val="square"/>
          <c:size val="5"/>
          <c:spPr>
            <a:solidFill>
              <a:srgbClr val="C00000"/>
            </a:solidFill>
            <a:ln w="9525">
              <a:solidFill>
                <a:srgbClr val="C00000"/>
              </a:solidFill>
            </a:ln>
            <a:effectLst/>
          </c:spPr>
        </c:marker>
        <c:dLbl>
          <c:idx val="0"/>
          <c:layout>
            <c:manualLayout>
              <c:x val="-3.125583840455811E-2"/>
              <c:y val="-8.385574412010761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bg1"/>
            </a:solidFill>
            <a:round/>
          </a:ln>
          <a:effectLst/>
        </c:spPr>
        <c:marker>
          <c:symbol val="square"/>
          <c:size val="5"/>
          <c:spPr>
            <a:solidFill>
              <a:srgbClr val="C00000"/>
            </a:solidFill>
            <a:ln w="9525">
              <a:solidFill>
                <a:srgbClr val="C00000"/>
              </a:solidFill>
            </a:ln>
            <a:effectLst/>
          </c:spPr>
        </c:marker>
        <c:dLbl>
          <c:idx val="0"/>
          <c:layout>
            <c:manualLayout>
              <c:x val="3.0728207691940873E-2"/>
              <c:y val="-2.17148447522337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bg1"/>
            </a:solidFill>
            <a:round/>
          </a:ln>
          <a:effectLst/>
        </c:spPr>
        <c:marker>
          <c:symbol val="square"/>
          <c:size val="5"/>
          <c:spPr>
            <a:solidFill>
              <a:srgbClr val="C00000"/>
            </a:solidFill>
            <a:ln w="9525">
              <a:solidFill>
                <a:srgbClr val="C00000"/>
              </a:solidFill>
            </a:ln>
            <a:effectLst/>
          </c:spPr>
        </c:marker>
        <c:dLbl>
          <c:idx val="0"/>
          <c:layout>
            <c:manualLayout>
              <c:x val="1.3394228534220236E-3"/>
              <c:y val="-4.46104611849302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bg1"/>
            </a:solidFill>
            <a:round/>
          </a:ln>
          <a:effectLst/>
        </c:spPr>
        <c:marker>
          <c:symbol val="square"/>
          <c:size val="5"/>
          <c:spPr>
            <a:solidFill>
              <a:srgbClr val="C00000"/>
            </a:solidFill>
            <a:ln w="9525">
              <a:solidFill>
                <a:srgbClr val="C00000"/>
              </a:solidFill>
            </a:ln>
            <a:effectLst/>
          </c:spPr>
        </c:marker>
        <c:dLbl>
          <c:idx val="0"/>
          <c:layout>
            <c:manualLayout>
              <c:x val="-7.300788934549835E-4"/>
              <c:y val="6.019139531943199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002843675137778E-2"/>
          <c:y val="0.11746293313395748"/>
          <c:w val="0.89781660091348181"/>
          <c:h val="0.70673725004164034"/>
        </c:manualLayout>
      </c:layout>
      <c:lineChart>
        <c:grouping val="standard"/>
        <c:varyColors val="0"/>
        <c:ser>
          <c:idx val="0"/>
          <c:order val="0"/>
          <c:tx>
            <c:strRef>
              <c:f>'Sales Trend'!$B$3</c:f>
              <c:strCache>
                <c:ptCount val="1"/>
                <c:pt idx="0">
                  <c:v>Total</c:v>
                </c:pt>
              </c:strCache>
            </c:strRef>
          </c:tx>
          <c:spPr>
            <a:ln w="28575" cap="rnd">
              <a:solidFill>
                <a:schemeClr val="bg1"/>
              </a:solidFill>
              <a:round/>
            </a:ln>
            <a:effectLst/>
          </c:spPr>
          <c:marker>
            <c:symbol val="square"/>
            <c:size val="5"/>
            <c:spPr>
              <a:solidFill>
                <a:srgbClr val="C00000"/>
              </a:solidFill>
              <a:ln w="9525">
                <a:solidFill>
                  <a:srgbClr val="C00000"/>
                </a:solidFill>
              </a:ln>
              <a:effectLst/>
            </c:spPr>
          </c:marker>
          <c:dPt>
            <c:idx val="0"/>
            <c:marker>
              <c:symbol val="squar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0-157E-45F3-9D81-83AF517F8151}"/>
              </c:ext>
            </c:extLst>
          </c:dPt>
          <c:dPt>
            <c:idx val="2"/>
            <c:marker>
              <c:symbol val="squar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1-157E-45F3-9D81-83AF517F8151}"/>
              </c:ext>
            </c:extLst>
          </c:dPt>
          <c:dPt>
            <c:idx val="3"/>
            <c:marker>
              <c:symbol val="squar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2-157E-45F3-9D81-83AF517F8151}"/>
              </c:ext>
            </c:extLst>
          </c:dPt>
          <c:dPt>
            <c:idx val="4"/>
            <c:marker>
              <c:symbol val="squar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3-157E-45F3-9D81-83AF517F8151}"/>
              </c:ext>
            </c:extLst>
          </c:dPt>
          <c:dPt>
            <c:idx val="5"/>
            <c:marker>
              <c:symbol val="squar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4-157E-45F3-9D81-83AF517F8151}"/>
              </c:ext>
            </c:extLst>
          </c:dPt>
          <c:dLbls>
            <c:dLbl>
              <c:idx val="0"/>
              <c:layout>
                <c:manualLayout>
                  <c:x val="-5.9970014992503746E-3"/>
                  <c:y val="1.5466126585878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7E-45F3-9D81-83AF517F8151}"/>
                </c:ext>
              </c:extLst>
            </c:dLbl>
            <c:dLbl>
              <c:idx val="2"/>
              <c:layout>
                <c:manualLayout>
                  <c:x val="-3.125583840455811E-2"/>
                  <c:y val="-8.38557441201076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7E-45F3-9D81-83AF517F8151}"/>
                </c:ext>
              </c:extLst>
            </c:dLbl>
            <c:dLbl>
              <c:idx val="3"/>
              <c:layout>
                <c:manualLayout>
                  <c:x val="3.0728207691940873E-2"/>
                  <c:y val="-2.17148447522337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7E-45F3-9D81-83AF517F8151}"/>
                </c:ext>
              </c:extLst>
            </c:dLbl>
            <c:dLbl>
              <c:idx val="4"/>
              <c:layout>
                <c:manualLayout>
                  <c:x val="1.3394228534220236E-3"/>
                  <c:y val="-4.46104611849302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7E-45F3-9D81-83AF517F8151}"/>
                </c:ext>
              </c:extLst>
            </c:dLbl>
            <c:dLbl>
              <c:idx val="5"/>
              <c:layout>
                <c:manualLayout>
                  <c:x val="-7.300788934549835E-4"/>
                  <c:y val="6.01913953194319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7E-45F3-9D81-83AF517F815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rgbClr val="C00000"/>
                      </a:solidFill>
                      <a:bevel/>
                    </a:ln>
                    <a:effectLst/>
                  </c:spPr>
                </c15:leaderLines>
              </c:ext>
            </c:extLst>
          </c:dLbls>
          <c:cat>
            <c:strRef>
              <c:f>'Sales Trend'!$A$4:$A$10</c:f>
              <c:strCache>
                <c:ptCount val="6"/>
                <c:pt idx="0">
                  <c:v>Jan</c:v>
                </c:pt>
                <c:pt idx="1">
                  <c:v>Feb</c:v>
                </c:pt>
                <c:pt idx="2">
                  <c:v>Mar</c:v>
                </c:pt>
                <c:pt idx="3">
                  <c:v>Apr</c:v>
                </c:pt>
                <c:pt idx="4">
                  <c:v>May</c:v>
                </c:pt>
                <c:pt idx="5">
                  <c:v>Jun</c:v>
                </c:pt>
              </c:strCache>
            </c:strRef>
          </c:cat>
          <c:val>
            <c:numRef>
              <c:f>'Sales Trend'!$B$4:$B$10</c:f>
              <c:numCache>
                <c:formatCode>_(* #,##0.00_);_(* \(#,##0.00\);_(* "-"??_);_(@_)</c:formatCode>
                <c:ptCount val="6"/>
                <c:pt idx="0">
                  <c:v>791664.93</c:v>
                </c:pt>
                <c:pt idx="1">
                  <c:v>1236566.52</c:v>
                </c:pt>
                <c:pt idx="2">
                  <c:v>2205318.15</c:v>
                </c:pt>
                <c:pt idx="3">
                  <c:v>2233854.63</c:v>
                </c:pt>
                <c:pt idx="4">
                  <c:v>1785360.78</c:v>
                </c:pt>
                <c:pt idx="5">
                  <c:v>1573418.07</c:v>
                </c:pt>
              </c:numCache>
            </c:numRef>
          </c:val>
          <c:smooth val="1"/>
          <c:extLst>
            <c:ext xmlns:c16="http://schemas.microsoft.com/office/drawing/2014/chart" uri="{C3380CC4-5D6E-409C-BE32-E72D297353CC}">
              <c16:uniqueId val="{00000005-157E-45F3-9D81-83AF517F8151}"/>
            </c:ext>
          </c:extLst>
        </c:ser>
        <c:dLbls>
          <c:showLegendKey val="0"/>
          <c:showVal val="0"/>
          <c:showCatName val="0"/>
          <c:showSerName val="0"/>
          <c:showPercent val="0"/>
          <c:showBubbleSize val="0"/>
        </c:dLbls>
        <c:marker val="1"/>
        <c:smooth val="0"/>
        <c:axId val="887650336"/>
        <c:axId val="885414848"/>
      </c:lineChart>
      <c:catAx>
        <c:axId val="887650336"/>
        <c:scaling>
          <c:orientation val="minMax"/>
        </c:scaling>
        <c:delete val="0"/>
        <c:axPos val="b"/>
        <c:numFmt formatCode="General" sourceLinked="1"/>
        <c:majorTickMark val="none"/>
        <c:minorTickMark val="none"/>
        <c:tickLblPos val="nextTo"/>
        <c:spPr>
          <a:noFill/>
          <a:ln w="9525" cap="flat" cmpd="sng" algn="ctr">
            <a:solidFill>
              <a:srgbClr val="C00000"/>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885414848"/>
        <c:crosses val="autoZero"/>
        <c:auto val="1"/>
        <c:lblAlgn val="ctr"/>
        <c:lblOffset val="100"/>
        <c:noMultiLvlLbl val="0"/>
      </c:catAx>
      <c:valAx>
        <c:axId val="885414848"/>
        <c:scaling>
          <c:orientation val="minMax"/>
        </c:scaling>
        <c:delete val="1"/>
        <c:axPos val="l"/>
        <c:numFmt formatCode="_(* #,##0.00_);_(* \(#,##0.00\);_(* &quot;-&quot;??_);_(@_)" sourceLinked="1"/>
        <c:majorTickMark val="none"/>
        <c:minorTickMark val="none"/>
        <c:tickLblPos val="nextTo"/>
        <c:crossAx val="88765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[Moses_Excel Sales Dashboard (1).xlsx]Top 10 Products by Reneue!PivotTable9</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latin typeface="Tahoma" panose="020B0604030504040204" pitchFamily="34" charset="0"/>
                <a:ea typeface="Tahoma" panose="020B0604030504040204" pitchFamily="34" charset="0"/>
                <a:cs typeface="Tahoma" panose="020B0604030504040204" pitchFamily="34" charset="0"/>
              </a:rPr>
              <a:t>Top 10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dLbl>
          <c:idx val="0"/>
          <c:layout>
            <c:manualLayout>
              <c:x val="3.078744819419775E-2"/>
              <c:y val="-5.28800755429650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dLbl>
          <c:idx val="0"/>
          <c:layout>
            <c:manualLayout>
              <c:x val="1.6577856719952634E-2"/>
              <c:y val="-6.6100094428706332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611604499703967"/>
                  <c:h val="7.1709308291137835E-2"/>
                </c:manualLayout>
              </c15:layout>
            </c:ext>
          </c:extLst>
        </c:dLbl>
      </c:pivotFmt>
      <c:pivotFmt>
        <c:idx val="3"/>
        <c:spPr>
          <a:solidFill>
            <a:srgbClr val="C00000"/>
          </a:solidFill>
          <a:ln>
            <a:noFill/>
          </a:ln>
          <a:effectLst/>
        </c:spPr>
        <c:dLbl>
          <c:idx val="0"/>
          <c:layout>
            <c:manualLayout>
              <c:x val="9.4730609828299894E-3"/>
              <c:y val="-6.7988668555240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dLbl>
          <c:idx val="0"/>
          <c:layout>
            <c:manualLayout>
              <c:x val="3.078744819419775E-2"/>
              <c:y val="-5.28800755429650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dLbl>
          <c:idx val="0"/>
          <c:layout>
            <c:manualLayout>
              <c:x val="1.6577856719952634E-2"/>
              <c:y val="-6.6100094428706332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611604499703967"/>
                  <c:h val="7.1709308291137835E-2"/>
                </c:manualLayout>
              </c15:layout>
            </c:ext>
          </c:extLst>
        </c:dLbl>
      </c:pivotFmt>
      <c:pivotFmt>
        <c:idx val="7"/>
        <c:spPr>
          <a:solidFill>
            <a:srgbClr val="C00000"/>
          </a:solidFill>
          <a:ln>
            <a:noFill/>
          </a:ln>
          <a:effectLst/>
        </c:spPr>
        <c:dLbl>
          <c:idx val="0"/>
          <c:layout>
            <c:manualLayout>
              <c:x val="9.4730609828299894E-3"/>
              <c:y val="-6.7988668555240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c:spPr>
        <c:dLbl>
          <c:idx val="0"/>
          <c:layout>
            <c:manualLayout>
              <c:x val="1.7884175768351537E-2"/>
              <c:y val="-2.330264796466142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dLbl>
          <c:idx val="0"/>
          <c:layout>
            <c:manualLayout>
              <c:x val="1.6577856719952634E-2"/>
              <c:y val="-6.6100094428706332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611604499703967"/>
                  <c:h val="7.1709308291137835E-2"/>
                </c:manualLayout>
              </c15:layout>
            </c:ext>
          </c:extLst>
        </c:dLbl>
      </c:pivotFmt>
      <c:pivotFmt>
        <c:idx val="11"/>
        <c:spPr>
          <a:solidFill>
            <a:schemeClr val="bg1"/>
          </a:solidFill>
          <a:ln>
            <a:noFill/>
          </a:ln>
          <a:effectLst/>
        </c:spPr>
        <c:dLbl>
          <c:idx val="0"/>
          <c:layout>
            <c:manualLayout>
              <c:x val="9.4730609828299894E-3"/>
              <c:y val="-6.7988668555240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solidFill>
          <a:ln>
            <a:noFill/>
          </a:ln>
          <a:effectLst/>
        </c:spPr>
        <c:dLbl>
          <c:idx val="0"/>
          <c:layout>
            <c:manualLayout>
              <c:x val="1.5053763440860216E-2"/>
              <c:y val="4.225351644077671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solidFill>
          <a:ln>
            <a:noFill/>
          </a:ln>
          <a:effectLst/>
        </c:spPr>
        <c:dLbl>
          <c:idx val="0"/>
          <c:layout>
            <c:manualLayout>
              <c:x val="3.870967741935484E-2"/>
              <c:y val="-0.147887307542718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 by Reneue'!$B$3</c:f>
              <c:strCache>
                <c:ptCount val="1"/>
                <c:pt idx="0">
                  <c:v>Total</c:v>
                </c:pt>
              </c:strCache>
            </c:strRef>
          </c:tx>
          <c:spPr>
            <a:solidFill>
              <a:schemeClr val="bg1"/>
            </a:solidFill>
            <a:ln>
              <a:noFill/>
            </a:ln>
            <a:effectLst/>
          </c:spPr>
          <c:invertIfNegative val="0"/>
          <c:dPt>
            <c:idx val="1"/>
            <c:invertIfNegative val="0"/>
            <c:bubble3D val="0"/>
            <c:extLst>
              <c:ext xmlns:c16="http://schemas.microsoft.com/office/drawing/2014/chart" uri="{C3380CC4-5D6E-409C-BE32-E72D297353CC}">
                <c16:uniqueId val="{00000000-C4EE-4D16-9BC7-BC59083C7E04}"/>
              </c:ext>
            </c:extLst>
          </c:dPt>
          <c:dPt>
            <c:idx val="2"/>
            <c:invertIfNegative val="0"/>
            <c:bubble3D val="0"/>
            <c:extLst>
              <c:ext xmlns:c16="http://schemas.microsoft.com/office/drawing/2014/chart" uri="{C3380CC4-5D6E-409C-BE32-E72D297353CC}">
                <c16:uniqueId val="{00000005-C4EE-4D16-9BC7-BC59083C7E04}"/>
              </c:ext>
            </c:extLst>
          </c:dPt>
          <c:dPt>
            <c:idx val="3"/>
            <c:invertIfNegative val="0"/>
            <c:bubble3D val="0"/>
            <c:extLst>
              <c:ext xmlns:c16="http://schemas.microsoft.com/office/drawing/2014/chart" uri="{C3380CC4-5D6E-409C-BE32-E72D297353CC}">
                <c16:uniqueId val="{00000004-C4EE-4D16-9BC7-BC59083C7E04}"/>
              </c:ext>
            </c:extLst>
          </c:dPt>
          <c:dPt>
            <c:idx val="6"/>
            <c:invertIfNegative val="0"/>
            <c:bubble3D val="0"/>
            <c:extLst>
              <c:ext xmlns:c16="http://schemas.microsoft.com/office/drawing/2014/chart" uri="{C3380CC4-5D6E-409C-BE32-E72D297353CC}">
                <c16:uniqueId val="{00000001-C4EE-4D16-9BC7-BC59083C7E04}"/>
              </c:ext>
            </c:extLst>
          </c:dPt>
          <c:dPt>
            <c:idx val="8"/>
            <c:invertIfNegative val="0"/>
            <c:bubble3D val="0"/>
            <c:extLst>
              <c:ext xmlns:c16="http://schemas.microsoft.com/office/drawing/2014/chart" uri="{C3380CC4-5D6E-409C-BE32-E72D297353CC}">
                <c16:uniqueId val="{00000002-C4EE-4D16-9BC7-BC59083C7E04}"/>
              </c:ext>
            </c:extLst>
          </c:dPt>
          <c:dLbls>
            <c:dLbl>
              <c:idx val="1"/>
              <c:layout>
                <c:manualLayout>
                  <c:x val="1.7884175768351537E-2"/>
                  <c:y val="-2.33026479646614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4EE-4D16-9BC7-BC59083C7E04}"/>
                </c:ext>
              </c:extLst>
            </c:dLbl>
            <c:dLbl>
              <c:idx val="2"/>
              <c:layout>
                <c:manualLayout>
                  <c:x val="3.870967741935484E-2"/>
                  <c:y val="-0.1478873075427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4EE-4D16-9BC7-BC59083C7E04}"/>
                </c:ext>
              </c:extLst>
            </c:dLbl>
            <c:dLbl>
              <c:idx val="3"/>
              <c:layout>
                <c:manualLayout>
                  <c:x val="1.5053763440860216E-2"/>
                  <c:y val="4.2253516440776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EE-4D16-9BC7-BC59083C7E04}"/>
                </c:ext>
              </c:extLst>
            </c:dLbl>
            <c:dLbl>
              <c:idx val="6"/>
              <c:layout>
                <c:manualLayout>
                  <c:x val="1.6577856719952634E-2"/>
                  <c:y val="-6.6100094428706332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611604499703967"/>
                      <c:h val="7.1709308291137835E-2"/>
                    </c:manualLayout>
                  </c15:layout>
                </c:ext>
                <c:ext xmlns:c16="http://schemas.microsoft.com/office/drawing/2014/chart" uri="{C3380CC4-5D6E-409C-BE32-E72D297353CC}">
                  <c16:uniqueId val="{00000001-C4EE-4D16-9BC7-BC59083C7E04}"/>
                </c:ext>
              </c:extLst>
            </c:dLbl>
            <c:dLbl>
              <c:idx val="8"/>
              <c:layout>
                <c:manualLayout>
                  <c:x val="9.4730609828299894E-3"/>
                  <c:y val="-6.798866855524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EE-4D16-9BC7-BC59083C7E0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rgbClr val="C00000"/>
                      </a:solidFill>
                      <a:round/>
                    </a:ln>
                    <a:effectLst/>
                  </c:spPr>
                </c15:leaderLines>
              </c:ext>
            </c:extLst>
          </c:dLbls>
          <c:cat>
            <c:strRef>
              <c:f>'Top 10 Products by Reneue'!$A$4:$A$14</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Products by Reneue'!$B$4:$B$14</c:f>
              <c:numCache>
                <c:formatCode>_-[$$-409]* #,##0.00_ ;_-[$$-409]* \-#,##0.00\ ;_-[$$-409]* "-"??_ ;_-@_ </c:formatCode>
                <c:ptCount val="10"/>
                <c:pt idx="0">
                  <c:v>574086.24</c:v>
                </c:pt>
                <c:pt idx="1">
                  <c:v>458684.73</c:v>
                </c:pt>
                <c:pt idx="2">
                  <c:v>430623.27</c:v>
                </c:pt>
                <c:pt idx="3">
                  <c:v>383651.73</c:v>
                </c:pt>
                <c:pt idx="4">
                  <c:v>258284.88</c:v>
                </c:pt>
                <c:pt idx="5">
                  <c:v>196677.18</c:v>
                </c:pt>
                <c:pt idx="6">
                  <c:v>192760.47</c:v>
                </c:pt>
                <c:pt idx="7">
                  <c:v>174688.29</c:v>
                </c:pt>
                <c:pt idx="8">
                  <c:v>167571.18</c:v>
                </c:pt>
                <c:pt idx="9">
                  <c:v>164418.66</c:v>
                </c:pt>
              </c:numCache>
            </c:numRef>
          </c:val>
          <c:extLst>
            <c:ext xmlns:c16="http://schemas.microsoft.com/office/drawing/2014/chart" uri="{C3380CC4-5D6E-409C-BE32-E72D297353CC}">
              <c16:uniqueId val="{00000003-C4EE-4D16-9BC7-BC59083C7E04}"/>
            </c:ext>
          </c:extLst>
        </c:ser>
        <c:dLbls>
          <c:showLegendKey val="0"/>
          <c:showVal val="0"/>
          <c:showCatName val="0"/>
          <c:showSerName val="0"/>
          <c:showPercent val="0"/>
          <c:showBubbleSize val="0"/>
        </c:dLbls>
        <c:gapWidth val="219"/>
        <c:overlap val="-27"/>
        <c:axId val="887652256"/>
        <c:axId val="885313664"/>
      </c:barChart>
      <c:catAx>
        <c:axId val="887652256"/>
        <c:scaling>
          <c:orientation val="minMax"/>
        </c:scaling>
        <c:delete val="0"/>
        <c:axPos val="b"/>
        <c:numFmt formatCode="General" sourceLinked="1"/>
        <c:majorTickMark val="none"/>
        <c:minorTickMark val="none"/>
        <c:tickLblPos val="nextTo"/>
        <c:spPr>
          <a:noFill/>
          <a:ln w="9525" cap="flat" cmpd="sng" algn="ctr">
            <a:solidFill>
              <a:srgbClr val="C00000"/>
            </a:solidFill>
            <a:round/>
          </a:ln>
          <a:effectLst/>
        </c:spPr>
        <c:txPr>
          <a:bodyPr rot="-60000000" spcFirstLastPara="1" vertOverflow="ellipsis" vert="horz" wrap="square" anchor="ctr" anchorCtr="1"/>
          <a:lstStyle/>
          <a:p>
            <a:pPr>
              <a:defRPr sz="8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crossAx val="885313664"/>
        <c:crosses val="autoZero"/>
        <c:auto val="1"/>
        <c:lblAlgn val="ctr"/>
        <c:lblOffset val="100"/>
        <c:noMultiLvlLbl val="0"/>
      </c:catAx>
      <c:valAx>
        <c:axId val="885313664"/>
        <c:scaling>
          <c:orientation val="minMax"/>
        </c:scaling>
        <c:delete val="1"/>
        <c:axPos val="l"/>
        <c:numFmt formatCode="_-[$$-409]* #,##0.00_ ;_-[$$-409]* \-#,##0.00\ ;_-[$$-409]* &quot;-&quot;??_ ;_-@_ " sourceLinked="1"/>
        <c:majorTickMark val="none"/>
        <c:minorTickMark val="none"/>
        <c:tickLblPos val="nextTo"/>
        <c:crossAx val="88765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[Moses_Excel Sales Dashboard (1).xlsx]Top 3 State By Revenue!PivotTable11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latin typeface="Tahoma" panose="020B0604030504040204" pitchFamily="34" charset="0"/>
                <a:ea typeface="Tahoma" panose="020B0604030504040204" pitchFamily="34" charset="0"/>
                <a:cs typeface="Tahoma" panose="020B0604030504040204" pitchFamily="34" charset="0"/>
              </a:rPr>
              <a:t>Top</a:t>
            </a:r>
            <a:r>
              <a:rPr lang="en-US" b="1" baseline="0">
                <a:solidFill>
                  <a:schemeClr val="bg1"/>
                </a:solidFill>
                <a:latin typeface="Tahoma" panose="020B0604030504040204" pitchFamily="34" charset="0"/>
                <a:ea typeface="Tahoma" panose="020B0604030504040204" pitchFamily="34" charset="0"/>
                <a:cs typeface="Tahoma" panose="020B0604030504040204" pitchFamily="34" charset="0"/>
              </a:rPr>
              <a:t> 3 State By Revenue</a:t>
            </a:r>
            <a:endParaRPr lang="en-US" b="1">
              <a:solidFill>
                <a:schemeClr val="bg1"/>
              </a:solidFill>
              <a:latin typeface="Tahoma" panose="020B0604030504040204" pitchFamily="34" charset="0"/>
              <a:ea typeface="Tahoma" panose="020B0604030504040204" pitchFamily="34" charset="0"/>
              <a:cs typeface="Tahoma" panose="020B0604030504040204" pitchFamily="34" charset="0"/>
            </a:endParaRPr>
          </a:p>
        </c:rich>
      </c:tx>
      <c:layout>
        <c:manualLayout>
          <c:xMode val="edge"/>
          <c:yMode val="edge"/>
          <c:x val="0.32756517457175771"/>
          <c:y val="3.1163044065035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15381994595545E-2"/>
          <c:y val="0.1564454140336011"/>
          <c:w val="0.93653846634324145"/>
          <c:h val="0.74446618006913334"/>
        </c:manualLayout>
      </c:layout>
      <c:barChart>
        <c:barDir val="col"/>
        <c:grouping val="clustered"/>
        <c:varyColors val="0"/>
        <c:ser>
          <c:idx val="0"/>
          <c:order val="0"/>
          <c:tx>
            <c:strRef>
              <c:f>'Top 3 State By Revenue'!$B$3</c:f>
              <c:strCache>
                <c:ptCount val="1"/>
                <c:pt idx="0">
                  <c:v>Total</c:v>
                </c:pt>
              </c:strCache>
            </c:strRef>
          </c:tx>
          <c:spPr>
            <a:solidFill>
              <a:schemeClr val="bg1"/>
            </a:solidFill>
            <a:ln>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 By Revenue'!$A$4:$A$7</c:f>
              <c:strCache>
                <c:ptCount val="3"/>
                <c:pt idx="0">
                  <c:v>Ontario</c:v>
                </c:pt>
                <c:pt idx="1">
                  <c:v>Alberta</c:v>
                </c:pt>
                <c:pt idx="2">
                  <c:v>British Columbia</c:v>
                </c:pt>
              </c:strCache>
            </c:strRef>
          </c:cat>
          <c:val>
            <c:numRef>
              <c:f>'Top 3 State By Revenue'!$B$4:$B$7</c:f>
              <c:numCache>
                <c:formatCode>_-[$$-409]* #,##0.00_ ;_-[$$-409]* \-#,##0.00\ ;_-[$$-409]* "-"??_ ;_-@_ </c:formatCode>
                <c:ptCount val="3"/>
                <c:pt idx="0">
                  <c:v>3115227.78</c:v>
                </c:pt>
                <c:pt idx="1">
                  <c:v>2963158.38</c:v>
                </c:pt>
                <c:pt idx="2">
                  <c:v>2108138.7599999998</c:v>
                </c:pt>
              </c:numCache>
            </c:numRef>
          </c:val>
          <c:extLst>
            <c:ext xmlns:c16="http://schemas.microsoft.com/office/drawing/2014/chart" uri="{C3380CC4-5D6E-409C-BE32-E72D297353CC}">
              <c16:uniqueId val="{00000000-F74F-449A-80C7-C229EF857316}"/>
            </c:ext>
          </c:extLst>
        </c:ser>
        <c:dLbls>
          <c:showLegendKey val="0"/>
          <c:showVal val="0"/>
          <c:showCatName val="0"/>
          <c:showSerName val="0"/>
          <c:showPercent val="0"/>
          <c:showBubbleSize val="0"/>
        </c:dLbls>
        <c:gapWidth val="219"/>
        <c:overlap val="-27"/>
        <c:axId val="647510192"/>
        <c:axId val="885353840"/>
      </c:barChart>
      <c:catAx>
        <c:axId val="647510192"/>
        <c:scaling>
          <c:orientation val="minMax"/>
        </c:scaling>
        <c:delete val="0"/>
        <c:axPos val="b"/>
        <c:numFmt formatCode="General" sourceLinked="1"/>
        <c:majorTickMark val="none"/>
        <c:minorTickMark val="none"/>
        <c:tickLblPos val="nextTo"/>
        <c:spPr>
          <a:noFill/>
          <a:ln w="9525" cap="flat" cmpd="sng" algn="ctr">
            <a:solidFill>
              <a:srgbClr val="C00000"/>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crossAx val="885353840"/>
        <c:crosses val="autoZero"/>
        <c:auto val="1"/>
        <c:lblAlgn val="ctr"/>
        <c:lblOffset val="100"/>
        <c:noMultiLvlLbl val="0"/>
      </c:catAx>
      <c:valAx>
        <c:axId val="885353840"/>
        <c:scaling>
          <c:orientation val="minMax"/>
        </c:scaling>
        <c:delete val="1"/>
        <c:axPos val="l"/>
        <c:numFmt formatCode="_-[$$-409]* #,##0.00_ ;_-[$$-409]* \-#,##0.00\ ;_-[$$-409]* &quot;-&quot;??_ ;_-@_ " sourceLinked="1"/>
        <c:majorTickMark val="none"/>
        <c:minorTickMark val="none"/>
        <c:tickLblPos val="nextTo"/>
        <c:crossAx val="6475101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[Moses_Excel Sales Dashboard (1).xlsx]Trend By Quantity Sold!PivotTable13</c:name>
    <c:fmtId val="8"/>
  </c:pivotSource>
  <c:chart>
    <c:title>
      <c:tx>
        <c:rich>
          <a:bodyPr rot="0" spcFirstLastPara="1" vertOverflow="ellipsis" vert="horz" wrap="square" anchor="ctr" anchorCtr="1"/>
          <a:lstStyle/>
          <a:p>
            <a:pPr>
              <a:defRPr sz="1100" b="0" i="0" u="none" strike="noStrike" kern="1200" spc="0" baseline="0">
                <a:solidFill>
                  <a:schemeClr val="bg1"/>
                </a:solidFill>
                <a:latin typeface="Tahoma" panose="020B0604030504040204" pitchFamily="34" charset="0"/>
                <a:ea typeface="Tahoma" panose="020B0604030504040204" pitchFamily="34" charset="0"/>
                <a:cs typeface="Tahoma" panose="020B0604030504040204" pitchFamily="34" charset="0"/>
              </a:defRPr>
            </a:pPr>
            <a:r>
              <a:rPr lang="en-GB" sz="1100">
                <a:solidFill>
                  <a:schemeClr val="bg1"/>
                </a:solidFill>
              </a:rPr>
              <a:t>Trend By Quantity Sold</a:t>
            </a:r>
          </a:p>
        </c:rich>
      </c:tx>
      <c:layout>
        <c:manualLayout>
          <c:xMode val="edge"/>
          <c:yMode val="edge"/>
          <c:x val="0.38487405309628803"/>
          <c:y val="2.41483365218735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square"/>
          <c:size val="15"/>
          <c:spPr>
            <a:solidFill>
              <a:schemeClr val="bg1">
                <a:lumMod val="95000"/>
              </a:schemeClr>
            </a:solidFill>
            <a:ln w="9525">
              <a:solidFill>
                <a:srgbClr val="C00000"/>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square"/>
          <c:size val="15"/>
          <c:spPr>
            <a:solidFill>
              <a:schemeClr val="bg1">
                <a:lumMod val="95000"/>
              </a:schemeClr>
            </a:solidFill>
            <a:ln w="9525">
              <a:solidFill>
                <a:srgbClr val="C00000"/>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square"/>
          <c:size val="15"/>
          <c:spPr>
            <a:solidFill>
              <a:schemeClr val="bg1">
                <a:lumMod val="95000"/>
              </a:schemeClr>
            </a:solidFill>
            <a:ln w="9525">
              <a:solidFill>
                <a:srgbClr val="C00000"/>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456783364357598E-2"/>
          <c:y val="5.6145018230771719E-2"/>
          <c:w val="0.95654321663564235"/>
          <c:h val="0.79813701967152284"/>
        </c:manualLayout>
      </c:layout>
      <c:areaChart>
        <c:grouping val="standard"/>
        <c:varyColors val="0"/>
        <c:ser>
          <c:idx val="0"/>
          <c:order val="0"/>
          <c:tx>
            <c:strRef>
              <c:f>'Trend By Quantity Sold'!$B$3</c:f>
              <c:strCache>
                <c:ptCount val="1"/>
                <c:pt idx="0">
                  <c:v>Sum of Units</c:v>
                </c:pt>
              </c:strCache>
            </c:strRef>
          </c:tx>
          <c:spPr>
            <a:solidFill>
              <a:schemeClr val="accent1">
                <a:lumMod val="20000"/>
                <a:lumOff val="80000"/>
              </a:schemeClr>
            </a:solidFill>
            <a:ln>
              <a:solidFill>
                <a:srgbClr val="C00000"/>
              </a:solidFill>
            </a:ln>
            <a:effectLst/>
          </c:spPr>
          <c:cat>
            <c:strRef>
              <c:f>'Trend By Quantity Sold'!$A$4:$A$10</c:f>
              <c:strCache>
                <c:ptCount val="6"/>
                <c:pt idx="0">
                  <c:v>Jan</c:v>
                </c:pt>
                <c:pt idx="1">
                  <c:v>Feb</c:v>
                </c:pt>
                <c:pt idx="2">
                  <c:v>Mar</c:v>
                </c:pt>
                <c:pt idx="3">
                  <c:v>Apr</c:v>
                </c:pt>
                <c:pt idx="4">
                  <c:v>May</c:v>
                </c:pt>
                <c:pt idx="5">
                  <c:v>Jun</c:v>
                </c:pt>
              </c:strCache>
            </c:strRef>
          </c:cat>
          <c:val>
            <c:numRef>
              <c:f>'Trend By Quantity Sold'!$B$4:$B$10</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FEC0-4950-A917-4A32CE443658}"/>
            </c:ext>
          </c:extLst>
        </c:ser>
        <c:dLbls>
          <c:showLegendKey val="0"/>
          <c:showVal val="0"/>
          <c:showCatName val="0"/>
          <c:showSerName val="0"/>
          <c:showPercent val="0"/>
          <c:showBubbleSize val="0"/>
        </c:dLbls>
        <c:axId val="1484709504"/>
        <c:axId val="854301248"/>
      </c:areaChart>
      <c:lineChart>
        <c:grouping val="standard"/>
        <c:varyColors val="0"/>
        <c:ser>
          <c:idx val="1"/>
          <c:order val="1"/>
          <c:tx>
            <c:strRef>
              <c:f>'Trend By Quantity Sold'!$C$3</c:f>
              <c:strCache>
                <c:ptCount val="1"/>
                <c:pt idx="0">
                  <c:v>Sum of Units2</c:v>
                </c:pt>
              </c:strCache>
            </c:strRef>
          </c:tx>
          <c:spPr>
            <a:ln w="28575" cap="rnd">
              <a:solidFill>
                <a:srgbClr val="C00000"/>
              </a:solidFill>
              <a:round/>
            </a:ln>
            <a:effectLst/>
          </c:spPr>
          <c:marker>
            <c:symbol val="square"/>
            <c:size val="15"/>
            <c:spPr>
              <a:solidFill>
                <a:schemeClr val="bg1">
                  <a:lumMod val="95000"/>
                </a:schemeClr>
              </a:solidFill>
              <a:ln w="9525">
                <a:solidFill>
                  <a:srgbClr val="C00000"/>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Quantity Sold'!$A$4:$A$10</c:f>
              <c:strCache>
                <c:ptCount val="6"/>
                <c:pt idx="0">
                  <c:v>Jan</c:v>
                </c:pt>
                <c:pt idx="1">
                  <c:v>Feb</c:v>
                </c:pt>
                <c:pt idx="2">
                  <c:v>Mar</c:v>
                </c:pt>
                <c:pt idx="3">
                  <c:v>Apr</c:v>
                </c:pt>
                <c:pt idx="4">
                  <c:v>May</c:v>
                </c:pt>
                <c:pt idx="5">
                  <c:v>Jun</c:v>
                </c:pt>
              </c:strCache>
            </c:strRef>
          </c:cat>
          <c:val>
            <c:numRef>
              <c:f>'Trend By Quantity Sold'!$C$4:$C$10</c:f>
              <c:numCache>
                <c:formatCode>General</c:formatCode>
                <c:ptCount val="6"/>
                <c:pt idx="0">
                  <c:v>123</c:v>
                </c:pt>
                <c:pt idx="1">
                  <c:v>159</c:v>
                </c:pt>
                <c:pt idx="2">
                  <c:v>318</c:v>
                </c:pt>
                <c:pt idx="3">
                  <c:v>324</c:v>
                </c:pt>
                <c:pt idx="4">
                  <c:v>276</c:v>
                </c:pt>
                <c:pt idx="5">
                  <c:v>230</c:v>
                </c:pt>
              </c:numCache>
            </c:numRef>
          </c:val>
          <c:smooth val="1"/>
          <c:extLst>
            <c:ext xmlns:c16="http://schemas.microsoft.com/office/drawing/2014/chart" uri="{C3380CC4-5D6E-409C-BE32-E72D297353CC}">
              <c16:uniqueId val="{00000001-FEC0-4950-A917-4A32CE443658}"/>
            </c:ext>
          </c:extLst>
        </c:ser>
        <c:dLbls>
          <c:showLegendKey val="0"/>
          <c:showVal val="0"/>
          <c:showCatName val="0"/>
          <c:showSerName val="0"/>
          <c:showPercent val="0"/>
          <c:showBubbleSize val="0"/>
        </c:dLbls>
        <c:marker val="1"/>
        <c:smooth val="0"/>
        <c:axId val="1484709504"/>
        <c:axId val="854301248"/>
      </c:lineChart>
      <c:catAx>
        <c:axId val="1484709504"/>
        <c:scaling>
          <c:orientation val="minMax"/>
        </c:scaling>
        <c:delete val="0"/>
        <c:axPos val="b"/>
        <c:numFmt formatCode="General" sourceLinked="1"/>
        <c:majorTickMark val="out"/>
        <c:minorTickMark val="none"/>
        <c:tickLblPos val="nextTo"/>
        <c:spPr>
          <a:noFill/>
          <a:ln w="9525" cap="flat" cmpd="sng" algn="ctr">
            <a:solidFill>
              <a:srgbClr val="C00000"/>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Tahoma" panose="020B0604030504040204" pitchFamily="34" charset="0"/>
                <a:ea typeface="Tahoma" panose="020B0604030504040204" pitchFamily="34" charset="0"/>
                <a:cs typeface="Tahoma" panose="020B0604030504040204" pitchFamily="34" charset="0"/>
              </a:defRPr>
            </a:pPr>
            <a:endParaRPr lang="en-US"/>
          </a:p>
        </c:txPr>
        <c:crossAx val="854301248"/>
        <c:crosses val="autoZero"/>
        <c:auto val="1"/>
        <c:lblAlgn val="ctr"/>
        <c:lblOffset val="100"/>
        <c:noMultiLvlLbl val="0"/>
      </c:catAx>
      <c:valAx>
        <c:axId val="854301248"/>
        <c:scaling>
          <c:orientation val="minMax"/>
        </c:scaling>
        <c:delete val="1"/>
        <c:axPos val="l"/>
        <c:numFmt formatCode="General" sourceLinked="1"/>
        <c:majorTickMark val="none"/>
        <c:minorTickMark val="none"/>
        <c:tickLblPos val="nextTo"/>
        <c:crossAx val="14847095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C00000"/>
      </a:solidFill>
      <a:round/>
    </a:ln>
    <a:effectLst/>
  </c:spPr>
  <c:txPr>
    <a:bodyPr/>
    <a:lstStyle/>
    <a:p>
      <a:pPr>
        <a:defRPr sz="1000">
          <a:solidFill>
            <a:srgbClr val="C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7</xdr:col>
      <xdr:colOff>553809</xdr:colOff>
      <xdr:row>2</xdr:row>
      <xdr:rowOff>123825</xdr:rowOff>
    </xdr:from>
    <xdr:to>
      <xdr:col>11</xdr:col>
      <xdr:colOff>612320</xdr:colOff>
      <xdr:row>12</xdr:row>
      <xdr:rowOff>108857</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658FBB9F-0575-FC52-C609-60C0FCEF0ADB}"/>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554559" y="504825"/>
              <a:ext cx="2507797" cy="18900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666749</xdr:colOff>
      <xdr:row>3</xdr:row>
      <xdr:rowOff>152400</xdr:rowOff>
    </xdr:from>
    <xdr:to>
      <xdr:col>16</xdr:col>
      <xdr:colOff>371475</xdr:colOff>
      <xdr:row>23</xdr:row>
      <xdr:rowOff>133351</xdr:rowOff>
    </xdr:to>
    <xdr:graphicFrame macro="">
      <xdr:nvGraphicFramePr>
        <xdr:cNvPr id="2" name="Chart 1">
          <a:extLst>
            <a:ext uri="{FF2B5EF4-FFF2-40B4-BE49-F238E27FC236}">
              <a16:creationId xmlns:a16="http://schemas.microsoft.com/office/drawing/2014/main" id="{F8E2ED7B-E731-6FC0-A295-288EAD403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590550</xdr:colOff>
      <xdr:row>2</xdr:row>
      <xdr:rowOff>19050</xdr:rowOff>
    </xdr:from>
    <xdr:to>
      <xdr:col>17</xdr:col>
      <xdr:colOff>457199</xdr:colOff>
      <xdr:row>19</xdr:row>
      <xdr:rowOff>95250</xdr:rowOff>
    </xdr:to>
    <xdr:graphicFrame macro="">
      <xdr:nvGraphicFramePr>
        <xdr:cNvPr id="2" name="Chart 1">
          <a:extLst>
            <a:ext uri="{FF2B5EF4-FFF2-40B4-BE49-F238E27FC236}">
              <a16:creationId xmlns:a16="http://schemas.microsoft.com/office/drawing/2014/main" id="{509ADDBE-2A35-27FC-A2D4-3770DAC18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171449</xdr:colOff>
      <xdr:row>2</xdr:row>
      <xdr:rowOff>4761</xdr:rowOff>
    </xdr:from>
    <xdr:to>
      <xdr:col>17</xdr:col>
      <xdr:colOff>28574</xdr:colOff>
      <xdr:row>17</xdr:row>
      <xdr:rowOff>161924</xdr:rowOff>
    </xdr:to>
    <xdr:graphicFrame macro="">
      <xdr:nvGraphicFramePr>
        <xdr:cNvPr id="2" name="Chart 1">
          <a:extLst>
            <a:ext uri="{FF2B5EF4-FFF2-40B4-BE49-F238E27FC236}">
              <a16:creationId xmlns:a16="http://schemas.microsoft.com/office/drawing/2014/main" id="{AB6AE900-49E4-563E-9A40-22E7FFBDE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895349</xdr:colOff>
      <xdr:row>2</xdr:row>
      <xdr:rowOff>33336</xdr:rowOff>
    </xdr:from>
    <xdr:to>
      <xdr:col>12</xdr:col>
      <xdr:colOff>57150</xdr:colOff>
      <xdr:row>21</xdr:row>
      <xdr:rowOff>95249</xdr:rowOff>
    </xdr:to>
    <xdr:graphicFrame macro="">
      <xdr:nvGraphicFramePr>
        <xdr:cNvPr id="2" name="Chart 1">
          <a:extLst>
            <a:ext uri="{FF2B5EF4-FFF2-40B4-BE49-F238E27FC236}">
              <a16:creationId xmlns:a16="http://schemas.microsoft.com/office/drawing/2014/main" id="{EB44DDD7-10B1-68D1-4319-2D6EB19A8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280986</xdr:colOff>
      <xdr:row>4</xdr:row>
      <xdr:rowOff>100011</xdr:rowOff>
    </xdr:from>
    <xdr:to>
      <xdr:col>15</xdr:col>
      <xdr:colOff>590549</xdr:colOff>
      <xdr:row>21</xdr:row>
      <xdr:rowOff>104774</xdr:rowOff>
    </xdr:to>
    <xdr:graphicFrame macro="">
      <xdr:nvGraphicFramePr>
        <xdr:cNvPr id="2" name="Chart 1">
          <a:extLst>
            <a:ext uri="{FF2B5EF4-FFF2-40B4-BE49-F238E27FC236}">
              <a16:creationId xmlns:a16="http://schemas.microsoft.com/office/drawing/2014/main" id="{634C9764-7810-1964-0D2E-E70F52AE2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85725</xdr:colOff>
      <xdr:row>0</xdr:row>
      <xdr:rowOff>0</xdr:rowOff>
    </xdr:from>
    <xdr:to>
      <xdr:col>30</xdr:col>
      <xdr:colOff>85725</xdr:colOff>
      <xdr:row>2</xdr:row>
      <xdr:rowOff>142874</xdr:rowOff>
    </xdr:to>
    <xdr:sp macro="" textlink="">
      <xdr:nvSpPr>
        <xdr:cNvPr id="7" name="Rectangle 6">
          <a:extLst>
            <a:ext uri="{FF2B5EF4-FFF2-40B4-BE49-F238E27FC236}">
              <a16:creationId xmlns:a16="http://schemas.microsoft.com/office/drawing/2014/main" id="{47B839D0-AA0A-BE07-B7AA-2D296734165C}"/>
            </a:ext>
          </a:extLst>
        </xdr:cNvPr>
        <xdr:cNvSpPr/>
      </xdr:nvSpPr>
      <xdr:spPr>
        <a:xfrm>
          <a:off x="85725" y="0"/>
          <a:ext cx="18288000" cy="523874"/>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76200</xdr:colOff>
      <xdr:row>28</xdr:row>
      <xdr:rowOff>28575</xdr:rowOff>
    </xdr:from>
    <xdr:to>
      <xdr:col>3</xdr:col>
      <xdr:colOff>276225</xdr:colOff>
      <xdr:row>36</xdr:row>
      <xdr:rowOff>85725</xdr:rowOff>
    </xdr:to>
    <xdr:sp macro="" textlink="">
      <xdr:nvSpPr>
        <xdr:cNvPr id="8" name="Rectangle 7">
          <a:extLst>
            <a:ext uri="{FF2B5EF4-FFF2-40B4-BE49-F238E27FC236}">
              <a16:creationId xmlns:a16="http://schemas.microsoft.com/office/drawing/2014/main" id="{4F20F08B-06F0-42E4-9130-FE28E4A6BDD8}"/>
            </a:ext>
          </a:extLst>
        </xdr:cNvPr>
        <xdr:cNvSpPr/>
      </xdr:nvSpPr>
      <xdr:spPr>
        <a:xfrm>
          <a:off x="76200" y="5362575"/>
          <a:ext cx="2028825" cy="158115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85725</xdr:colOff>
      <xdr:row>19</xdr:row>
      <xdr:rowOff>95251</xdr:rowOff>
    </xdr:from>
    <xdr:to>
      <xdr:col>3</xdr:col>
      <xdr:colOff>285750</xdr:colOff>
      <xdr:row>27</xdr:row>
      <xdr:rowOff>152401</xdr:rowOff>
    </xdr:to>
    <xdr:sp macro="" textlink="">
      <xdr:nvSpPr>
        <xdr:cNvPr id="9" name="Rectangle 8">
          <a:extLst>
            <a:ext uri="{FF2B5EF4-FFF2-40B4-BE49-F238E27FC236}">
              <a16:creationId xmlns:a16="http://schemas.microsoft.com/office/drawing/2014/main" id="{75544618-5053-572D-9BAC-7AF510E96417}"/>
            </a:ext>
          </a:extLst>
        </xdr:cNvPr>
        <xdr:cNvSpPr/>
      </xdr:nvSpPr>
      <xdr:spPr>
        <a:xfrm>
          <a:off x="85725" y="3714751"/>
          <a:ext cx="2041525" cy="158115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a:p>
      </xdr:txBody>
    </xdr:sp>
    <xdr:clientData/>
  </xdr:twoCellAnchor>
  <xdr:twoCellAnchor>
    <xdr:from>
      <xdr:col>0</xdr:col>
      <xdr:colOff>76200</xdr:colOff>
      <xdr:row>3</xdr:row>
      <xdr:rowOff>9525</xdr:rowOff>
    </xdr:from>
    <xdr:to>
      <xdr:col>3</xdr:col>
      <xdr:colOff>314324</xdr:colOff>
      <xdr:row>11</xdr:row>
      <xdr:rowOff>9524</xdr:rowOff>
    </xdr:to>
    <xdr:sp macro="" textlink="">
      <xdr:nvSpPr>
        <xdr:cNvPr id="10" name="Rectangle 9">
          <a:extLst>
            <a:ext uri="{FF2B5EF4-FFF2-40B4-BE49-F238E27FC236}">
              <a16:creationId xmlns:a16="http://schemas.microsoft.com/office/drawing/2014/main" id="{E95C2503-7B81-8A16-82FE-34AEB983903A}"/>
            </a:ext>
          </a:extLst>
        </xdr:cNvPr>
        <xdr:cNvSpPr/>
      </xdr:nvSpPr>
      <xdr:spPr>
        <a:xfrm>
          <a:off x="76200" y="581025"/>
          <a:ext cx="2066924" cy="1523999"/>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85725</xdr:colOff>
      <xdr:row>11</xdr:row>
      <xdr:rowOff>76199</xdr:rowOff>
    </xdr:from>
    <xdr:to>
      <xdr:col>3</xdr:col>
      <xdr:colOff>295275</xdr:colOff>
      <xdr:row>19</xdr:row>
      <xdr:rowOff>66674</xdr:rowOff>
    </xdr:to>
    <xdr:sp macro="" textlink="">
      <xdr:nvSpPr>
        <xdr:cNvPr id="11" name="Rectangle 10">
          <a:extLst>
            <a:ext uri="{FF2B5EF4-FFF2-40B4-BE49-F238E27FC236}">
              <a16:creationId xmlns:a16="http://schemas.microsoft.com/office/drawing/2014/main" id="{B92BE629-B41D-6D00-507E-DB8084B0DF3E}"/>
            </a:ext>
          </a:extLst>
        </xdr:cNvPr>
        <xdr:cNvSpPr/>
      </xdr:nvSpPr>
      <xdr:spPr>
        <a:xfrm>
          <a:off x="85725" y="2171699"/>
          <a:ext cx="2051050" cy="15144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478367</xdr:colOff>
      <xdr:row>3</xdr:row>
      <xdr:rowOff>17991</xdr:rowOff>
    </xdr:from>
    <xdr:to>
      <xdr:col>13</xdr:col>
      <xdr:colOff>296333</xdr:colOff>
      <xdr:row>19</xdr:row>
      <xdr:rowOff>37041</xdr:rowOff>
    </xdr:to>
    <xdr:sp macro="" textlink="">
      <xdr:nvSpPr>
        <xdr:cNvPr id="12" name="Rectangle 11">
          <a:extLst>
            <a:ext uri="{FF2B5EF4-FFF2-40B4-BE49-F238E27FC236}">
              <a16:creationId xmlns:a16="http://schemas.microsoft.com/office/drawing/2014/main" id="{E67ECA18-1948-9B38-B97E-E531121ADB39}"/>
            </a:ext>
          </a:extLst>
        </xdr:cNvPr>
        <xdr:cNvSpPr/>
      </xdr:nvSpPr>
      <xdr:spPr>
        <a:xfrm>
          <a:off x="2319867" y="589491"/>
          <a:ext cx="5956299" cy="306705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401108</xdr:colOff>
      <xdr:row>3</xdr:row>
      <xdr:rowOff>21166</xdr:rowOff>
    </xdr:from>
    <xdr:to>
      <xdr:col>22</xdr:col>
      <xdr:colOff>63500</xdr:colOff>
      <xdr:row>19</xdr:row>
      <xdr:rowOff>26458</xdr:rowOff>
    </xdr:to>
    <xdr:sp macro="" textlink="">
      <xdr:nvSpPr>
        <xdr:cNvPr id="13" name="Rectangle 12">
          <a:extLst>
            <a:ext uri="{FF2B5EF4-FFF2-40B4-BE49-F238E27FC236}">
              <a16:creationId xmlns:a16="http://schemas.microsoft.com/office/drawing/2014/main" id="{485681AD-4ADA-025E-99B9-B98BDCCB2589}"/>
            </a:ext>
          </a:extLst>
        </xdr:cNvPr>
        <xdr:cNvSpPr/>
      </xdr:nvSpPr>
      <xdr:spPr>
        <a:xfrm>
          <a:off x="8380941" y="592666"/>
          <a:ext cx="5186892" cy="3053292"/>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466725</xdr:colOff>
      <xdr:row>19</xdr:row>
      <xdr:rowOff>152400</xdr:rowOff>
    </xdr:from>
    <xdr:to>
      <xdr:col>13</xdr:col>
      <xdr:colOff>306917</xdr:colOff>
      <xdr:row>36</xdr:row>
      <xdr:rowOff>85725</xdr:rowOff>
    </xdr:to>
    <xdr:sp macro="" textlink="">
      <xdr:nvSpPr>
        <xdr:cNvPr id="14" name="Rectangle 13">
          <a:extLst>
            <a:ext uri="{FF2B5EF4-FFF2-40B4-BE49-F238E27FC236}">
              <a16:creationId xmlns:a16="http://schemas.microsoft.com/office/drawing/2014/main" id="{ADFEBD8C-D422-839B-EA9E-A20876E9D28B}"/>
            </a:ext>
          </a:extLst>
        </xdr:cNvPr>
        <xdr:cNvSpPr/>
      </xdr:nvSpPr>
      <xdr:spPr>
        <a:xfrm>
          <a:off x="2308225" y="3771900"/>
          <a:ext cx="5978525" cy="317182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400050</xdr:colOff>
      <xdr:row>19</xdr:row>
      <xdr:rowOff>158751</xdr:rowOff>
    </xdr:from>
    <xdr:to>
      <xdr:col>22</xdr:col>
      <xdr:colOff>74083</xdr:colOff>
      <xdr:row>36</xdr:row>
      <xdr:rowOff>96309</xdr:rowOff>
    </xdr:to>
    <xdr:sp macro="" textlink="">
      <xdr:nvSpPr>
        <xdr:cNvPr id="15" name="Rectangle 14">
          <a:extLst>
            <a:ext uri="{FF2B5EF4-FFF2-40B4-BE49-F238E27FC236}">
              <a16:creationId xmlns:a16="http://schemas.microsoft.com/office/drawing/2014/main" id="{09771CFE-EFE7-F23A-736A-448C955CB0DB}"/>
            </a:ext>
          </a:extLst>
        </xdr:cNvPr>
        <xdr:cNvSpPr/>
      </xdr:nvSpPr>
      <xdr:spPr>
        <a:xfrm>
          <a:off x="8379883" y="3778251"/>
          <a:ext cx="5198533" cy="3176058"/>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158750</xdr:colOff>
      <xdr:row>3</xdr:row>
      <xdr:rowOff>31750</xdr:rowOff>
    </xdr:from>
    <xdr:to>
      <xdr:col>30</xdr:col>
      <xdr:colOff>95250</xdr:colOff>
      <xdr:row>19</xdr:row>
      <xdr:rowOff>63499</xdr:rowOff>
    </xdr:to>
    <xdr:sp macro="" textlink="">
      <xdr:nvSpPr>
        <xdr:cNvPr id="16" name="Rectangle 15">
          <a:extLst>
            <a:ext uri="{FF2B5EF4-FFF2-40B4-BE49-F238E27FC236}">
              <a16:creationId xmlns:a16="http://schemas.microsoft.com/office/drawing/2014/main" id="{6631F887-C391-ADBF-BC1E-252B8888A07A}"/>
            </a:ext>
          </a:extLst>
        </xdr:cNvPr>
        <xdr:cNvSpPr/>
      </xdr:nvSpPr>
      <xdr:spPr>
        <a:xfrm>
          <a:off x="13663083" y="603250"/>
          <a:ext cx="4847167" cy="3079749"/>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317500</xdr:colOff>
      <xdr:row>0</xdr:row>
      <xdr:rowOff>63501</xdr:rowOff>
    </xdr:from>
    <xdr:to>
      <xdr:col>21</xdr:col>
      <xdr:colOff>518583</xdr:colOff>
      <xdr:row>2</xdr:row>
      <xdr:rowOff>74083</xdr:rowOff>
    </xdr:to>
    <xdr:sp macro="" textlink="">
      <xdr:nvSpPr>
        <xdr:cNvPr id="17" name="TextBox 16">
          <a:extLst>
            <a:ext uri="{FF2B5EF4-FFF2-40B4-BE49-F238E27FC236}">
              <a16:creationId xmlns:a16="http://schemas.microsoft.com/office/drawing/2014/main" id="{80AC2E0D-DC3B-251C-98EC-69D8FA733CA4}"/>
            </a:ext>
          </a:extLst>
        </xdr:cNvPr>
        <xdr:cNvSpPr txBox="1"/>
      </xdr:nvSpPr>
      <xdr:spPr>
        <a:xfrm>
          <a:off x="2772833" y="63501"/>
          <a:ext cx="10636250" cy="391582"/>
        </a:xfrm>
        <a:prstGeom prst="rect">
          <a:avLst/>
        </a:prstGeom>
        <a:no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1">
              <a:solidFill>
                <a:schemeClr val="bg1"/>
              </a:solidFill>
              <a:latin typeface="Tahoma" panose="020B0604030504040204" pitchFamily="34" charset="0"/>
              <a:ea typeface="Tahoma" panose="020B0604030504040204" pitchFamily="34" charset="0"/>
              <a:cs typeface="Tahoma" panose="020B0604030504040204" pitchFamily="34" charset="0"/>
            </a:rPr>
            <a:t>SALES ANALYSIS DASHBOARD</a:t>
          </a:r>
        </a:p>
      </xdr:txBody>
    </xdr:sp>
    <xdr:clientData/>
  </xdr:twoCellAnchor>
  <xdr:twoCellAnchor>
    <xdr:from>
      <xdr:col>0</xdr:col>
      <xdr:colOff>95250</xdr:colOff>
      <xdr:row>3</xdr:row>
      <xdr:rowOff>31749</xdr:rowOff>
    </xdr:from>
    <xdr:to>
      <xdr:col>3</xdr:col>
      <xdr:colOff>275167</xdr:colOff>
      <xdr:row>5</xdr:row>
      <xdr:rowOff>137583</xdr:rowOff>
    </xdr:to>
    <xdr:sp macro="" textlink="">
      <xdr:nvSpPr>
        <xdr:cNvPr id="18" name="TextBox 17">
          <a:extLst>
            <a:ext uri="{FF2B5EF4-FFF2-40B4-BE49-F238E27FC236}">
              <a16:creationId xmlns:a16="http://schemas.microsoft.com/office/drawing/2014/main" id="{7B1DB41C-F0AD-FA19-D285-F52A4D706D0B}"/>
            </a:ext>
          </a:extLst>
        </xdr:cNvPr>
        <xdr:cNvSpPr txBox="1"/>
      </xdr:nvSpPr>
      <xdr:spPr>
        <a:xfrm>
          <a:off x="95250" y="603249"/>
          <a:ext cx="2021417" cy="486834"/>
        </a:xfrm>
        <a:prstGeom prst="rect">
          <a:avLst/>
        </a:prstGeom>
        <a:no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latin typeface="Tahoma" panose="020B0604030504040204" pitchFamily="34" charset="0"/>
              <a:ea typeface="Tahoma" panose="020B0604030504040204" pitchFamily="34" charset="0"/>
              <a:cs typeface="Tahoma" panose="020B0604030504040204" pitchFamily="34" charset="0"/>
            </a:rPr>
            <a:t>TOTAL REVENUE</a:t>
          </a:r>
        </a:p>
      </xdr:txBody>
    </xdr:sp>
    <xdr:clientData/>
  </xdr:twoCellAnchor>
  <xdr:twoCellAnchor>
    <xdr:from>
      <xdr:col>0</xdr:col>
      <xdr:colOff>63500</xdr:colOff>
      <xdr:row>5</xdr:row>
      <xdr:rowOff>84667</xdr:rowOff>
    </xdr:from>
    <xdr:to>
      <xdr:col>3</xdr:col>
      <xdr:colOff>349250</xdr:colOff>
      <xdr:row>9</xdr:row>
      <xdr:rowOff>158750</xdr:rowOff>
    </xdr:to>
    <xdr:sp macro="" textlink="KPIs!A4">
      <xdr:nvSpPr>
        <xdr:cNvPr id="19" name="TextBox 18">
          <a:extLst>
            <a:ext uri="{FF2B5EF4-FFF2-40B4-BE49-F238E27FC236}">
              <a16:creationId xmlns:a16="http://schemas.microsoft.com/office/drawing/2014/main" id="{405BCF48-705B-65DB-8DEC-EE7837129B90}"/>
            </a:ext>
          </a:extLst>
        </xdr:cNvPr>
        <xdr:cNvSpPr txBox="1"/>
      </xdr:nvSpPr>
      <xdr:spPr>
        <a:xfrm>
          <a:off x="63500" y="1037167"/>
          <a:ext cx="2127250" cy="836083"/>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fld id="{D684DF9A-7B1C-44A0-9795-BB57CA279E01}" type="TxLink">
            <a:rPr lang="en-US" sz="20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algn="ctr"/>
            <a:t> £9,826,183.08 </a:t>
          </a:fld>
          <a:endParaRPr lang="en-GB" sz="20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88905</xdr:colOff>
      <xdr:row>11</xdr:row>
      <xdr:rowOff>99479</xdr:rowOff>
    </xdr:from>
    <xdr:to>
      <xdr:col>3</xdr:col>
      <xdr:colOff>268822</xdr:colOff>
      <xdr:row>14</xdr:row>
      <xdr:rowOff>14813</xdr:rowOff>
    </xdr:to>
    <xdr:sp macro="" textlink="">
      <xdr:nvSpPr>
        <xdr:cNvPr id="22" name="TextBox 21">
          <a:extLst>
            <a:ext uri="{FF2B5EF4-FFF2-40B4-BE49-F238E27FC236}">
              <a16:creationId xmlns:a16="http://schemas.microsoft.com/office/drawing/2014/main" id="{F1DE12BB-0220-8ED9-F53C-D0A33C9A5B05}"/>
            </a:ext>
          </a:extLst>
        </xdr:cNvPr>
        <xdr:cNvSpPr txBox="1"/>
      </xdr:nvSpPr>
      <xdr:spPr>
        <a:xfrm>
          <a:off x="88905" y="2194979"/>
          <a:ext cx="2021417" cy="486834"/>
        </a:xfrm>
        <a:prstGeom prst="rect">
          <a:avLst/>
        </a:prstGeom>
        <a:no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bg1"/>
              </a:solidFill>
              <a:latin typeface="Tahoma" panose="020B0604030504040204" pitchFamily="34" charset="0"/>
              <a:ea typeface="Tahoma" panose="020B0604030504040204" pitchFamily="34" charset="0"/>
              <a:cs typeface="Tahoma" panose="020B0604030504040204" pitchFamily="34" charset="0"/>
            </a:rPr>
            <a:t>TOTAL</a:t>
          </a:r>
          <a:r>
            <a:rPr lang="en-GB" sz="1200" b="1" baseline="0">
              <a:solidFill>
                <a:schemeClr val="bg1"/>
              </a:solidFill>
              <a:latin typeface="Tahoma" panose="020B0604030504040204" pitchFamily="34" charset="0"/>
              <a:ea typeface="Tahoma" panose="020B0604030504040204" pitchFamily="34" charset="0"/>
              <a:cs typeface="Tahoma" panose="020B0604030504040204" pitchFamily="34" charset="0"/>
            </a:rPr>
            <a:t> QUANTITY</a:t>
          </a:r>
          <a:endParaRPr lang="en-GB" sz="12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67733</xdr:colOff>
      <xdr:row>14</xdr:row>
      <xdr:rowOff>63500</xdr:rowOff>
    </xdr:from>
    <xdr:to>
      <xdr:col>3</xdr:col>
      <xdr:colOff>173566</xdr:colOff>
      <xdr:row>18</xdr:row>
      <xdr:rowOff>25400</xdr:rowOff>
    </xdr:to>
    <xdr:sp macro="" textlink="KPIs!A9">
      <xdr:nvSpPr>
        <xdr:cNvPr id="23" name="TextBox 22">
          <a:extLst>
            <a:ext uri="{FF2B5EF4-FFF2-40B4-BE49-F238E27FC236}">
              <a16:creationId xmlns:a16="http://schemas.microsoft.com/office/drawing/2014/main" id="{FC595C49-ED59-DBD1-21DA-9F901CF2207D}"/>
            </a:ext>
          </a:extLst>
        </xdr:cNvPr>
        <xdr:cNvSpPr txBox="1"/>
      </xdr:nvSpPr>
      <xdr:spPr>
        <a:xfrm>
          <a:off x="67733" y="2730500"/>
          <a:ext cx="1947333" cy="7239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marL="0" indent="0" algn="ctr"/>
          <a:fld id="{FAAFE22B-3577-4A2B-B74A-99E0C39DA282}" type="TxLink">
            <a:rPr lang="en-US" sz="20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marL="0" indent="0" algn="ctr"/>
            <a:t> 1,430 </a:t>
          </a:fld>
          <a:endParaRPr lang="en-GB" sz="20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95250</xdr:colOff>
      <xdr:row>19</xdr:row>
      <xdr:rowOff>137583</xdr:rowOff>
    </xdr:from>
    <xdr:to>
      <xdr:col>3</xdr:col>
      <xdr:colOff>253999</xdr:colOff>
      <xdr:row>22</xdr:row>
      <xdr:rowOff>21167</xdr:rowOff>
    </xdr:to>
    <xdr:sp macro="" textlink="">
      <xdr:nvSpPr>
        <xdr:cNvPr id="24" name="TextBox 23">
          <a:extLst>
            <a:ext uri="{FF2B5EF4-FFF2-40B4-BE49-F238E27FC236}">
              <a16:creationId xmlns:a16="http://schemas.microsoft.com/office/drawing/2014/main" id="{410D9617-4767-B0C0-B96C-D88B27F80CBD}"/>
            </a:ext>
          </a:extLst>
        </xdr:cNvPr>
        <xdr:cNvSpPr txBox="1"/>
      </xdr:nvSpPr>
      <xdr:spPr>
        <a:xfrm>
          <a:off x="95250" y="3757083"/>
          <a:ext cx="2000249" cy="455084"/>
        </a:xfrm>
        <a:prstGeom prst="rect">
          <a:avLst/>
        </a:prstGeom>
        <a:no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latin typeface="Tahoma" panose="020B0604030504040204" pitchFamily="34" charset="0"/>
              <a:ea typeface="Tahoma" panose="020B0604030504040204" pitchFamily="34" charset="0"/>
              <a:cs typeface="Tahoma" panose="020B0604030504040204" pitchFamily="34" charset="0"/>
            </a:rPr>
            <a:t>AVERAGE OF REVENUE</a:t>
          </a:r>
        </a:p>
      </xdr:txBody>
    </xdr:sp>
    <xdr:clientData/>
  </xdr:twoCellAnchor>
  <xdr:twoCellAnchor>
    <xdr:from>
      <xdr:col>0</xdr:col>
      <xdr:colOff>127000</xdr:colOff>
      <xdr:row>23</xdr:row>
      <xdr:rowOff>21167</xdr:rowOff>
    </xdr:from>
    <xdr:to>
      <xdr:col>3</xdr:col>
      <xdr:colOff>201083</xdr:colOff>
      <xdr:row>27</xdr:row>
      <xdr:rowOff>42333</xdr:rowOff>
    </xdr:to>
    <xdr:sp macro="" textlink="KPIs!A13">
      <xdr:nvSpPr>
        <xdr:cNvPr id="25" name="TextBox 24">
          <a:extLst>
            <a:ext uri="{FF2B5EF4-FFF2-40B4-BE49-F238E27FC236}">
              <a16:creationId xmlns:a16="http://schemas.microsoft.com/office/drawing/2014/main" id="{89E7A319-6702-8D40-FEAC-15A8B130C38D}"/>
            </a:ext>
          </a:extLst>
        </xdr:cNvPr>
        <xdr:cNvSpPr txBox="1"/>
      </xdr:nvSpPr>
      <xdr:spPr>
        <a:xfrm>
          <a:off x="127000" y="4402667"/>
          <a:ext cx="1915583" cy="783166"/>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marL="0" indent="0" algn="ctr"/>
          <a:fld id="{5585F597-B23D-43F8-BFB8-CFA1BAD56D89}" type="TxLink">
            <a:rPr lang="en-US" sz="20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marL="0" indent="0" algn="ctr"/>
            <a:t> £6,959.05 </a:t>
          </a:fld>
          <a:endParaRPr lang="en-GB" sz="20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99483</xdr:colOff>
      <xdr:row>28</xdr:row>
      <xdr:rowOff>46566</xdr:rowOff>
    </xdr:from>
    <xdr:to>
      <xdr:col>3</xdr:col>
      <xdr:colOff>258232</xdr:colOff>
      <xdr:row>30</xdr:row>
      <xdr:rowOff>120650</xdr:rowOff>
    </xdr:to>
    <xdr:sp macro="" textlink="">
      <xdr:nvSpPr>
        <xdr:cNvPr id="26" name="TextBox 25">
          <a:extLst>
            <a:ext uri="{FF2B5EF4-FFF2-40B4-BE49-F238E27FC236}">
              <a16:creationId xmlns:a16="http://schemas.microsoft.com/office/drawing/2014/main" id="{A4EB712D-3B68-BF7F-C08B-23A4E8C18290}"/>
            </a:ext>
          </a:extLst>
        </xdr:cNvPr>
        <xdr:cNvSpPr txBox="1"/>
      </xdr:nvSpPr>
      <xdr:spPr>
        <a:xfrm>
          <a:off x="99483" y="5380566"/>
          <a:ext cx="2000249" cy="455084"/>
        </a:xfrm>
        <a:prstGeom prst="rect">
          <a:avLst/>
        </a:prstGeom>
        <a:no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latin typeface="Tahoma" panose="020B0604030504040204" pitchFamily="34" charset="0"/>
              <a:ea typeface="Tahoma" panose="020B0604030504040204" pitchFamily="34" charset="0"/>
              <a:cs typeface="Tahoma" panose="020B0604030504040204" pitchFamily="34" charset="0"/>
            </a:rPr>
            <a:t>NUMBER</a:t>
          </a:r>
          <a:r>
            <a:rPr lang="en-GB" sz="1100" b="1" baseline="0">
              <a:solidFill>
                <a:schemeClr val="bg1"/>
              </a:solidFill>
              <a:latin typeface="Tahoma" panose="020B0604030504040204" pitchFamily="34" charset="0"/>
              <a:ea typeface="Tahoma" panose="020B0604030504040204" pitchFamily="34" charset="0"/>
              <a:cs typeface="Tahoma" panose="020B0604030504040204" pitchFamily="34" charset="0"/>
            </a:rPr>
            <a:t> OF MANUFACTURER</a:t>
          </a:r>
          <a:endParaRPr lang="en-GB" sz="1100" b="1">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0</xdr:colOff>
      <xdr:row>31</xdr:row>
      <xdr:rowOff>67734</xdr:rowOff>
    </xdr:from>
    <xdr:to>
      <xdr:col>3</xdr:col>
      <xdr:colOff>74083</xdr:colOff>
      <xdr:row>35</xdr:row>
      <xdr:rowOff>88900</xdr:rowOff>
    </xdr:to>
    <xdr:sp macro="" textlink="KPIs!A17">
      <xdr:nvSpPr>
        <xdr:cNvPr id="27" name="TextBox 26">
          <a:extLst>
            <a:ext uri="{FF2B5EF4-FFF2-40B4-BE49-F238E27FC236}">
              <a16:creationId xmlns:a16="http://schemas.microsoft.com/office/drawing/2014/main" id="{D4DA6DE6-7560-6BA7-1530-FC6BFA1B0F7B}"/>
            </a:ext>
          </a:extLst>
        </xdr:cNvPr>
        <xdr:cNvSpPr txBox="1"/>
      </xdr:nvSpPr>
      <xdr:spPr>
        <a:xfrm>
          <a:off x="0" y="5973234"/>
          <a:ext cx="1915583" cy="783166"/>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marL="0" indent="0" algn="ctr"/>
          <a:fld id="{19016ECD-4A63-410C-9AD7-6B6987913C19}" type="TxLink">
            <a:rPr lang="en-US" sz="20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rPr>
            <a:pPr marL="0" indent="0" algn="ctr"/>
            <a:t> 13 </a:t>
          </a:fld>
          <a:endParaRPr lang="en-GB" sz="2000" b="1" i="0" u="none" strike="noStrike">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3</xdr:col>
      <xdr:colOff>518583</xdr:colOff>
      <xdr:row>3</xdr:row>
      <xdr:rowOff>84667</xdr:rowOff>
    </xdr:from>
    <xdr:to>
      <xdr:col>13</xdr:col>
      <xdr:colOff>232834</xdr:colOff>
      <xdr:row>18</xdr:row>
      <xdr:rowOff>137583</xdr:rowOff>
    </xdr:to>
    <xdr:graphicFrame macro="">
      <xdr:nvGraphicFramePr>
        <xdr:cNvPr id="29" name="Chart 28">
          <a:extLst>
            <a:ext uri="{FF2B5EF4-FFF2-40B4-BE49-F238E27FC236}">
              <a16:creationId xmlns:a16="http://schemas.microsoft.com/office/drawing/2014/main" id="{92A88EBC-8428-459E-850D-86CBCDEF2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508000</xdr:colOff>
      <xdr:row>20</xdr:row>
      <xdr:rowOff>10583</xdr:rowOff>
    </xdr:from>
    <xdr:to>
      <xdr:col>13</xdr:col>
      <xdr:colOff>275167</xdr:colOff>
      <xdr:row>35</xdr:row>
      <xdr:rowOff>158750</xdr:rowOff>
    </xdr:to>
    <xdr:graphicFrame macro="">
      <xdr:nvGraphicFramePr>
        <xdr:cNvPr id="30" name="Chart 29">
          <a:extLst>
            <a:ext uri="{FF2B5EF4-FFF2-40B4-BE49-F238E27FC236}">
              <a16:creationId xmlns:a16="http://schemas.microsoft.com/office/drawing/2014/main" id="{A42C0EA9-09E6-4625-AED6-C67CCD02E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465668</xdr:colOff>
      <xdr:row>20</xdr:row>
      <xdr:rowOff>1</xdr:rowOff>
    </xdr:from>
    <xdr:to>
      <xdr:col>21</xdr:col>
      <xdr:colOff>603250</xdr:colOff>
      <xdr:row>36</xdr:row>
      <xdr:rowOff>10585</xdr:rowOff>
    </xdr:to>
    <xdr:graphicFrame macro="">
      <xdr:nvGraphicFramePr>
        <xdr:cNvPr id="31" name="Chart 30">
          <a:extLst>
            <a:ext uri="{FF2B5EF4-FFF2-40B4-BE49-F238E27FC236}">
              <a16:creationId xmlns:a16="http://schemas.microsoft.com/office/drawing/2014/main" id="{8FB4CFF6-406F-4CC1-9ECD-4287B0E73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455084</xdr:colOff>
      <xdr:row>3</xdr:row>
      <xdr:rowOff>84667</xdr:rowOff>
    </xdr:from>
    <xdr:to>
      <xdr:col>21</xdr:col>
      <xdr:colOff>582083</xdr:colOff>
      <xdr:row>18</xdr:row>
      <xdr:rowOff>137582</xdr:rowOff>
    </xdr:to>
    <xdr:graphicFrame macro="">
      <xdr:nvGraphicFramePr>
        <xdr:cNvPr id="33" name="Chart 32">
          <a:extLst>
            <a:ext uri="{FF2B5EF4-FFF2-40B4-BE49-F238E27FC236}">
              <a16:creationId xmlns:a16="http://schemas.microsoft.com/office/drawing/2014/main" id="{E26A0C2D-853D-492D-9E48-BF4616EB4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184150</xdr:colOff>
      <xdr:row>19</xdr:row>
      <xdr:rowOff>152400</xdr:rowOff>
    </xdr:from>
    <xdr:to>
      <xdr:col>30</xdr:col>
      <xdr:colOff>120650</xdr:colOff>
      <xdr:row>36</xdr:row>
      <xdr:rowOff>105833</xdr:rowOff>
    </xdr:to>
    <xdr:sp macro="" textlink="">
      <xdr:nvSpPr>
        <xdr:cNvPr id="34" name="Rectangle 33">
          <a:extLst>
            <a:ext uri="{FF2B5EF4-FFF2-40B4-BE49-F238E27FC236}">
              <a16:creationId xmlns:a16="http://schemas.microsoft.com/office/drawing/2014/main" id="{16E9E541-573C-3A5A-6109-86A743FC91B1}"/>
            </a:ext>
          </a:extLst>
        </xdr:cNvPr>
        <xdr:cNvSpPr/>
      </xdr:nvSpPr>
      <xdr:spPr>
        <a:xfrm>
          <a:off x="13688483" y="3771900"/>
          <a:ext cx="4847167" cy="3191933"/>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254001</xdr:colOff>
      <xdr:row>20</xdr:row>
      <xdr:rowOff>31750</xdr:rowOff>
    </xdr:from>
    <xdr:to>
      <xdr:col>30</xdr:col>
      <xdr:colOff>42334</xdr:colOff>
      <xdr:row>36</xdr:row>
      <xdr:rowOff>42334</xdr:rowOff>
    </xdr:to>
    <xdr:graphicFrame macro="">
      <xdr:nvGraphicFramePr>
        <xdr:cNvPr id="36" name="Chart 35">
          <a:extLst>
            <a:ext uri="{FF2B5EF4-FFF2-40B4-BE49-F238E27FC236}">
              <a16:creationId xmlns:a16="http://schemas.microsoft.com/office/drawing/2014/main" id="{BA810B40-E5A2-48A5-A4C6-26224C828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214312</xdr:colOff>
      <xdr:row>3</xdr:row>
      <xdr:rowOff>119063</xdr:rowOff>
    </xdr:from>
    <xdr:to>
      <xdr:col>30</xdr:col>
      <xdr:colOff>20588</xdr:colOff>
      <xdr:row>18</xdr:row>
      <xdr:rowOff>154781</xdr:rowOff>
    </xdr:to>
    <mc:AlternateContent xmlns:mc="http://schemas.openxmlformats.org/markup-compatibility/2006" xmlns:a14="http://schemas.microsoft.com/office/drawing/2010/main">
      <mc:Choice Requires="a14">
        <xdr:graphicFrame macro="">
          <xdr:nvGraphicFramePr>
            <xdr:cNvPr id="37" name="Segment 1">
              <a:extLst>
                <a:ext uri="{FF2B5EF4-FFF2-40B4-BE49-F238E27FC236}">
                  <a16:creationId xmlns:a16="http://schemas.microsoft.com/office/drawing/2014/main" id="{B1F36137-65DE-4687-A334-92DA6E778B3A}"/>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3573125" y="690563"/>
              <a:ext cx="4664026" cy="28932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257.285365162039" backgroundQuery="1" createdVersion="8" refreshedVersion="8" minRefreshableVersion="3" recordCount="0" supportSubquery="1" supportAdvancedDrill="1" xr:uid="{4861EFB0-1FD5-40B1-A651-A93F8F86B791}">
  <cacheSource type="external" connectionId="1"/>
  <cacheFields count="2">
    <cacheField name="[Measures].[Average of Revenue]" caption="Average of Revenue" numFmtId="0" hierarchy="18" level="32767"/>
    <cacheField name="[Range].[Segment].[Segment]" caption="Segment" numFmtId="0" hierarchy="8" level="1">
      <sharedItems containsSemiMixedTypes="0" containsNonDate="0" containsString="0"/>
    </cacheField>
  </cacheFields>
  <cacheHierarchies count="23">
    <cacheHierarchy uniqueName="[Range].[ProductID]" caption="ProductID" attribute="1" defaultMemberUniqueName="[Range].[ProductID].[All]" allUniqueName="[Range].[ProductID].[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Zip]" caption="Zip" attribute="1" defaultMemberUniqueName="[Range].[Zip].[All]" allUniqueName="[Range].[Zip].[All]" dimensionUniqueName="[Range]" displayFolder="" count="2" memberValueDatatype="130" unbalanced="0"/>
    <cacheHierarchy uniqueName="[Range].[Units]" caption="Units" attribute="1" defaultMemberUniqueName="[Range].[Units].[All]" allUniqueName="[Range].[Units].[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5" unbalanced="0"/>
    <cacheHierarchy uniqueName="[Range].[Country]" caption="Country" attribute="1" defaultMemberUniqueName="[Range].[Country].[All]" allUniqueName="[Range].[Count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1"/>
      </fieldsUsage>
    </cacheHierarchy>
    <cacheHierarchy uniqueName="[Range].[ManufacturerID]" caption="ManufacturerID" attribute="1" defaultMemberUniqueName="[Range].[ManufacturerID].[All]" allUniqueName="[Range].[ManufacturerID].[All]" dimensionUniqueName="[Range]" displayFolder="" count="2" memberValueDatatype="20" unbalanced="0"/>
    <cacheHierarchy uniqueName="[Range].[State]" caption="State" attribute="1" defaultMemberUniqueName="[Range].[State].[All]" allUniqueName="[Range].[State].[All]" dimensionUniqueName="[Range]" displayFolder="" count="2" memberValueDatatype="130" unbalanced="0"/>
    <cacheHierarchy uniqueName="[Range].[Manufacturer Name]" caption="Manufacturer Name" attribute="1" defaultMemberUniqueName="[Range].[Manufacturer Name].[All]" allUniqueName="[Range].[Manufacturer Name].[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4"/>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3"/>
        </ext>
      </extLst>
    </cacheHierarchy>
    <cacheHierarchy uniqueName="[Measures].[Average of Revenue]" caption="Average of Revenue"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9"/>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9"/>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52.196270949076" backgroundQuery="1" createdVersion="3" refreshedVersion="8" minRefreshableVersion="3" recordCount="0" supportSubquery="1" supportAdvancedDrill="1" xr:uid="{C3C798FC-C876-407D-AB10-28C51DEC0CCE}">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Range].[ProductID]" caption="ProductID" attribute="1" defaultMemberUniqueName="[Range].[ProductID].[All]" allUniqueName="[Range].[Product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cacheHierarchy uniqueName="[Range].[ManufacturerID]" caption="ManufacturerID" attribute="1" defaultMemberUniqueName="[Range].[ManufacturerID].[All]" allUniqueName="[Range].[ManufacturerID].[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4"/>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3"/>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4"/>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9"/>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9"/>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3082317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257.285365509262" backgroundQuery="1" createdVersion="8" refreshedVersion="8" minRefreshableVersion="3" recordCount="0" supportSubquery="1" supportAdvancedDrill="1" xr:uid="{0DF34FBB-6B12-41D5-B165-EB43D9C3E01D}">
  <cacheSource type="external" connectionId="1"/>
  <cacheFields count="2">
    <cacheField name="[Measures].[Sum of Revenue]" caption="Sum of Revenue" numFmtId="0" hierarchy="16" level="32767"/>
    <cacheField name="[Range].[Segment].[Segment]" caption="Segment" numFmtId="0" hierarchy="8" level="1">
      <sharedItems containsSemiMixedTypes="0" containsNonDate="0" containsString="0"/>
    </cacheField>
  </cacheFields>
  <cacheHierarchies count="23">
    <cacheHierarchy uniqueName="[Range].[ProductID]" caption="ProductID" attribute="1" defaultMemberUniqueName="[Range].[ProductID].[All]" allUniqueName="[Range].[Product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1"/>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3"/>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4"/>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9"/>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9"/>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257.285365856478" backgroundQuery="1" createdVersion="8" refreshedVersion="8" minRefreshableVersion="3" recordCount="0" supportSubquery="1" supportAdvancedDrill="1" xr:uid="{10D04947-E2E7-433C-AE8C-69E6B6BE1C6E}">
  <cacheSource type="external" connectionId="1"/>
  <cacheFields count="2">
    <cacheField name="[Measures].[Sum of Units]" caption="Sum of Units" numFmtId="0" hierarchy="17" level="32767"/>
    <cacheField name="[Range].[Segment].[Segment]" caption="Segment" numFmtId="0" hierarchy="8" level="1">
      <sharedItems containsSemiMixedTypes="0" containsNonDate="0" containsString="0"/>
    </cacheField>
  </cacheFields>
  <cacheHierarchies count="23">
    <cacheHierarchy uniqueName="[Range].[ProductID]" caption="ProductID" attribute="1" defaultMemberUniqueName="[Range].[ProductID].[All]" allUniqueName="[Range].[Product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1"/>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4"/>
        </ext>
      </extLst>
    </cacheHierarchy>
    <cacheHierarchy uniqueName="[Measures].[Sum of Units]" caption="Sum of Units"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4"/>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9"/>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9"/>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257.285366087963" backgroundQuery="1" createdVersion="8" refreshedVersion="8" minRefreshableVersion="3" recordCount="0" supportSubquery="1" supportAdvancedDrill="1" xr:uid="{FF38B136-760D-4284-9789-3E311F2E37A1}">
  <cacheSource type="external" connectionId="1"/>
  <cacheFields count="2">
    <cacheField name="[Measures].[Distinct Count of Manufacturer Name]" caption="Distinct Count of Manufacturer Name" numFmtId="0" hierarchy="22" level="32767"/>
    <cacheField name="[Range].[Segment].[Segment]" caption="Segment" numFmtId="0" hierarchy="8" level="1">
      <sharedItems containsSemiMixedTypes="0" containsNonDate="0" containsString="0"/>
    </cacheField>
  </cacheFields>
  <cacheHierarchies count="23">
    <cacheHierarchy uniqueName="[Range].[ProductID]" caption="ProductID" attribute="1" defaultMemberUniqueName="[Range].[ProductID].[All]" allUniqueName="[Range].[Product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1"/>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4"/>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3"/>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4"/>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9"/>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9"/>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257.285366666663" backgroundQuery="1" createdVersion="8" refreshedVersion="8" minRefreshableVersion="3" recordCount="0" supportSubquery="1" supportAdvancedDrill="1" xr:uid="{05D7E782-0FD2-4A41-B126-AE704218B40E}">
  <cacheSource type="external" connectionId="1"/>
  <cacheFields count="3">
    <cacheField name="[Measures].[Sum of Revenue]" caption="Sum of Revenue" numFmtId="0" hierarchy="16" level="32767"/>
    <cacheField name="[Range].[Category].[Category]" caption="Category" numFmtId="0" hierarchy="7" level="1">
      <sharedItems count="4">
        <s v="Mix"/>
        <s v="Rural"/>
        <s v="Urban"/>
        <s v="Youth"/>
      </sharedItems>
    </cacheField>
    <cacheField name="[Range].[Segment].[Segment]" caption="Segment" numFmtId="0" hierarchy="8" level="1">
      <sharedItems containsSemiMixedTypes="0" containsNonDate="0" containsString="0"/>
    </cacheField>
  </cacheFields>
  <cacheHierarchies count="23">
    <cacheHierarchy uniqueName="[Range].[ProductID]" caption="ProductID" attribute="1" defaultMemberUniqueName="[Range].[ProductID].[All]" allUniqueName="[Range].[Product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1"/>
      </fieldsUsage>
    </cacheHierarchy>
    <cacheHierarchy uniqueName="[Range].[Segment]" caption="Segment" attribute="1" defaultMemberUniqueName="[Range].[Segment].[All]" allUniqueName="[Range].[Segment].[All]" dimensionUniqueName="[Range]" displayFolder="" count="2" memberValueDatatype="130" unbalanced="0">
      <fieldsUsage count="2">
        <fieldUsage x="-1"/>
        <fieldUsage x="2"/>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3"/>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4"/>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9"/>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9"/>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257.28536736111" backgroundQuery="1" createdVersion="8" refreshedVersion="8" minRefreshableVersion="3" recordCount="0" supportSubquery="1" supportAdvancedDrill="1" xr:uid="{22E0EB2D-4F01-4EA4-951D-CA306BBDEDE8}">
  <cacheSource type="external" connectionId="1"/>
  <cacheFields count="3">
    <cacheField name="[Range].[Date (Month)].[Date (Month)]" caption="Date (Month)" numFmtId="0" hierarchy="12" level="1">
      <sharedItems count="6">
        <s v="Jan"/>
        <s v="Feb"/>
        <s v="Mar"/>
        <s v="Apr"/>
        <s v="May"/>
        <s v="Jun"/>
      </sharedItems>
    </cacheField>
    <cacheField name="[Measures].[Sum of Revenue]" caption="Sum of Revenue" numFmtId="0" hierarchy="16" level="32767"/>
    <cacheField name="[Range].[Segment].[Segment]" caption="Segment" numFmtId="0" hierarchy="8" level="1">
      <sharedItems containsSemiMixedTypes="0" containsNonDate="0" containsString="0"/>
    </cacheField>
  </cacheFields>
  <cacheHierarchies count="23">
    <cacheHierarchy uniqueName="[Range].[ProductID]" caption="ProductID" attribute="1" defaultMemberUniqueName="[Range].[ProductID].[All]" allUniqueName="[Range].[Product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2"/>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3"/>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4"/>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9"/>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9"/>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257.285367708333" backgroundQuery="1" createdVersion="8" refreshedVersion="8" minRefreshableVersion="3" recordCount="0" supportSubquery="1" supportAdvancedDrill="1" xr:uid="{86E398F9-B86F-4631-89E3-12A80051AD09}">
  <cacheSource type="external" connectionId="1"/>
  <cacheFields count="3">
    <cacheField name="[Range].[Product Name].[Product Name]" caption="Product Name" numFmtId="0" hierarchy="6" level="1">
      <sharedItems count="10">
        <s v="Maximus UC-21"/>
        <s v="Maximus UC-41"/>
        <s v="Maximus UM-11"/>
        <s v="Maximus UM-12"/>
        <s v="Maximus UM-43"/>
        <s v="Maximus UM-62"/>
        <s v="Maximus UM-92"/>
        <s v="Maximus UM-96"/>
        <s v="Natura UM-10"/>
        <s v="Pirum UE-16"/>
      </sharedItems>
    </cacheField>
    <cacheField name="[Measures].[Sum of Revenue]" caption="Sum of Revenue" numFmtId="0" hierarchy="16" level="32767"/>
    <cacheField name="[Range].[Segment].[Segment]" caption="Segment" numFmtId="0" hierarchy="8" level="1">
      <sharedItems containsSemiMixedTypes="0" containsNonDate="0" containsString="0"/>
    </cacheField>
  </cacheFields>
  <cacheHierarchies count="23">
    <cacheHierarchy uniqueName="[Range].[ProductID]" caption="ProductID" attribute="1" defaultMemberUniqueName="[Range].[ProductID].[All]" allUniqueName="[Range].[Product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2"/>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3"/>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4"/>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9"/>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9"/>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257.285368287034" backgroundQuery="1" createdVersion="8" refreshedVersion="8" minRefreshableVersion="3" recordCount="0" supportSubquery="1" supportAdvancedDrill="1" xr:uid="{491D139F-B8A3-4F60-B2CF-67158F17DE2A}">
  <cacheSource type="external" connectionId="1"/>
  <cacheFields count="3">
    <cacheField name="[Range].[State].[State]" caption="State" numFmtId="0" hierarchy="10" level="1">
      <sharedItems count="3">
        <s v="Alberta"/>
        <s v="British Columbia"/>
        <s v="Ontario"/>
      </sharedItems>
    </cacheField>
    <cacheField name="[Measures].[Sum of Revenue]" caption="Sum of Revenue" numFmtId="0" hierarchy="16" level="32767"/>
    <cacheField name="[Range].[Segment].[Segment]" caption="Segment" numFmtId="0" hierarchy="8" level="1">
      <sharedItems containsSemiMixedTypes="0" containsNonDate="0" containsString="0"/>
    </cacheField>
  </cacheFields>
  <cacheHierarchies count="23">
    <cacheHierarchy uniqueName="[Range].[ProductID]" caption="ProductID" attribute="1" defaultMemberUniqueName="[Range].[ProductID].[All]" allUniqueName="[Range].[Product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2"/>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State]" caption="State" attribute="1" defaultMemberUniqueName="[Range].[State].[All]" allUniqueName="[Range].[State].[All]" dimensionUniqueName="[Range]" displayFolder="" count="2" memberValueDatatype="130" unbalanced="0">
      <fieldsUsage count="2">
        <fieldUsage x="-1"/>
        <fieldUsage x="0"/>
      </fieldsUsage>
    </cacheHierarchy>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3"/>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4"/>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9"/>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9"/>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User" refreshedDate="45257.285368750003" backgroundQuery="1" createdVersion="8" refreshedVersion="8" minRefreshableVersion="3" recordCount="0" supportSubquery="1" supportAdvancedDrill="1" xr:uid="{39E0768E-4A24-49E7-BA83-F7AE145717C8}">
  <cacheSource type="external" connectionId="1"/>
  <cacheFields count="4">
    <cacheField name="[Range].[Date (Month)].[Date (Month)]" caption="Date (Month)" numFmtId="0" hierarchy="12" level="1">
      <sharedItems count="6">
        <s v="Jan"/>
        <s v="Feb"/>
        <s v="Mar"/>
        <s v="Apr"/>
        <s v="May"/>
        <s v="Jun"/>
      </sharedItems>
    </cacheField>
    <cacheField name="[Measures].[Sum of Units]" caption="Sum of Units" numFmtId="0" hierarchy="17" level="32767"/>
    <cacheField name="[Range].[Segment].[Segment]" caption="Segment" numFmtId="0" hierarchy="8" level="1">
      <sharedItems containsSemiMixedTypes="0" containsNonDate="0" containsString="0"/>
    </cacheField>
    <cacheField name="Dummy0" numFmtId="0" hierarchy="23" level="32767">
      <extLst>
        <ext xmlns:x14="http://schemas.microsoft.com/office/spreadsheetml/2009/9/main" uri="{63CAB8AC-B538-458d-9737-405883B0398D}">
          <x14:cacheField ignore="1"/>
        </ext>
      </extLst>
    </cacheField>
  </cacheFields>
  <cacheHierarchies count="24">
    <cacheHierarchy uniqueName="[Range].[ProductID]" caption="ProductID" attribute="1" defaultMemberUniqueName="[Range].[ProductID].[All]" allUniqueName="[Range].[Product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2"/>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4"/>
        </ext>
      </extLst>
    </cacheHierarchy>
    <cacheHierarchy uniqueName="[Measures].[Sum of Units]" caption="Sum of Units"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4"/>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9"/>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9"/>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1"/>
        </ext>
      </extLst>
    </cacheHierarchy>
    <cacheHierarchy uniqueName="[Measures].[Distinct Count of Manufacturer Name]" caption="Distinct Count of Manufacturer Name" measure="1" displayFolder="" measureGroup="Range" count="0" hidden="1">
      <extLst>
        <ext xmlns:x15="http://schemas.microsoft.com/office/spreadsheetml/2010/11/main" uri="{B97F6D7D-B522-45F9-BDA1-12C45D357490}">
          <x15:cacheHierarchy aggregatedColumn="11"/>
        </ext>
      </extLst>
    </cacheHierarchy>
    <cacheHierarchy uniqueName="Dummy0" caption="Product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08E7F1-0C16-4449-BC41-C6C78FFE7E9D}" name="PivotTable5"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6:A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Manufacturer Name" fld="0" subtotal="count" baseField="0" baseItem="0" numFmtId="166">
      <extLst>
        <ext xmlns:x15="http://schemas.microsoft.com/office/spreadsheetml/2010/11/main" uri="{FABC7310-3BB5-11E1-824E-6D434824019B}">
          <x15:dataField isCountDistinct="1"/>
        </ext>
      </extLst>
    </dataField>
  </dataFields>
  <formats count="1">
    <format dxfId="7">
      <pivotArea outline="0" collapsedLevelsAreSubtotals="1" fieldPosition="0"/>
    </format>
  </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L$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E368A1-742C-4BA1-9910-74F40517CF31}"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numFmtId="167"/>
  </dataFields>
  <formats count="1">
    <format dxfId="8">
      <pivotArea outline="0" collapsedLevelsAreSubtotals="1" fieldPosition="0"/>
    </format>
  </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L$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ECA5FC-8F2B-4BBF-A812-62D4864959B2}" name="PivotTable3"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fld="0" baseField="0" baseItem="0" numFmtId="166"/>
  </dataFields>
  <formats count="1">
    <format dxfId="9">
      <pivotArea outline="0" collapsedLevelsAreSubtotals="1" fieldPosition="0"/>
    </format>
  </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L$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E229B4-C133-430E-84E3-E53C2EA4FFEC}" name="PivotTable2"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7"/>
  </dataFields>
  <formats count="1">
    <format dxfId="10">
      <pivotArea outline="0" collapsedLevelsAreSubtotals="1" fieldPosition="0"/>
    </format>
  </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L$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9415FE-1FFD-4A58-8780-256FFF34AB24}" name="PivotTable7"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Revenue" fld="1" baseField="0" baseItem="0"/>
  </dataFields>
  <formats count="2">
    <format dxfId="6">
      <pivotArea collapsedLevelsAreSubtotals="1" fieldPosition="0">
        <references count="1">
          <reference field="0" count="0"/>
        </references>
      </pivotArea>
    </format>
    <format dxfId="5">
      <pivotArea collapsedLevelsAreSubtotals="1"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2"/>
          </reference>
        </references>
      </pivotArea>
    </chartFormat>
    <chartFormat chart="4" format="15">
      <pivotArea type="data" outline="0" fieldPosition="0">
        <references count="2">
          <reference field="4294967294" count="1" selected="0">
            <x v="0"/>
          </reference>
          <reference field="0" count="1" selected="0">
            <x v="3"/>
          </reference>
        </references>
      </pivotArea>
    </chartFormat>
    <chartFormat chart="4" format="16">
      <pivotArea type="data" outline="0" fieldPosition="0">
        <references count="2">
          <reference field="4294967294" count="1" selected="0">
            <x v="0"/>
          </reference>
          <reference field="0" count="1" selected="0">
            <x v="4"/>
          </reference>
        </references>
      </pivotArea>
    </chartFormat>
    <chartFormat chart="4" format="17">
      <pivotArea type="data" outline="0" fieldPosition="0">
        <references count="2">
          <reference field="4294967294" count="1" selected="0">
            <x v="0"/>
          </reference>
          <reference field="0" count="1" selected="0">
            <x v="5"/>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L$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9963AE-844B-47EF-B79A-5C6BC803E0F3}" name="PivotTable9"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4"/>
    </i>
    <i>
      <x v="2"/>
    </i>
    <i>
      <x v="3"/>
    </i>
    <i>
      <x v="6"/>
    </i>
    <i>
      <x v="7"/>
    </i>
    <i>
      <x v="8"/>
    </i>
    <i>
      <x v="9"/>
    </i>
    <i>
      <x/>
    </i>
    <i>
      <x v="5"/>
    </i>
    <i>
      <x v="1"/>
    </i>
    <i t="grand">
      <x/>
    </i>
  </rowItems>
  <colItems count="1">
    <i/>
  </colItems>
  <dataFields count="1">
    <dataField name="Sum of Revenue" fld="1" baseField="0" baseItem="0" numFmtId="165"/>
  </dataFields>
  <formats count="1">
    <format dxfId="4">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9"/>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5"/>
          </reference>
        </references>
      </pivotArea>
    </chartFormat>
    <chartFormat chart="2" format="12">
      <pivotArea type="data" outline="0" fieldPosition="0">
        <references count="2">
          <reference field="4294967294" count="1" selected="0">
            <x v="0"/>
          </reference>
          <reference field="0" count="1" selected="0">
            <x v="6"/>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L$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21B8B7-E415-4DB2-B1D6-EFC9946F4E02}" name="PivotTable11"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7"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Revenue" fld="1" baseField="0" baseItem="0" numFmtId="165"/>
  </dataFields>
  <formats count="2">
    <format dxfId="3">
      <pivotArea dataOnly="0" labelOnly="1" outline="0" axis="axisValues" fieldPosition="0"/>
    </format>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L$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25A0D9-6ED2-4B8E-8DB7-E5DFD89CAA4E}" name="PivotTable13"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C1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t="grand">
      <x/>
    </i>
  </rowItems>
  <colFields count="1">
    <field x="-2"/>
  </colFields>
  <colItems count="2">
    <i>
      <x/>
    </i>
    <i i="1">
      <x v="1"/>
    </i>
  </colItems>
  <dataFields count="2">
    <dataField name="Sum of Units" fld="1" baseField="0" baseItem="0"/>
    <dataField name="Sum of Units2" fld="3" baseField="0" baseItem="0">
      <extLst>
        <ext xmlns:x14="http://schemas.microsoft.com/office/spreadsheetml/2009/9/main" uri="{E15A36E0-9728-4e99-A89B-3F7291B0FE68}">
          <x14:dataField sourceField="1" uniqueName="[__Xl2].[Measures].[Sum of Units]"/>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L$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026D04-3CD8-4627-8765-3F960C048C29}" name="PivotTable15"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 fld="0" showDataAs="percentOfTotal" baseField="0"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L$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9C524CF-D734-4DB3-BC24-7882D8A5FE20}" sourceName="[Range].[Segment]">
  <pivotTables>
    <pivotTable tabId="7" name="PivotTable4"/>
    <pivotTable tabId="7" name="PivotTable2"/>
    <pivotTable tabId="7" name="PivotTable3"/>
    <pivotTable tabId="7" name="PivotTable5"/>
    <pivotTable tabId="18" name="PivotTable15"/>
    <pivotTable tabId="10" name="PivotTable7"/>
    <pivotTable tabId="12" name="PivotTable9"/>
    <pivotTable tabId="14" name="PivotTable11"/>
    <pivotTable tabId="16" name="PivotTable13"/>
  </pivotTables>
  <data>
    <olap pivotCacheId="308231773">
      <levels count="2">
        <level uniqueName="[Range].[Segment].[(All)]" sourceCaption="(All)" count="0"/>
        <level uniqueName="[Range].[Segment].[Segment]" sourceCaption="Segment" count="8">
          <ranges>
            <range startItem="0">
              <i n="[Range].[Segment].&amp;[All Season]" c="All Season"/>
              <i n="[Range].[Segment].&amp;[Convenience]" c="Convenience"/>
              <i n="[Range].[Segment].&amp;[Extreme]" c="Extreme"/>
              <i n="[Range].[Segment].&amp;[Moderation]" c="Moderation"/>
              <i n="[Range].[Segment].&amp;[Productivity]" c="Productivity"/>
              <i n="[Range].[Segment].&amp;[Regular]" c="Regular"/>
              <i n="[Range].[Segment].&amp;[Select]" c="Select"/>
              <i n="[Range].[Segment].&amp;[Youth]" c="Youth"/>
            </range>
          </ranges>
        </level>
      </levels>
      <selections count="1">
        <selection n="[Range].[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48A5772B-8E93-4059-B46B-67042652E0D6}" cache="Slicer_Segment" caption="Pick the appropriate Segment" columnCount="2" level="1"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C20FDAB6-EE0F-4934-B5C5-8D5DF88AF169}" cache="Slicer_Segment" caption="Pick the Appropriate Segment" columnCount="2" level="1" style="Slicer Style 1" rowHeight="61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17F90F-3DE0-4BE1-8606-AFD685E43335}" name="Table_manufacturer" displayName="Table_manufacturer" ref="A1:B15" totalsRowShown="0" headerRowDxfId="13">
  <autoFilter ref="A1:B15" xr:uid="{5417F90F-3DE0-4BE1-8606-AFD685E43335}"/>
  <tableColumns count="2">
    <tableColumn id="1" xr3:uid="{ABAE4B19-F247-4DFA-8DA8-C81014D27BE4}" name="ManufacturerID"/>
    <tableColumn id="2" xr3:uid="{8A19CDB0-A85E-41AC-9BDB-CB63F48AF566}"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6B59A-0096-4359-9737-8668588FC3B0}" name="Table_location" displayName="Table_location" ref="A1:C1621" totalsRowShown="0" headerRowDxfId="12">
  <autoFilter ref="A1:C1621" xr:uid="{FF16B59A-0096-4359-9737-8668588FC3B0}"/>
  <tableColumns count="3">
    <tableColumn id="1" xr3:uid="{C2E6AFE9-716F-4EE1-AD12-CD992D0E8B54}" name="Zip"/>
    <tableColumn id="2" xr3:uid="{BABCF7A9-7949-4A5C-B022-34016529E68C}" name="State"/>
    <tableColumn id="3" xr3:uid="{E44B88E5-B6D5-4EA9-9E6A-85591AF7EA43}"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8B428B-8BC2-4865-A86A-9E8482246F81}" name="Table_product" displayName="Table_product" ref="A1:E2413" totalsRowShown="0" headerRowDxfId="11">
  <autoFilter ref="A1:E2413" xr:uid="{498B428B-8BC2-4865-A86A-9E8482246F81}"/>
  <tableColumns count="5">
    <tableColumn id="1" xr3:uid="{E41D20EA-E85E-4DF3-A76F-39094500732E}" name="Product Name"/>
    <tableColumn id="2" xr3:uid="{4F8CB718-B389-413D-801D-AE2330801BF7}" name="Category"/>
    <tableColumn id="3" xr3:uid="{AC3AA746-69A7-4799-8647-FAA07859ED69}" name="Segment"/>
    <tableColumn id="4" xr3:uid="{32762124-1B61-426B-B956-89170BA2CED4}" name="ManufacturerID"/>
    <tableColumn id="5" xr3:uid="{4E30ADBD-ABF5-444B-8BE6-D0EAACDFBF6D}" name="ProductI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B1" sqref="B1"/>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90CAC-E4CB-43CB-91B8-FA0CCD4EA9F0}">
  <dimension ref="A3:B8"/>
  <sheetViews>
    <sheetView workbookViewId="0">
      <selection activeCell="P19" sqref="P19"/>
    </sheetView>
  </sheetViews>
  <sheetFormatPr defaultRowHeight="15" x14ac:dyDescent="0.25"/>
  <cols>
    <col min="1" max="1" width="13.140625" bestFit="1" customWidth="1"/>
    <col min="2" max="2" width="15.5703125" bestFit="1" customWidth="1"/>
  </cols>
  <sheetData>
    <row r="3" spans="1:2" x14ac:dyDescent="0.25">
      <c r="A3" s="8" t="s">
        <v>3846</v>
      </c>
      <c r="B3" t="s">
        <v>3843</v>
      </c>
    </row>
    <row r="4" spans="1:2" x14ac:dyDescent="0.25">
      <c r="A4" s="9" t="s">
        <v>1659</v>
      </c>
      <c r="B4" s="12">
        <v>2.322006196530179E-2</v>
      </c>
    </row>
    <row r="5" spans="1:2" x14ac:dyDescent="0.25">
      <c r="A5" s="9" t="s">
        <v>1706</v>
      </c>
      <c r="B5" s="12">
        <v>8.6665765645392398E-2</v>
      </c>
    </row>
    <row r="6" spans="1:2" x14ac:dyDescent="0.25">
      <c r="A6" s="9" t="s">
        <v>1737</v>
      </c>
      <c r="B6" s="12">
        <v>0.8695752471161976</v>
      </c>
    </row>
    <row r="7" spans="1:2" x14ac:dyDescent="0.25">
      <c r="A7" s="9" t="s">
        <v>1865</v>
      </c>
      <c r="B7" s="12">
        <v>2.0538925273108181E-2</v>
      </c>
    </row>
    <row r="8" spans="1:2" x14ac:dyDescent="0.25">
      <c r="A8" s="9" t="s">
        <v>3847</v>
      </c>
      <c r="B8" s="12">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1B9D-B84E-4248-8BC0-74852313C992}">
  <dimension ref="E41"/>
  <sheetViews>
    <sheetView showGridLines="0" tabSelected="1" zoomScale="80" zoomScaleNormal="80" workbookViewId="0">
      <selection activeCell="L40" sqref="L40"/>
    </sheetView>
  </sheetViews>
  <sheetFormatPr defaultRowHeight="15" x14ac:dyDescent="0.25"/>
  <sheetData>
    <row r="41" spans="5:5" x14ac:dyDescent="0.25">
      <c r="E41" t="s">
        <v>3856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B1" sqref="B1"/>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L1413"/>
  <sheetViews>
    <sheetView workbookViewId="0">
      <selection activeCell="G5" sqref="G5"/>
    </sheetView>
  </sheetViews>
  <sheetFormatPr defaultRowHeight="15" x14ac:dyDescent="0.25"/>
  <cols>
    <col min="1" max="1" width="9.7109375" bestFit="1" customWidth="1"/>
    <col min="2" max="2" width="10.7109375" bestFit="1" customWidth="1"/>
    <col min="3" max="3" width="5.140625" bestFit="1" customWidth="1"/>
    <col min="4" max="4" width="5.5703125" bestFit="1" customWidth="1"/>
    <col min="5" max="5" width="10.140625" bestFit="1" customWidth="1"/>
    <col min="6" max="6" width="8" bestFit="1" customWidth="1"/>
    <col min="7" max="7" width="14.28515625" customWidth="1"/>
    <col min="8" max="9" width="11.7109375" customWidth="1"/>
    <col min="10" max="10" width="17.5703125" customWidth="1"/>
    <col min="11" max="11" width="12" customWidth="1"/>
    <col min="12" max="12" width="21.28515625" customWidth="1"/>
  </cols>
  <sheetData>
    <row r="1" spans="1:12" x14ac:dyDescent="0.25">
      <c r="A1" s="1" t="s">
        <v>1652</v>
      </c>
      <c r="B1" s="1" t="s">
        <v>1653</v>
      </c>
      <c r="C1" s="1" t="s">
        <v>15</v>
      </c>
      <c r="D1" s="1" t="s">
        <v>1654</v>
      </c>
      <c r="E1" s="1" t="s">
        <v>1655</v>
      </c>
      <c r="F1" s="1" t="s">
        <v>17</v>
      </c>
      <c r="G1" s="4" t="s">
        <v>3842</v>
      </c>
      <c r="H1" s="5" t="s">
        <v>1656</v>
      </c>
      <c r="I1" s="5" t="s">
        <v>1657</v>
      </c>
      <c r="J1" s="5" t="s">
        <v>0</v>
      </c>
      <c r="K1" s="5" t="s">
        <v>16</v>
      </c>
      <c r="L1" s="6" t="s">
        <v>3841</v>
      </c>
    </row>
    <row r="2" spans="1:12" x14ac:dyDescent="0.25">
      <c r="A2">
        <v>1924</v>
      </c>
      <c r="B2" s="2">
        <v>42044</v>
      </c>
      <c r="C2" t="s">
        <v>973</v>
      </c>
      <c r="D2">
        <v>1</v>
      </c>
      <c r="E2" s="3">
        <v>4409.37</v>
      </c>
      <c r="F2" t="s">
        <v>20</v>
      </c>
      <c r="G2" t="str">
        <f>INDEX(Table_product[Product Name],MATCH(A2,Table_product[ProductID],0))</f>
        <v>Currus MA-17</v>
      </c>
      <c r="H2" t="str">
        <f>INDEX(Table_product[Category], MATCH(A2,Table_product[ProductID],0))</f>
        <v>Mix</v>
      </c>
      <c r="I2" t="str">
        <f>INDEX(Table_product[Segment], MATCH(A2,Table_product[ProductID],0))</f>
        <v>All Season</v>
      </c>
      <c r="J2">
        <f>INDEX(Table_product[ManufacturerID], MATCH(A2,Table_product[ProductID],0))</f>
        <v>4</v>
      </c>
      <c r="K2" t="str">
        <f>INDEX(Table_location[State],MATCH(C2,Table_location[Zip],0))</f>
        <v>Ontario</v>
      </c>
      <c r="L2" t="str">
        <f>INDEX(Table_manufacturer[Manufacturer Name],MATCH(Sales!J2,Table_manufacturer[ManufacturerID],0))</f>
        <v>Currus</v>
      </c>
    </row>
    <row r="3" spans="1:12" x14ac:dyDescent="0.25">
      <c r="A3">
        <v>1517</v>
      </c>
      <c r="B3" s="2">
        <v>42155</v>
      </c>
      <c r="C3" t="s">
        <v>1219</v>
      </c>
      <c r="D3">
        <v>1</v>
      </c>
      <c r="E3" s="3">
        <v>2361.2399999999998</v>
      </c>
      <c r="F3" t="s">
        <v>20</v>
      </c>
      <c r="G3" t="str">
        <f>INDEX(Table_product[Product Name],MATCH(A3,Table_product[ProductID],0))</f>
        <v>Quibus RP-09</v>
      </c>
      <c r="H3" t="str">
        <f>INDEX(Table_product[Category], MATCH(A3,Table_product[ProductID],0))</f>
        <v>Rural</v>
      </c>
      <c r="I3" t="str">
        <f>INDEX(Table_product[Segment], MATCH(A3,Table_product[ProductID],0))</f>
        <v>Productivity</v>
      </c>
      <c r="J3">
        <f>INDEX(Table_product[ManufacturerID], MATCH(A3,Table_product[ProductID],0))</f>
        <v>12</v>
      </c>
      <c r="K3" t="str">
        <f>INDEX(Table_location[State],MATCH(C3,Table_location[Zip],0))</f>
        <v>Manitoba</v>
      </c>
      <c r="L3" t="str">
        <f>INDEX(Table_manufacturer[Manufacturer Name],MATCH(Sales!J3,Table_manufacturer[ManufacturerID],0))</f>
        <v>Quibus</v>
      </c>
    </row>
    <row r="4" spans="1:12" x14ac:dyDescent="0.25">
      <c r="A4">
        <v>615</v>
      </c>
      <c r="B4" s="2">
        <v>42155</v>
      </c>
      <c r="C4" t="s">
        <v>957</v>
      </c>
      <c r="D4">
        <v>1</v>
      </c>
      <c r="E4" s="3">
        <v>8189.37</v>
      </c>
      <c r="F4" t="s">
        <v>20</v>
      </c>
      <c r="G4" t="str">
        <f>INDEX(Table_product[Product Name],MATCH(A4,Table_product[ProductID],0))</f>
        <v>Maximus UC-80</v>
      </c>
      <c r="H4" t="str">
        <f>INDEX(Table_product[Category], MATCH(A4,Table_product[ProductID],0))</f>
        <v>Urban</v>
      </c>
      <c r="I4" t="str">
        <f>INDEX(Table_product[Segment], MATCH(A4,Table_product[ProductID],0))</f>
        <v>Convenience</v>
      </c>
      <c r="J4">
        <f>INDEX(Table_product[ManufacturerID], MATCH(A4,Table_product[ProductID],0))</f>
        <v>7</v>
      </c>
      <c r="K4" t="str">
        <f>INDEX(Table_location[State],MATCH(C4,Table_location[Zip],0))</f>
        <v>Ontario</v>
      </c>
      <c r="L4" t="str">
        <f>INDEX(Table_manufacturer[Manufacturer Name],MATCH(Sales!J4,Table_manufacturer[ManufacturerID],0))</f>
        <v>VanArsdel</v>
      </c>
    </row>
    <row r="5" spans="1:12" x14ac:dyDescent="0.25">
      <c r="A5">
        <v>1530</v>
      </c>
      <c r="B5" s="2">
        <v>42155</v>
      </c>
      <c r="C5" t="s">
        <v>1220</v>
      </c>
      <c r="D5">
        <v>1</v>
      </c>
      <c r="E5" s="3">
        <v>4282.74</v>
      </c>
      <c r="F5" t="s">
        <v>20</v>
      </c>
      <c r="G5" t="str">
        <f>INDEX(Table_product[Product Name],MATCH(A5,Table_product[ProductID],0))</f>
        <v>Quibus RP-22</v>
      </c>
      <c r="H5" t="str">
        <f>INDEX(Table_product[Category], MATCH(A5,Table_product[ProductID],0))</f>
        <v>Rural</v>
      </c>
      <c r="I5" t="str">
        <f>INDEX(Table_product[Segment], MATCH(A5,Table_product[ProductID],0))</f>
        <v>Productivity</v>
      </c>
      <c r="J5">
        <f>INDEX(Table_product[ManufacturerID], MATCH(A5,Table_product[ProductID],0))</f>
        <v>12</v>
      </c>
      <c r="K5" t="str">
        <f>INDEX(Table_location[State],MATCH(C5,Table_location[Zip],0))</f>
        <v>Manitoba</v>
      </c>
      <c r="L5" t="str">
        <f>INDEX(Table_manufacturer[Manufacturer Name],MATCH(Sales!J5,Table_manufacturer[ManufacturerID],0))</f>
        <v>Quibus</v>
      </c>
    </row>
    <row r="6" spans="1:12" x14ac:dyDescent="0.25">
      <c r="A6">
        <v>1226</v>
      </c>
      <c r="B6" s="2">
        <v>42156</v>
      </c>
      <c r="C6" t="s">
        <v>839</v>
      </c>
      <c r="D6">
        <v>1</v>
      </c>
      <c r="E6" s="3">
        <v>6866.37</v>
      </c>
      <c r="F6" t="s">
        <v>20</v>
      </c>
      <c r="G6" t="str">
        <f>INDEX(Table_product[Product Name],MATCH(A6,Table_product[ProductID],0))</f>
        <v>Pirum UC-28</v>
      </c>
      <c r="H6" t="str">
        <f>INDEX(Table_product[Category], MATCH(A6,Table_product[ProductID],0))</f>
        <v>Urban</v>
      </c>
      <c r="I6" t="str">
        <f>INDEX(Table_product[Segment], MATCH(A6,Table_product[ProductID],0))</f>
        <v>Convenience</v>
      </c>
      <c r="J6">
        <f>INDEX(Table_product[ManufacturerID], MATCH(A6,Table_product[ProductID],0))</f>
        <v>10</v>
      </c>
      <c r="K6" t="str">
        <f>INDEX(Table_location[State],MATCH(C6,Table_location[Zip],0))</f>
        <v>Ontario</v>
      </c>
      <c r="L6" t="str">
        <f>INDEX(Table_manufacturer[Manufacturer Name],MATCH(Sales!J6,Table_manufacturer[ManufacturerID],0))</f>
        <v>Pirum</v>
      </c>
    </row>
    <row r="7" spans="1:12" x14ac:dyDescent="0.25">
      <c r="A7">
        <v>1809</v>
      </c>
      <c r="B7" s="2">
        <v>42156</v>
      </c>
      <c r="C7" t="s">
        <v>840</v>
      </c>
      <c r="D7">
        <v>1</v>
      </c>
      <c r="E7" s="3">
        <v>2771.37</v>
      </c>
      <c r="F7" t="s">
        <v>20</v>
      </c>
      <c r="G7" t="str">
        <f>INDEX(Table_product[Product Name],MATCH(A7,Table_product[ProductID],0))</f>
        <v>Pomum YY-04</v>
      </c>
      <c r="H7" t="str">
        <f>INDEX(Table_product[Category], MATCH(A7,Table_product[ProductID],0))</f>
        <v>Youth</v>
      </c>
      <c r="I7" t="str">
        <f>INDEX(Table_product[Segment], MATCH(A7,Table_product[ProductID],0))</f>
        <v>Youth</v>
      </c>
      <c r="J7">
        <f>INDEX(Table_product[ManufacturerID], MATCH(A7,Table_product[ProductID],0))</f>
        <v>11</v>
      </c>
      <c r="K7" t="str">
        <f>INDEX(Table_location[State],MATCH(C7,Table_location[Zip],0))</f>
        <v>Ontario</v>
      </c>
      <c r="L7" t="str">
        <f>INDEX(Table_manufacturer[Manufacturer Name],MATCH(Sales!J7,Table_manufacturer[ManufacturerID],0))</f>
        <v>Pomum</v>
      </c>
    </row>
    <row r="8" spans="1:12" x14ac:dyDescent="0.25">
      <c r="A8">
        <v>1212</v>
      </c>
      <c r="B8" s="2">
        <v>42156</v>
      </c>
      <c r="C8" t="s">
        <v>838</v>
      </c>
      <c r="D8">
        <v>1</v>
      </c>
      <c r="E8" s="3">
        <v>4850.37</v>
      </c>
      <c r="F8" t="s">
        <v>20</v>
      </c>
      <c r="G8" t="str">
        <f>INDEX(Table_product[Product Name],MATCH(A8,Table_product[ProductID],0))</f>
        <v>Pirum UC-14</v>
      </c>
      <c r="H8" t="str">
        <f>INDEX(Table_product[Category], MATCH(A8,Table_product[ProductID],0))</f>
        <v>Urban</v>
      </c>
      <c r="I8" t="str">
        <f>INDEX(Table_product[Segment], MATCH(A8,Table_product[ProductID],0))</f>
        <v>Convenience</v>
      </c>
      <c r="J8">
        <f>INDEX(Table_product[ManufacturerID], MATCH(A8,Table_product[ProductID],0))</f>
        <v>10</v>
      </c>
      <c r="K8" t="str">
        <f>INDEX(Table_location[State],MATCH(C8,Table_location[Zip],0))</f>
        <v>Ontario</v>
      </c>
      <c r="L8" t="str">
        <f>INDEX(Table_manufacturer[Manufacturer Name],MATCH(Sales!J8,Table_manufacturer[ManufacturerID],0))</f>
        <v>Pirum</v>
      </c>
    </row>
    <row r="9" spans="1:12" x14ac:dyDescent="0.25">
      <c r="A9">
        <v>1821</v>
      </c>
      <c r="B9" s="2">
        <v>42156</v>
      </c>
      <c r="C9" t="s">
        <v>840</v>
      </c>
      <c r="D9">
        <v>1</v>
      </c>
      <c r="E9" s="3">
        <v>3779.37</v>
      </c>
      <c r="F9" t="s">
        <v>20</v>
      </c>
      <c r="G9" t="str">
        <f>INDEX(Table_product[Product Name],MATCH(A9,Table_product[ProductID],0))</f>
        <v>Pomum YY-16</v>
      </c>
      <c r="H9" t="str">
        <f>INDEX(Table_product[Category], MATCH(A9,Table_product[ProductID],0))</f>
        <v>Youth</v>
      </c>
      <c r="I9" t="str">
        <f>INDEX(Table_product[Segment], MATCH(A9,Table_product[ProductID],0))</f>
        <v>Youth</v>
      </c>
      <c r="J9">
        <f>INDEX(Table_product[ManufacturerID], MATCH(A9,Table_product[ProductID],0))</f>
        <v>11</v>
      </c>
      <c r="K9" t="str">
        <f>INDEX(Table_location[State],MATCH(C9,Table_location[Zip],0))</f>
        <v>Ontario</v>
      </c>
      <c r="L9" t="str">
        <f>INDEX(Table_manufacturer[Manufacturer Name],MATCH(Sales!J9,Table_manufacturer[ManufacturerID],0))</f>
        <v>Pomum</v>
      </c>
    </row>
    <row r="10" spans="1:12" x14ac:dyDescent="0.25">
      <c r="A10">
        <v>1223</v>
      </c>
      <c r="B10" s="2">
        <v>42156</v>
      </c>
      <c r="C10" t="s">
        <v>949</v>
      </c>
      <c r="D10">
        <v>1</v>
      </c>
      <c r="E10" s="3">
        <v>4787.37</v>
      </c>
      <c r="F10" t="s">
        <v>20</v>
      </c>
      <c r="G10" t="str">
        <f>INDEX(Table_product[Product Name],MATCH(A10,Table_product[ProductID],0))</f>
        <v>Pirum UC-25</v>
      </c>
      <c r="H10" t="str">
        <f>INDEX(Table_product[Category], MATCH(A10,Table_product[ProductID],0))</f>
        <v>Urban</v>
      </c>
      <c r="I10" t="str">
        <f>INDEX(Table_product[Segment], MATCH(A10,Table_product[ProductID],0))</f>
        <v>Convenience</v>
      </c>
      <c r="J10">
        <f>INDEX(Table_product[ManufacturerID], MATCH(A10,Table_product[ProductID],0))</f>
        <v>10</v>
      </c>
      <c r="K10" t="str">
        <f>INDEX(Table_location[State],MATCH(C10,Table_location[Zip],0))</f>
        <v>Ontario</v>
      </c>
      <c r="L10" t="str">
        <f>INDEX(Table_manufacturer[Manufacturer Name],MATCH(Sales!J10,Table_manufacturer[ManufacturerID],0))</f>
        <v>Pirum</v>
      </c>
    </row>
    <row r="11" spans="1:12" x14ac:dyDescent="0.25">
      <c r="A11">
        <v>1850</v>
      </c>
      <c r="B11" s="2">
        <v>42156</v>
      </c>
      <c r="C11" t="s">
        <v>836</v>
      </c>
      <c r="D11">
        <v>1</v>
      </c>
      <c r="E11" s="3">
        <v>1826.37</v>
      </c>
      <c r="F11" t="s">
        <v>20</v>
      </c>
      <c r="G11" t="str">
        <f>INDEX(Table_product[Product Name],MATCH(A11,Table_product[ProductID],0))</f>
        <v>Pomum YY-45</v>
      </c>
      <c r="H11" t="str">
        <f>INDEX(Table_product[Category], MATCH(A11,Table_product[ProductID],0))</f>
        <v>Youth</v>
      </c>
      <c r="I11" t="str">
        <f>INDEX(Table_product[Segment], MATCH(A11,Table_product[ProductID],0))</f>
        <v>Youth</v>
      </c>
      <c r="J11">
        <f>INDEX(Table_product[ManufacturerID], MATCH(A11,Table_product[ProductID],0))</f>
        <v>11</v>
      </c>
      <c r="K11" t="str">
        <f>INDEX(Table_location[State],MATCH(C11,Table_location[Zip],0))</f>
        <v>Ontario</v>
      </c>
      <c r="L11" t="str">
        <f>INDEX(Table_manufacturer[Manufacturer Name],MATCH(Sales!J11,Table_manufacturer[ManufacturerID],0))</f>
        <v>Pomum</v>
      </c>
    </row>
    <row r="12" spans="1:12" x14ac:dyDescent="0.25">
      <c r="A12">
        <v>993</v>
      </c>
      <c r="B12" s="2">
        <v>42152</v>
      </c>
      <c r="C12" t="s">
        <v>1230</v>
      </c>
      <c r="D12">
        <v>1</v>
      </c>
      <c r="E12" s="3">
        <v>4598.37</v>
      </c>
      <c r="F12" t="s">
        <v>20</v>
      </c>
      <c r="G12" t="str">
        <f>INDEX(Table_product[Product Name],MATCH(A12,Table_product[ProductID],0))</f>
        <v>Natura UC-56</v>
      </c>
      <c r="H12" t="str">
        <f>INDEX(Table_product[Category], MATCH(A12,Table_product[ProductID],0))</f>
        <v>Urban</v>
      </c>
      <c r="I12" t="str">
        <f>INDEX(Table_product[Segment], MATCH(A12,Table_product[ProductID],0))</f>
        <v>Convenience</v>
      </c>
      <c r="J12">
        <f>INDEX(Table_product[ManufacturerID], MATCH(A12,Table_product[ProductID],0))</f>
        <v>8</v>
      </c>
      <c r="K12" t="str">
        <f>INDEX(Table_location[State],MATCH(C12,Table_location[Zip],0))</f>
        <v>Manitoba</v>
      </c>
      <c r="L12" t="str">
        <f>INDEX(Table_manufacturer[Manufacturer Name],MATCH(Sales!J12,Table_manufacturer[ManufacturerID],0))</f>
        <v>Natura</v>
      </c>
    </row>
    <row r="13" spans="1:12" x14ac:dyDescent="0.25">
      <c r="A13">
        <v>1243</v>
      </c>
      <c r="B13" s="2">
        <v>42152</v>
      </c>
      <c r="C13" t="s">
        <v>1230</v>
      </c>
      <c r="D13">
        <v>1</v>
      </c>
      <c r="E13" s="3">
        <v>5794.74</v>
      </c>
      <c r="F13" t="s">
        <v>20</v>
      </c>
      <c r="G13" t="str">
        <f>INDEX(Table_product[Product Name],MATCH(A13,Table_product[ProductID],0))</f>
        <v>Quibus MP-11</v>
      </c>
      <c r="H13" t="str">
        <f>INDEX(Table_product[Category], MATCH(A13,Table_product[ProductID],0))</f>
        <v>Mix</v>
      </c>
      <c r="I13" t="str">
        <f>INDEX(Table_product[Segment], MATCH(A13,Table_product[ProductID],0))</f>
        <v>Productivity</v>
      </c>
      <c r="J13">
        <f>INDEX(Table_product[ManufacturerID], MATCH(A13,Table_product[ProductID],0))</f>
        <v>12</v>
      </c>
      <c r="K13" t="str">
        <f>INDEX(Table_location[State],MATCH(C13,Table_location[Zip],0))</f>
        <v>Manitoba</v>
      </c>
      <c r="L13" t="str">
        <f>INDEX(Table_manufacturer[Manufacturer Name],MATCH(Sales!J13,Table_manufacturer[ManufacturerID],0))</f>
        <v>Quibus</v>
      </c>
    </row>
    <row r="14" spans="1:12" x14ac:dyDescent="0.25">
      <c r="A14">
        <v>2350</v>
      </c>
      <c r="B14" s="2">
        <v>42152</v>
      </c>
      <c r="C14" t="s">
        <v>832</v>
      </c>
      <c r="D14">
        <v>1</v>
      </c>
      <c r="E14" s="3">
        <v>4466.7</v>
      </c>
      <c r="F14" t="s">
        <v>20</v>
      </c>
      <c r="G14" t="str">
        <f>INDEX(Table_product[Product Name],MATCH(A14,Table_product[ProductID],0))</f>
        <v>Aliqui UE-24</v>
      </c>
      <c r="H14" t="str">
        <f>INDEX(Table_product[Category], MATCH(A14,Table_product[ProductID],0))</f>
        <v>Urban</v>
      </c>
      <c r="I14" t="str">
        <f>INDEX(Table_product[Segment], MATCH(A14,Table_product[ProductID],0))</f>
        <v>Extreme</v>
      </c>
      <c r="J14">
        <f>INDEX(Table_product[ManufacturerID], MATCH(A14,Table_product[ProductID],0))</f>
        <v>2</v>
      </c>
      <c r="K14" t="str">
        <f>INDEX(Table_location[State],MATCH(C14,Table_location[Zip],0))</f>
        <v>Ontario</v>
      </c>
      <c r="L14" t="str">
        <f>INDEX(Table_manufacturer[Manufacturer Name],MATCH(Sales!J14,Table_manufacturer[ManufacturerID],0))</f>
        <v>Aliqui</v>
      </c>
    </row>
    <row r="15" spans="1:12" x14ac:dyDescent="0.25">
      <c r="A15">
        <v>1530</v>
      </c>
      <c r="B15" s="2">
        <v>42152</v>
      </c>
      <c r="C15" t="s">
        <v>983</v>
      </c>
      <c r="D15">
        <v>1</v>
      </c>
      <c r="E15" s="3">
        <v>5038.74</v>
      </c>
      <c r="F15" t="s">
        <v>20</v>
      </c>
      <c r="G15" t="str">
        <f>INDEX(Table_product[Product Name],MATCH(A15,Table_product[ProductID],0))</f>
        <v>Quibus RP-22</v>
      </c>
      <c r="H15" t="str">
        <f>INDEX(Table_product[Category], MATCH(A15,Table_product[ProductID],0))</f>
        <v>Rural</v>
      </c>
      <c r="I15" t="str">
        <f>INDEX(Table_product[Segment], MATCH(A15,Table_product[ProductID],0))</f>
        <v>Productivity</v>
      </c>
      <c r="J15">
        <f>INDEX(Table_product[ManufacturerID], MATCH(A15,Table_product[ProductID],0))</f>
        <v>12</v>
      </c>
      <c r="K15" t="str">
        <f>INDEX(Table_location[State],MATCH(C15,Table_location[Zip],0))</f>
        <v>Ontario</v>
      </c>
      <c r="L15" t="str">
        <f>INDEX(Table_manufacturer[Manufacturer Name],MATCH(Sales!J15,Table_manufacturer[ManufacturerID],0))</f>
        <v>Quibus</v>
      </c>
    </row>
    <row r="16" spans="1:12" x14ac:dyDescent="0.25">
      <c r="A16">
        <v>2240</v>
      </c>
      <c r="B16" s="2">
        <v>42152</v>
      </c>
      <c r="C16" t="s">
        <v>953</v>
      </c>
      <c r="D16">
        <v>1</v>
      </c>
      <c r="E16" s="3">
        <v>1070.3699999999999</v>
      </c>
      <c r="F16" t="s">
        <v>20</v>
      </c>
      <c r="G16" t="str">
        <f>INDEX(Table_product[Product Name],MATCH(A16,Table_product[ProductID],0))</f>
        <v>Aliqui RP-37</v>
      </c>
      <c r="H16" t="str">
        <f>INDEX(Table_product[Category], MATCH(A16,Table_product[ProductID],0))</f>
        <v>Rural</v>
      </c>
      <c r="I16" t="str">
        <f>INDEX(Table_product[Segment], MATCH(A16,Table_product[ProductID],0))</f>
        <v>Productivity</v>
      </c>
      <c r="J16">
        <f>INDEX(Table_product[ManufacturerID], MATCH(A16,Table_product[ProductID],0))</f>
        <v>2</v>
      </c>
      <c r="K16" t="str">
        <f>INDEX(Table_location[State],MATCH(C16,Table_location[Zip],0))</f>
        <v>Ontario</v>
      </c>
      <c r="L16" t="str">
        <f>INDEX(Table_manufacturer[Manufacturer Name],MATCH(Sales!J16,Table_manufacturer[ManufacturerID],0))</f>
        <v>Aliqui</v>
      </c>
    </row>
    <row r="17" spans="1:12" x14ac:dyDescent="0.25">
      <c r="A17">
        <v>2365</v>
      </c>
      <c r="B17" s="2">
        <v>42152</v>
      </c>
      <c r="C17" t="s">
        <v>1219</v>
      </c>
      <c r="D17">
        <v>1</v>
      </c>
      <c r="E17" s="3">
        <v>6356.7</v>
      </c>
      <c r="F17" t="s">
        <v>20</v>
      </c>
      <c r="G17" t="str">
        <f>INDEX(Table_product[Product Name],MATCH(A17,Table_product[ProductID],0))</f>
        <v>Aliqui UC-13</v>
      </c>
      <c r="H17" t="str">
        <f>INDEX(Table_product[Category], MATCH(A17,Table_product[ProductID],0))</f>
        <v>Urban</v>
      </c>
      <c r="I17" t="str">
        <f>INDEX(Table_product[Segment], MATCH(A17,Table_product[ProductID],0))</f>
        <v>Convenience</v>
      </c>
      <c r="J17">
        <f>INDEX(Table_product[ManufacturerID], MATCH(A17,Table_product[ProductID],0))</f>
        <v>2</v>
      </c>
      <c r="K17" t="str">
        <f>INDEX(Table_location[State],MATCH(C17,Table_location[Zip],0))</f>
        <v>Manitoba</v>
      </c>
      <c r="L17" t="str">
        <f>INDEX(Table_manufacturer[Manufacturer Name],MATCH(Sales!J17,Table_manufacturer[ManufacturerID],0))</f>
        <v>Aliqui</v>
      </c>
    </row>
    <row r="18" spans="1:12" x14ac:dyDescent="0.25">
      <c r="A18">
        <v>2206</v>
      </c>
      <c r="B18" s="2">
        <v>42153</v>
      </c>
      <c r="C18" t="s">
        <v>1230</v>
      </c>
      <c r="D18">
        <v>1</v>
      </c>
      <c r="E18" s="3">
        <v>1227.8699999999999</v>
      </c>
      <c r="F18" t="s">
        <v>20</v>
      </c>
      <c r="G18" t="str">
        <f>INDEX(Table_product[Product Name],MATCH(A18,Table_product[ProductID],0))</f>
        <v>Aliqui RP-03</v>
      </c>
      <c r="H18" t="str">
        <f>INDEX(Table_product[Category], MATCH(A18,Table_product[ProductID],0))</f>
        <v>Rural</v>
      </c>
      <c r="I18" t="str">
        <f>INDEX(Table_product[Segment], MATCH(A18,Table_product[ProductID],0))</f>
        <v>Productivity</v>
      </c>
      <c r="J18">
        <f>INDEX(Table_product[ManufacturerID], MATCH(A18,Table_product[ProductID],0))</f>
        <v>2</v>
      </c>
      <c r="K18" t="str">
        <f>INDEX(Table_location[State],MATCH(C18,Table_location[Zip],0))</f>
        <v>Manitoba</v>
      </c>
      <c r="L18" t="str">
        <f>INDEX(Table_manufacturer[Manufacturer Name],MATCH(Sales!J18,Table_manufacturer[ManufacturerID],0))</f>
        <v>Aliqui</v>
      </c>
    </row>
    <row r="19" spans="1:12" x14ac:dyDescent="0.25">
      <c r="A19">
        <v>2219</v>
      </c>
      <c r="B19" s="2">
        <v>42153</v>
      </c>
      <c r="C19" t="s">
        <v>992</v>
      </c>
      <c r="D19">
        <v>1</v>
      </c>
      <c r="E19" s="3">
        <v>1889.37</v>
      </c>
      <c r="F19" t="s">
        <v>20</v>
      </c>
      <c r="G19" t="str">
        <f>INDEX(Table_product[Product Name],MATCH(A19,Table_product[ProductID],0))</f>
        <v>Aliqui RP-16</v>
      </c>
      <c r="H19" t="str">
        <f>INDEX(Table_product[Category], MATCH(A19,Table_product[ProductID],0))</f>
        <v>Rural</v>
      </c>
      <c r="I19" t="str">
        <f>INDEX(Table_product[Segment], MATCH(A19,Table_product[ProductID],0))</f>
        <v>Productivity</v>
      </c>
      <c r="J19">
        <f>INDEX(Table_product[ManufacturerID], MATCH(A19,Table_product[ProductID],0))</f>
        <v>2</v>
      </c>
      <c r="K19" t="str">
        <f>INDEX(Table_location[State],MATCH(C19,Table_location[Zip],0))</f>
        <v>Ontario</v>
      </c>
      <c r="L19" t="str">
        <f>INDEX(Table_manufacturer[Manufacturer Name],MATCH(Sales!J19,Table_manufacturer[ManufacturerID],0))</f>
        <v>Aliqui</v>
      </c>
    </row>
    <row r="20" spans="1:12" x14ac:dyDescent="0.25">
      <c r="A20">
        <v>993</v>
      </c>
      <c r="B20" s="2">
        <v>42153</v>
      </c>
      <c r="C20" t="s">
        <v>1216</v>
      </c>
      <c r="D20">
        <v>1</v>
      </c>
      <c r="E20" s="3">
        <v>4409.37</v>
      </c>
      <c r="F20" t="s">
        <v>20</v>
      </c>
      <c r="G20" t="str">
        <f>INDEX(Table_product[Product Name],MATCH(A20,Table_product[ProductID],0))</f>
        <v>Natura UC-56</v>
      </c>
      <c r="H20" t="str">
        <f>INDEX(Table_product[Category], MATCH(A20,Table_product[ProductID],0))</f>
        <v>Urban</v>
      </c>
      <c r="I20" t="str">
        <f>INDEX(Table_product[Segment], MATCH(A20,Table_product[ProductID],0))</f>
        <v>Convenience</v>
      </c>
      <c r="J20">
        <f>INDEX(Table_product[ManufacturerID], MATCH(A20,Table_product[ProductID],0))</f>
        <v>8</v>
      </c>
      <c r="K20" t="str">
        <f>INDEX(Table_location[State],MATCH(C20,Table_location[Zip],0))</f>
        <v>Manitoba</v>
      </c>
      <c r="L20" t="str">
        <f>INDEX(Table_manufacturer[Manufacturer Name],MATCH(Sales!J20,Table_manufacturer[ManufacturerID],0))</f>
        <v>Natura</v>
      </c>
    </row>
    <row r="21" spans="1:12" x14ac:dyDescent="0.25">
      <c r="A21">
        <v>2275</v>
      </c>
      <c r="B21" s="2">
        <v>42153</v>
      </c>
      <c r="C21" t="s">
        <v>992</v>
      </c>
      <c r="D21">
        <v>1</v>
      </c>
      <c r="E21" s="3">
        <v>4724.37</v>
      </c>
      <c r="F21" t="s">
        <v>20</v>
      </c>
      <c r="G21" t="str">
        <f>INDEX(Table_product[Product Name],MATCH(A21,Table_product[ProductID],0))</f>
        <v>Aliqui RS-08</v>
      </c>
      <c r="H21" t="str">
        <f>INDEX(Table_product[Category], MATCH(A21,Table_product[ProductID],0))</f>
        <v>Rural</v>
      </c>
      <c r="I21" t="str">
        <f>INDEX(Table_product[Segment], MATCH(A21,Table_product[ProductID],0))</f>
        <v>Select</v>
      </c>
      <c r="J21">
        <f>INDEX(Table_product[ManufacturerID], MATCH(A21,Table_product[ProductID],0))</f>
        <v>2</v>
      </c>
      <c r="K21" t="str">
        <f>INDEX(Table_location[State],MATCH(C21,Table_location[Zip],0))</f>
        <v>Ontario</v>
      </c>
      <c r="L21" t="str">
        <f>INDEX(Table_manufacturer[Manufacturer Name],MATCH(Sales!J21,Table_manufacturer[ManufacturerID],0))</f>
        <v>Aliqui</v>
      </c>
    </row>
    <row r="22" spans="1:12" x14ac:dyDescent="0.25">
      <c r="A22">
        <v>2343</v>
      </c>
      <c r="B22" s="2">
        <v>42153</v>
      </c>
      <c r="C22" t="s">
        <v>978</v>
      </c>
      <c r="D22">
        <v>1</v>
      </c>
      <c r="E22" s="3">
        <v>6167.7</v>
      </c>
      <c r="F22" t="s">
        <v>20</v>
      </c>
      <c r="G22" t="str">
        <f>INDEX(Table_product[Product Name],MATCH(A22,Table_product[ProductID],0))</f>
        <v>Aliqui UE-17</v>
      </c>
      <c r="H22" t="str">
        <f>INDEX(Table_product[Category], MATCH(A22,Table_product[ProductID],0))</f>
        <v>Urban</v>
      </c>
      <c r="I22" t="str">
        <f>INDEX(Table_product[Segment], MATCH(A22,Table_product[ProductID],0))</f>
        <v>Extreme</v>
      </c>
      <c r="J22">
        <f>INDEX(Table_product[ManufacturerID], MATCH(A22,Table_product[ProductID],0))</f>
        <v>2</v>
      </c>
      <c r="K22" t="str">
        <f>INDEX(Table_location[State],MATCH(C22,Table_location[Zip],0))</f>
        <v>Ontario</v>
      </c>
      <c r="L22" t="str">
        <f>INDEX(Table_manufacturer[Manufacturer Name],MATCH(Sales!J22,Table_manufacturer[ManufacturerID],0))</f>
        <v>Aliqui</v>
      </c>
    </row>
    <row r="23" spans="1:12" x14ac:dyDescent="0.25">
      <c r="A23">
        <v>491</v>
      </c>
      <c r="B23" s="2">
        <v>42153</v>
      </c>
      <c r="C23" t="s">
        <v>978</v>
      </c>
      <c r="D23">
        <v>1</v>
      </c>
      <c r="E23" s="3">
        <v>10709.37</v>
      </c>
      <c r="F23" t="s">
        <v>20</v>
      </c>
      <c r="G23" t="str">
        <f>INDEX(Table_product[Product Name],MATCH(A23,Table_product[ProductID],0))</f>
        <v>Maximus UM-96</v>
      </c>
      <c r="H23" t="str">
        <f>INDEX(Table_product[Category], MATCH(A23,Table_product[ProductID],0))</f>
        <v>Urban</v>
      </c>
      <c r="I23" t="str">
        <f>INDEX(Table_product[Segment], MATCH(A23,Table_product[ProductID],0))</f>
        <v>Moderation</v>
      </c>
      <c r="J23">
        <f>INDEX(Table_product[ManufacturerID], MATCH(A23,Table_product[ProductID],0))</f>
        <v>7</v>
      </c>
      <c r="K23" t="str">
        <f>INDEX(Table_location[State],MATCH(C23,Table_location[Zip],0))</f>
        <v>Ontario</v>
      </c>
      <c r="L23" t="str">
        <f>INDEX(Table_manufacturer[Manufacturer Name],MATCH(Sales!J23,Table_manufacturer[ManufacturerID],0))</f>
        <v>VanArsdel</v>
      </c>
    </row>
    <row r="24" spans="1:12" x14ac:dyDescent="0.25">
      <c r="A24">
        <v>690</v>
      </c>
      <c r="B24" s="2">
        <v>42149</v>
      </c>
      <c r="C24" t="s">
        <v>945</v>
      </c>
      <c r="D24">
        <v>1</v>
      </c>
      <c r="E24" s="3">
        <v>4409.37</v>
      </c>
      <c r="F24" t="s">
        <v>20</v>
      </c>
      <c r="G24" t="str">
        <f>INDEX(Table_product[Product Name],MATCH(A24,Table_product[ProductID],0))</f>
        <v>Maximus UC-55</v>
      </c>
      <c r="H24" t="str">
        <f>INDEX(Table_product[Category], MATCH(A24,Table_product[ProductID],0))</f>
        <v>Urban</v>
      </c>
      <c r="I24" t="str">
        <f>INDEX(Table_product[Segment], MATCH(A24,Table_product[ProductID],0))</f>
        <v>Convenience</v>
      </c>
      <c r="J24">
        <f>INDEX(Table_product[ManufacturerID], MATCH(A24,Table_product[ProductID],0))</f>
        <v>7</v>
      </c>
      <c r="K24" t="str">
        <f>INDEX(Table_location[State],MATCH(C24,Table_location[Zip],0))</f>
        <v>Ontario</v>
      </c>
      <c r="L24" t="str">
        <f>INDEX(Table_manufacturer[Manufacturer Name],MATCH(Sales!J24,Table_manufacturer[ManufacturerID],0))</f>
        <v>VanArsdel</v>
      </c>
    </row>
    <row r="25" spans="1:12" x14ac:dyDescent="0.25">
      <c r="A25">
        <v>690</v>
      </c>
      <c r="B25" s="2">
        <v>42149</v>
      </c>
      <c r="C25" t="s">
        <v>952</v>
      </c>
      <c r="D25">
        <v>1</v>
      </c>
      <c r="E25" s="3">
        <v>4409.37</v>
      </c>
      <c r="F25" t="s">
        <v>20</v>
      </c>
      <c r="G25" t="str">
        <f>INDEX(Table_product[Product Name],MATCH(A25,Table_product[ProductID],0))</f>
        <v>Maximus UC-55</v>
      </c>
      <c r="H25" t="str">
        <f>INDEX(Table_product[Category], MATCH(A25,Table_product[ProductID],0))</f>
        <v>Urban</v>
      </c>
      <c r="I25" t="str">
        <f>INDEX(Table_product[Segment], MATCH(A25,Table_product[ProductID],0))</f>
        <v>Convenience</v>
      </c>
      <c r="J25">
        <f>INDEX(Table_product[ManufacturerID], MATCH(A25,Table_product[ProductID],0))</f>
        <v>7</v>
      </c>
      <c r="K25" t="str">
        <f>INDEX(Table_location[State],MATCH(C25,Table_location[Zip],0))</f>
        <v>Ontario</v>
      </c>
      <c r="L25" t="str">
        <f>INDEX(Table_manufacturer[Manufacturer Name],MATCH(Sales!J25,Table_manufacturer[ManufacturerID],0))</f>
        <v>VanArsdel</v>
      </c>
    </row>
    <row r="26" spans="1:12" x14ac:dyDescent="0.25">
      <c r="A26">
        <v>487</v>
      </c>
      <c r="B26" s="2">
        <v>42149</v>
      </c>
      <c r="C26" t="s">
        <v>825</v>
      </c>
      <c r="D26">
        <v>1</v>
      </c>
      <c r="E26" s="3">
        <v>13229.37</v>
      </c>
      <c r="F26" t="s">
        <v>20</v>
      </c>
      <c r="G26" t="str">
        <f>INDEX(Table_product[Product Name],MATCH(A26,Table_product[ProductID],0))</f>
        <v>Maximus UM-92</v>
      </c>
      <c r="H26" t="str">
        <f>INDEX(Table_product[Category], MATCH(A26,Table_product[ProductID],0))</f>
        <v>Urban</v>
      </c>
      <c r="I26" t="str">
        <f>INDEX(Table_product[Segment], MATCH(A26,Table_product[ProductID],0))</f>
        <v>Moderation</v>
      </c>
      <c r="J26">
        <f>INDEX(Table_product[ManufacturerID], MATCH(A26,Table_product[ProductID],0))</f>
        <v>7</v>
      </c>
      <c r="K26" t="str">
        <f>INDEX(Table_location[State],MATCH(C26,Table_location[Zip],0))</f>
        <v>Ontario</v>
      </c>
      <c r="L26" t="str">
        <f>INDEX(Table_manufacturer[Manufacturer Name],MATCH(Sales!J26,Table_manufacturer[ManufacturerID],0))</f>
        <v>VanArsdel</v>
      </c>
    </row>
    <row r="27" spans="1:12" x14ac:dyDescent="0.25">
      <c r="A27">
        <v>2332</v>
      </c>
      <c r="B27" s="2">
        <v>42150</v>
      </c>
      <c r="C27" t="s">
        <v>945</v>
      </c>
      <c r="D27">
        <v>1</v>
      </c>
      <c r="E27" s="3">
        <v>5921.37</v>
      </c>
      <c r="F27" t="s">
        <v>20</v>
      </c>
      <c r="G27" t="str">
        <f>INDEX(Table_product[Product Name],MATCH(A27,Table_product[ProductID],0))</f>
        <v>Aliqui UE-06</v>
      </c>
      <c r="H27" t="str">
        <f>INDEX(Table_product[Category], MATCH(A27,Table_product[ProductID],0))</f>
        <v>Urban</v>
      </c>
      <c r="I27" t="str">
        <f>INDEX(Table_product[Segment], MATCH(A27,Table_product[ProductID],0))</f>
        <v>Extreme</v>
      </c>
      <c r="J27">
        <f>INDEX(Table_product[ManufacturerID], MATCH(A27,Table_product[ProductID],0))</f>
        <v>2</v>
      </c>
      <c r="K27" t="str">
        <f>INDEX(Table_location[State],MATCH(C27,Table_location[Zip],0))</f>
        <v>Ontario</v>
      </c>
      <c r="L27" t="str">
        <f>INDEX(Table_manufacturer[Manufacturer Name],MATCH(Sales!J27,Table_manufacturer[ManufacturerID],0))</f>
        <v>Aliqui</v>
      </c>
    </row>
    <row r="28" spans="1:12" x14ac:dyDescent="0.25">
      <c r="A28">
        <v>2405</v>
      </c>
      <c r="B28" s="2">
        <v>42150</v>
      </c>
      <c r="C28" t="s">
        <v>994</v>
      </c>
      <c r="D28">
        <v>1</v>
      </c>
      <c r="E28" s="3">
        <v>5102.37</v>
      </c>
      <c r="F28" t="s">
        <v>20</v>
      </c>
      <c r="G28" t="str">
        <f>INDEX(Table_product[Product Name],MATCH(A28,Table_product[ProductID],0))</f>
        <v>Aliqui YY-14</v>
      </c>
      <c r="H28" t="str">
        <f>INDEX(Table_product[Category], MATCH(A28,Table_product[ProductID],0))</f>
        <v>Youth</v>
      </c>
      <c r="I28" t="str">
        <f>INDEX(Table_product[Segment], MATCH(A28,Table_product[ProductID],0))</f>
        <v>Youth</v>
      </c>
      <c r="J28">
        <f>INDEX(Table_product[ManufacturerID], MATCH(A28,Table_product[ProductID],0))</f>
        <v>2</v>
      </c>
      <c r="K28" t="str">
        <f>INDEX(Table_location[State],MATCH(C28,Table_location[Zip],0))</f>
        <v>Ontario</v>
      </c>
      <c r="L28" t="str">
        <f>INDEX(Table_manufacturer[Manufacturer Name],MATCH(Sales!J28,Table_manufacturer[ManufacturerID],0))</f>
        <v>Aliqui</v>
      </c>
    </row>
    <row r="29" spans="1:12" x14ac:dyDescent="0.25">
      <c r="A29">
        <v>2367</v>
      </c>
      <c r="B29" s="2">
        <v>42150</v>
      </c>
      <c r="C29" t="s">
        <v>687</v>
      </c>
      <c r="D29">
        <v>1</v>
      </c>
      <c r="E29" s="3">
        <v>5663.7</v>
      </c>
      <c r="F29" t="s">
        <v>20</v>
      </c>
      <c r="G29" t="str">
        <f>INDEX(Table_product[Product Name],MATCH(A29,Table_product[ProductID],0))</f>
        <v>Aliqui UC-15</v>
      </c>
      <c r="H29" t="str">
        <f>INDEX(Table_product[Category], MATCH(A29,Table_product[ProductID],0))</f>
        <v>Urban</v>
      </c>
      <c r="I29" t="str">
        <f>INDEX(Table_product[Segment], MATCH(A29,Table_product[ProductID],0))</f>
        <v>Convenience</v>
      </c>
      <c r="J29">
        <f>INDEX(Table_product[ManufacturerID], MATCH(A29,Table_product[ProductID],0))</f>
        <v>2</v>
      </c>
      <c r="K29" t="str">
        <f>INDEX(Table_location[State],MATCH(C29,Table_location[Zip],0))</f>
        <v>Ontario</v>
      </c>
      <c r="L29" t="str">
        <f>INDEX(Table_manufacturer[Manufacturer Name],MATCH(Sales!J29,Table_manufacturer[ManufacturerID],0))</f>
        <v>Aliqui</v>
      </c>
    </row>
    <row r="30" spans="1:12" x14ac:dyDescent="0.25">
      <c r="A30">
        <v>244</v>
      </c>
      <c r="B30" s="2">
        <v>42151</v>
      </c>
      <c r="C30" t="s">
        <v>838</v>
      </c>
      <c r="D30">
        <v>1</v>
      </c>
      <c r="E30" s="3">
        <v>7556.85</v>
      </c>
      <c r="F30" t="s">
        <v>20</v>
      </c>
      <c r="G30" t="str">
        <f>INDEX(Table_product[Product Name],MATCH(A30,Table_product[ProductID],0))</f>
        <v>Fama UR-16</v>
      </c>
      <c r="H30" t="str">
        <f>INDEX(Table_product[Category], MATCH(A30,Table_product[ProductID],0))</f>
        <v>Urban</v>
      </c>
      <c r="I30" t="str">
        <f>INDEX(Table_product[Segment], MATCH(A30,Table_product[ProductID],0))</f>
        <v>Regular</v>
      </c>
      <c r="J30">
        <f>INDEX(Table_product[ManufacturerID], MATCH(A30,Table_product[ProductID],0))</f>
        <v>5</v>
      </c>
      <c r="K30" t="str">
        <f>INDEX(Table_location[State],MATCH(C30,Table_location[Zip],0))</f>
        <v>Ontario</v>
      </c>
      <c r="L30" t="str">
        <f>INDEX(Table_manufacturer[Manufacturer Name],MATCH(Sales!J30,Table_manufacturer[ManufacturerID],0))</f>
        <v>Fama</v>
      </c>
    </row>
    <row r="31" spans="1:12" x14ac:dyDescent="0.25">
      <c r="A31">
        <v>993</v>
      </c>
      <c r="B31" s="2">
        <v>42151</v>
      </c>
      <c r="C31" t="s">
        <v>1219</v>
      </c>
      <c r="D31">
        <v>1</v>
      </c>
      <c r="E31" s="3">
        <v>4598.37</v>
      </c>
      <c r="F31" t="s">
        <v>20</v>
      </c>
      <c r="G31" t="str">
        <f>INDEX(Table_product[Product Name],MATCH(A31,Table_product[ProductID],0))</f>
        <v>Natura UC-56</v>
      </c>
      <c r="H31" t="str">
        <f>INDEX(Table_product[Category], MATCH(A31,Table_product[ProductID],0))</f>
        <v>Urban</v>
      </c>
      <c r="I31" t="str">
        <f>INDEX(Table_product[Segment], MATCH(A31,Table_product[ProductID],0))</f>
        <v>Convenience</v>
      </c>
      <c r="J31">
        <f>INDEX(Table_product[ManufacturerID], MATCH(A31,Table_product[ProductID],0))</f>
        <v>8</v>
      </c>
      <c r="K31" t="str">
        <f>INDEX(Table_location[State],MATCH(C31,Table_location[Zip],0))</f>
        <v>Manitoba</v>
      </c>
      <c r="L31" t="str">
        <f>INDEX(Table_manufacturer[Manufacturer Name],MATCH(Sales!J31,Table_manufacturer[ManufacturerID],0))</f>
        <v>Natura</v>
      </c>
    </row>
    <row r="32" spans="1:12" x14ac:dyDescent="0.25">
      <c r="A32">
        <v>2097</v>
      </c>
      <c r="B32" s="2">
        <v>42176</v>
      </c>
      <c r="C32" t="s">
        <v>1219</v>
      </c>
      <c r="D32">
        <v>1</v>
      </c>
      <c r="E32" s="3">
        <v>5858.37</v>
      </c>
      <c r="F32" t="s">
        <v>20</v>
      </c>
      <c r="G32" t="str">
        <f>INDEX(Table_product[Product Name],MATCH(A32,Table_product[ProductID],0))</f>
        <v>Currus YY-01</v>
      </c>
      <c r="H32" t="str">
        <f>INDEX(Table_product[Category], MATCH(A32,Table_product[ProductID],0))</f>
        <v>Youth</v>
      </c>
      <c r="I32" t="str">
        <f>INDEX(Table_product[Segment], MATCH(A32,Table_product[ProductID],0))</f>
        <v>Youth</v>
      </c>
      <c r="J32">
        <f>INDEX(Table_product[ManufacturerID], MATCH(A32,Table_product[ProductID],0))</f>
        <v>4</v>
      </c>
      <c r="K32" t="str">
        <f>INDEX(Table_location[State],MATCH(C32,Table_location[Zip],0))</f>
        <v>Manitoba</v>
      </c>
      <c r="L32" t="str">
        <f>INDEX(Table_manufacturer[Manufacturer Name],MATCH(Sales!J32,Table_manufacturer[ManufacturerID],0))</f>
        <v>Currus</v>
      </c>
    </row>
    <row r="33" spans="1:12" x14ac:dyDescent="0.25">
      <c r="A33">
        <v>927</v>
      </c>
      <c r="B33" s="2">
        <v>42177</v>
      </c>
      <c r="C33" t="s">
        <v>983</v>
      </c>
      <c r="D33">
        <v>1</v>
      </c>
      <c r="E33" s="3">
        <v>6173.37</v>
      </c>
      <c r="F33" t="s">
        <v>20</v>
      </c>
      <c r="G33" t="str">
        <f>INDEX(Table_product[Product Name],MATCH(A33,Table_product[ProductID],0))</f>
        <v>Natura UE-36</v>
      </c>
      <c r="H33" t="str">
        <f>INDEX(Table_product[Category], MATCH(A33,Table_product[ProductID],0))</f>
        <v>Urban</v>
      </c>
      <c r="I33" t="str">
        <f>INDEX(Table_product[Segment], MATCH(A33,Table_product[ProductID],0))</f>
        <v>Extreme</v>
      </c>
      <c r="J33">
        <f>INDEX(Table_product[ManufacturerID], MATCH(A33,Table_product[ProductID],0))</f>
        <v>8</v>
      </c>
      <c r="K33" t="str">
        <f>INDEX(Table_location[State],MATCH(C33,Table_location[Zip],0))</f>
        <v>Ontario</v>
      </c>
      <c r="L33" t="str">
        <f>INDEX(Table_manufacturer[Manufacturer Name],MATCH(Sales!J33,Table_manufacturer[ManufacturerID],0))</f>
        <v>Natura</v>
      </c>
    </row>
    <row r="34" spans="1:12" x14ac:dyDescent="0.25">
      <c r="A34">
        <v>590</v>
      </c>
      <c r="B34" s="2">
        <v>42177</v>
      </c>
      <c r="C34" t="s">
        <v>839</v>
      </c>
      <c r="D34">
        <v>1</v>
      </c>
      <c r="E34" s="3">
        <v>10709.37</v>
      </c>
      <c r="F34" t="s">
        <v>20</v>
      </c>
      <c r="G34" t="str">
        <f>INDEX(Table_product[Product Name],MATCH(A34,Table_product[ProductID],0))</f>
        <v>Maximus UC-55</v>
      </c>
      <c r="H34" t="str">
        <f>INDEX(Table_product[Category], MATCH(A34,Table_product[ProductID],0))</f>
        <v>Urban</v>
      </c>
      <c r="I34" t="str">
        <f>INDEX(Table_product[Segment], MATCH(A34,Table_product[ProductID],0))</f>
        <v>Convenience</v>
      </c>
      <c r="J34">
        <f>INDEX(Table_product[ManufacturerID], MATCH(A34,Table_product[ProductID],0))</f>
        <v>7</v>
      </c>
      <c r="K34" t="str">
        <f>INDEX(Table_location[State],MATCH(C34,Table_location[Zip],0))</f>
        <v>Ontario</v>
      </c>
      <c r="L34" t="str">
        <f>INDEX(Table_manufacturer[Manufacturer Name],MATCH(Sales!J34,Table_manufacturer[ManufacturerID],0))</f>
        <v>VanArsdel</v>
      </c>
    </row>
    <row r="35" spans="1:12" x14ac:dyDescent="0.25">
      <c r="A35">
        <v>491</v>
      </c>
      <c r="B35" s="2">
        <v>42177</v>
      </c>
      <c r="C35" t="s">
        <v>1212</v>
      </c>
      <c r="D35">
        <v>1</v>
      </c>
      <c r="E35" s="3">
        <v>10709.37</v>
      </c>
      <c r="F35" t="s">
        <v>20</v>
      </c>
      <c r="G35" t="str">
        <f>INDEX(Table_product[Product Name],MATCH(A35,Table_product[ProductID],0))</f>
        <v>Maximus UM-96</v>
      </c>
      <c r="H35" t="str">
        <f>INDEX(Table_product[Category], MATCH(A35,Table_product[ProductID],0))</f>
        <v>Urban</v>
      </c>
      <c r="I35" t="str">
        <f>INDEX(Table_product[Segment], MATCH(A35,Table_product[ProductID],0))</f>
        <v>Moderation</v>
      </c>
      <c r="J35">
        <f>INDEX(Table_product[ManufacturerID], MATCH(A35,Table_product[ProductID],0))</f>
        <v>7</v>
      </c>
      <c r="K35" t="str">
        <f>INDEX(Table_location[State],MATCH(C35,Table_location[Zip],0))</f>
        <v>Manitoba</v>
      </c>
      <c r="L35" t="str">
        <f>INDEX(Table_manufacturer[Manufacturer Name],MATCH(Sales!J35,Table_manufacturer[ManufacturerID],0))</f>
        <v>VanArsdel</v>
      </c>
    </row>
    <row r="36" spans="1:12" x14ac:dyDescent="0.25">
      <c r="A36">
        <v>2359</v>
      </c>
      <c r="B36" s="2">
        <v>42177</v>
      </c>
      <c r="C36" t="s">
        <v>952</v>
      </c>
      <c r="D36">
        <v>1</v>
      </c>
      <c r="E36" s="3">
        <v>5606.37</v>
      </c>
      <c r="F36" t="s">
        <v>20</v>
      </c>
      <c r="G36" t="str">
        <f>INDEX(Table_product[Product Name],MATCH(A36,Table_product[ProductID],0))</f>
        <v>Aliqui UC-07</v>
      </c>
      <c r="H36" t="str">
        <f>INDEX(Table_product[Category], MATCH(A36,Table_product[ProductID],0))</f>
        <v>Urban</v>
      </c>
      <c r="I36" t="str">
        <f>INDEX(Table_product[Segment], MATCH(A36,Table_product[ProductID],0))</f>
        <v>Convenience</v>
      </c>
      <c r="J36">
        <f>INDEX(Table_product[ManufacturerID], MATCH(A36,Table_product[ProductID],0))</f>
        <v>2</v>
      </c>
      <c r="K36" t="str">
        <f>INDEX(Table_location[State],MATCH(C36,Table_location[Zip],0))</f>
        <v>Ontario</v>
      </c>
      <c r="L36" t="str">
        <f>INDEX(Table_manufacturer[Manufacturer Name],MATCH(Sales!J36,Table_manufacturer[ManufacturerID],0))</f>
        <v>Aliqui</v>
      </c>
    </row>
    <row r="37" spans="1:12" x14ac:dyDescent="0.25">
      <c r="A37">
        <v>1714</v>
      </c>
      <c r="B37" s="2">
        <v>42177</v>
      </c>
      <c r="C37" t="s">
        <v>1220</v>
      </c>
      <c r="D37">
        <v>1</v>
      </c>
      <c r="E37" s="3">
        <v>1259.3699999999999</v>
      </c>
      <c r="F37" t="s">
        <v>20</v>
      </c>
      <c r="G37" t="str">
        <f>INDEX(Table_product[Product Name],MATCH(A37,Table_product[ProductID],0))</f>
        <v>Salvus YY-25</v>
      </c>
      <c r="H37" t="str">
        <f>INDEX(Table_product[Category], MATCH(A37,Table_product[ProductID],0))</f>
        <v>Youth</v>
      </c>
      <c r="I37" t="str">
        <f>INDEX(Table_product[Segment], MATCH(A37,Table_product[ProductID],0))</f>
        <v>Youth</v>
      </c>
      <c r="J37">
        <f>INDEX(Table_product[ManufacturerID], MATCH(A37,Table_product[ProductID],0))</f>
        <v>13</v>
      </c>
      <c r="K37" t="str">
        <f>INDEX(Table_location[State],MATCH(C37,Table_location[Zip],0))</f>
        <v>Manitoba</v>
      </c>
      <c r="L37" t="str">
        <f>INDEX(Table_manufacturer[Manufacturer Name],MATCH(Sales!J37,Table_manufacturer[ManufacturerID],0))</f>
        <v>Salvus</v>
      </c>
    </row>
    <row r="38" spans="1:12" x14ac:dyDescent="0.25">
      <c r="A38">
        <v>942</v>
      </c>
      <c r="B38" s="2">
        <v>42102</v>
      </c>
      <c r="C38" t="s">
        <v>1219</v>
      </c>
      <c r="D38">
        <v>1</v>
      </c>
      <c r="E38" s="3">
        <v>7370.37</v>
      </c>
      <c r="F38" t="s">
        <v>20</v>
      </c>
      <c r="G38" t="str">
        <f>INDEX(Table_product[Product Name],MATCH(A38,Table_product[ProductID],0))</f>
        <v>Natura UC-05</v>
      </c>
      <c r="H38" t="str">
        <f>INDEX(Table_product[Category], MATCH(A38,Table_product[ProductID],0))</f>
        <v>Urban</v>
      </c>
      <c r="I38" t="str">
        <f>INDEX(Table_product[Segment], MATCH(A38,Table_product[ProductID],0))</f>
        <v>Convenience</v>
      </c>
      <c r="J38">
        <f>INDEX(Table_product[ManufacturerID], MATCH(A38,Table_product[ProductID],0))</f>
        <v>8</v>
      </c>
      <c r="K38" t="str">
        <f>INDEX(Table_location[State],MATCH(C38,Table_location[Zip],0))</f>
        <v>Manitoba</v>
      </c>
      <c r="L38" t="str">
        <f>INDEX(Table_manufacturer[Manufacturer Name],MATCH(Sales!J38,Table_manufacturer[ManufacturerID],0))</f>
        <v>Natura</v>
      </c>
    </row>
    <row r="39" spans="1:12" x14ac:dyDescent="0.25">
      <c r="A39">
        <v>1180</v>
      </c>
      <c r="B39" s="2">
        <v>42102</v>
      </c>
      <c r="C39" t="s">
        <v>832</v>
      </c>
      <c r="D39">
        <v>1</v>
      </c>
      <c r="E39" s="3">
        <v>6173.37</v>
      </c>
      <c r="F39" t="s">
        <v>20</v>
      </c>
      <c r="G39" t="str">
        <f>INDEX(Table_product[Product Name],MATCH(A39,Table_product[ProductID],0))</f>
        <v>Pirum UE-16</v>
      </c>
      <c r="H39" t="str">
        <f>INDEX(Table_product[Category], MATCH(A39,Table_product[ProductID],0))</f>
        <v>Urban</v>
      </c>
      <c r="I39" t="str">
        <f>INDEX(Table_product[Segment], MATCH(A39,Table_product[ProductID],0))</f>
        <v>Extreme</v>
      </c>
      <c r="J39">
        <f>INDEX(Table_product[ManufacturerID], MATCH(A39,Table_product[ProductID],0))</f>
        <v>10</v>
      </c>
      <c r="K39" t="str">
        <f>INDEX(Table_location[State],MATCH(C39,Table_location[Zip],0))</f>
        <v>Ontario</v>
      </c>
      <c r="L39" t="str">
        <f>INDEX(Table_manufacturer[Manufacturer Name],MATCH(Sales!J39,Table_manufacturer[ManufacturerID],0))</f>
        <v>Pirum</v>
      </c>
    </row>
    <row r="40" spans="1:12" x14ac:dyDescent="0.25">
      <c r="A40">
        <v>1517</v>
      </c>
      <c r="B40" s="2">
        <v>42102</v>
      </c>
      <c r="C40" t="s">
        <v>694</v>
      </c>
      <c r="D40">
        <v>1</v>
      </c>
      <c r="E40" s="3">
        <v>2770.74</v>
      </c>
      <c r="F40" t="s">
        <v>20</v>
      </c>
      <c r="G40" t="str">
        <f>INDEX(Table_product[Product Name],MATCH(A40,Table_product[ProductID],0))</f>
        <v>Quibus RP-09</v>
      </c>
      <c r="H40" t="str">
        <f>INDEX(Table_product[Category], MATCH(A40,Table_product[ProductID],0))</f>
        <v>Rural</v>
      </c>
      <c r="I40" t="str">
        <f>INDEX(Table_product[Segment], MATCH(A40,Table_product[ProductID],0))</f>
        <v>Productivity</v>
      </c>
      <c r="J40">
        <f>INDEX(Table_product[ManufacturerID], MATCH(A40,Table_product[ProductID],0))</f>
        <v>12</v>
      </c>
      <c r="K40" t="str">
        <f>INDEX(Table_location[State],MATCH(C40,Table_location[Zip],0))</f>
        <v>Ontario</v>
      </c>
      <c r="L40" t="str">
        <f>INDEX(Table_manufacturer[Manufacturer Name],MATCH(Sales!J40,Table_manufacturer[ManufacturerID],0))</f>
        <v>Quibus</v>
      </c>
    </row>
    <row r="41" spans="1:12" x14ac:dyDescent="0.25">
      <c r="A41">
        <v>674</v>
      </c>
      <c r="B41" s="2">
        <v>42099</v>
      </c>
      <c r="C41" t="s">
        <v>974</v>
      </c>
      <c r="D41">
        <v>1</v>
      </c>
      <c r="E41" s="3">
        <v>8315.3700000000008</v>
      </c>
      <c r="F41" t="s">
        <v>20</v>
      </c>
      <c r="G41" t="str">
        <f>INDEX(Table_product[Product Name],MATCH(A41,Table_product[ProductID],0))</f>
        <v>Maximus UC-39</v>
      </c>
      <c r="H41" t="str">
        <f>INDEX(Table_product[Category], MATCH(A41,Table_product[ProductID],0))</f>
        <v>Urban</v>
      </c>
      <c r="I41" t="str">
        <f>INDEX(Table_product[Segment], MATCH(A41,Table_product[ProductID],0))</f>
        <v>Convenience</v>
      </c>
      <c r="J41">
        <f>INDEX(Table_product[ManufacturerID], MATCH(A41,Table_product[ProductID],0))</f>
        <v>7</v>
      </c>
      <c r="K41" t="str">
        <f>INDEX(Table_location[State],MATCH(C41,Table_location[Zip],0))</f>
        <v>Ontario</v>
      </c>
      <c r="L41" t="str">
        <f>INDEX(Table_manufacturer[Manufacturer Name],MATCH(Sales!J41,Table_manufacturer[ManufacturerID],0))</f>
        <v>VanArsdel</v>
      </c>
    </row>
    <row r="42" spans="1:12" x14ac:dyDescent="0.25">
      <c r="A42">
        <v>1049</v>
      </c>
      <c r="B42" s="2">
        <v>42078</v>
      </c>
      <c r="C42" t="s">
        <v>1219</v>
      </c>
      <c r="D42">
        <v>1</v>
      </c>
      <c r="E42" s="3">
        <v>3086.37</v>
      </c>
      <c r="F42" t="s">
        <v>20</v>
      </c>
      <c r="G42" t="str">
        <f>INDEX(Table_product[Product Name],MATCH(A42,Table_product[ProductID],0))</f>
        <v>Pirum MA-07</v>
      </c>
      <c r="H42" t="str">
        <f>INDEX(Table_product[Category], MATCH(A42,Table_product[ProductID],0))</f>
        <v>Mix</v>
      </c>
      <c r="I42" t="str">
        <f>INDEX(Table_product[Segment], MATCH(A42,Table_product[ProductID],0))</f>
        <v>All Season</v>
      </c>
      <c r="J42">
        <f>INDEX(Table_product[ManufacturerID], MATCH(A42,Table_product[ProductID],0))</f>
        <v>10</v>
      </c>
      <c r="K42" t="str">
        <f>INDEX(Table_location[State],MATCH(C42,Table_location[Zip],0))</f>
        <v>Manitoba</v>
      </c>
      <c r="L42" t="str">
        <f>INDEX(Table_manufacturer[Manufacturer Name],MATCH(Sales!J42,Table_manufacturer[ManufacturerID],0))</f>
        <v>Pirum</v>
      </c>
    </row>
    <row r="43" spans="1:12" x14ac:dyDescent="0.25">
      <c r="A43">
        <v>1129</v>
      </c>
      <c r="B43" s="2">
        <v>42078</v>
      </c>
      <c r="C43" t="s">
        <v>839</v>
      </c>
      <c r="D43">
        <v>1</v>
      </c>
      <c r="E43" s="3">
        <v>5543.37</v>
      </c>
      <c r="F43" t="s">
        <v>20</v>
      </c>
      <c r="G43" t="str">
        <f>INDEX(Table_product[Product Name],MATCH(A43,Table_product[ProductID],0))</f>
        <v>Pirum UM-06</v>
      </c>
      <c r="H43" t="str">
        <f>INDEX(Table_product[Category], MATCH(A43,Table_product[ProductID],0))</f>
        <v>Urban</v>
      </c>
      <c r="I43" t="str">
        <f>INDEX(Table_product[Segment], MATCH(A43,Table_product[ProductID],0))</f>
        <v>Moderation</v>
      </c>
      <c r="J43">
        <f>INDEX(Table_product[ManufacturerID], MATCH(A43,Table_product[ProductID],0))</f>
        <v>10</v>
      </c>
      <c r="K43" t="str">
        <f>INDEX(Table_location[State],MATCH(C43,Table_location[Zip],0))</f>
        <v>Ontario</v>
      </c>
      <c r="L43" t="str">
        <f>INDEX(Table_manufacturer[Manufacturer Name],MATCH(Sales!J43,Table_manufacturer[ManufacturerID],0))</f>
        <v>Pirum</v>
      </c>
    </row>
    <row r="44" spans="1:12" x14ac:dyDescent="0.25">
      <c r="A44">
        <v>2069</v>
      </c>
      <c r="B44" s="2">
        <v>42079</v>
      </c>
      <c r="C44" t="s">
        <v>687</v>
      </c>
      <c r="D44">
        <v>1</v>
      </c>
      <c r="E44" s="3">
        <v>6299.37</v>
      </c>
      <c r="F44" t="s">
        <v>20</v>
      </c>
      <c r="G44" t="str">
        <f>INDEX(Table_product[Product Name],MATCH(A44,Table_product[ProductID],0))</f>
        <v>Currus UC-04</v>
      </c>
      <c r="H44" t="str">
        <f>INDEX(Table_product[Category], MATCH(A44,Table_product[ProductID],0))</f>
        <v>Urban</v>
      </c>
      <c r="I44" t="str">
        <f>INDEX(Table_product[Segment], MATCH(A44,Table_product[ProductID],0))</f>
        <v>Convenience</v>
      </c>
      <c r="J44">
        <f>INDEX(Table_product[ManufacturerID], MATCH(A44,Table_product[ProductID],0))</f>
        <v>4</v>
      </c>
      <c r="K44" t="str">
        <f>INDEX(Table_location[State],MATCH(C44,Table_location[Zip],0))</f>
        <v>Ontario</v>
      </c>
      <c r="L44" t="str">
        <f>INDEX(Table_manufacturer[Manufacturer Name],MATCH(Sales!J44,Table_manufacturer[ManufacturerID],0))</f>
        <v>Currus</v>
      </c>
    </row>
    <row r="45" spans="1:12" x14ac:dyDescent="0.25">
      <c r="A45">
        <v>585</v>
      </c>
      <c r="B45" s="2">
        <v>42086</v>
      </c>
      <c r="C45" t="s">
        <v>984</v>
      </c>
      <c r="D45">
        <v>1</v>
      </c>
      <c r="E45" s="3">
        <v>5039.37</v>
      </c>
      <c r="F45" t="s">
        <v>20</v>
      </c>
      <c r="G45" t="str">
        <f>INDEX(Table_product[Product Name],MATCH(A45,Table_product[ProductID],0))</f>
        <v>Maximus UC-50</v>
      </c>
      <c r="H45" t="str">
        <f>INDEX(Table_product[Category], MATCH(A45,Table_product[ProductID],0))</f>
        <v>Urban</v>
      </c>
      <c r="I45" t="str">
        <f>INDEX(Table_product[Segment], MATCH(A45,Table_product[ProductID],0))</f>
        <v>Convenience</v>
      </c>
      <c r="J45">
        <f>INDEX(Table_product[ManufacturerID], MATCH(A45,Table_product[ProductID],0))</f>
        <v>7</v>
      </c>
      <c r="K45" t="str">
        <f>INDEX(Table_location[State],MATCH(C45,Table_location[Zip],0))</f>
        <v>Ontario</v>
      </c>
      <c r="L45" t="str">
        <f>INDEX(Table_manufacturer[Manufacturer Name],MATCH(Sales!J45,Table_manufacturer[ManufacturerID],0))</f>
        <v>VanArsdel</v>
      </c>
    </row>
    <row r="46" spans="1:12" x14ac:dyDescent="0.25">
      <c r="A46">
        <v>1137</v>
      </c>
      <c r="B46" s="2">
        <v>42086</v>
      </c>
      <c r="C46" t="s">
        <v>992</v>
      </c>
      <c r="D46">
        <v>1</v>
      </c>
      <c r="E46" s="3">
        <v>8945.3700000000008</v>
      </c>
      <c r="F46" t="s">
        <v>20</v>
      </c>
      <c r="G46" t="str">
        <f>INDEX(Table_product[Product Name],MATCH(A46,Table_product[ProductID],0))</f>
        <v>Pirum UM-14</v>
      </c>
      <c r="H46" t="str">
        <f>INDEX(Table_product[Category], MATCH(A46,Table_product[ProductID],0))</f>
        <v>Urban</v>
      </c>
      <c r="I46" t="str">
        <f>INDEX(Table_product[Segment], MATCH(A46,Table_product[ProductID],0))</f>
        <v>Moderation</v>
      </c>
      <c r="J46">
        <f>INDEX(Table_product[ManufacturerID], MATCH(A46,Table_product[ProductID],0))</f>
        <v>10</v>
      </c>
      <c r="K46" t="str">
        <f>INDEX(Table_location[State],MATCH(C46,Table_location[Zip],0))</f>
        <v>Ontario</v>
      </c>
      <c r="L46" t="str">
        <f>INDEX(Table_manufacturer[Manufacturer Name],MATCH(Sales!J46,Table_manufacturer[ManufacturerID],0))</f>
        <v>Pirum</v>
      </c>
    </row>
    <row r="47" spans="1:12" x14ac:dyDescent="0.25">
      <c r="A47">
        <v>2384</v>
      </c>
      <c r="B47" s="2">
        <v>42086</v>
      </c>
      <c r="C47" t="s">
        <v>978</v>
      </c>
      <c r="D47">
        <v>1</v>
      </c>
      <c r="E47" s="3">
        <v>7968.87</v>
      </c>
      <c r="F47" t="s">
        <v>20</v>
      </c>
      <c r="G47" t="str">
        <f>INDEX(Table_product[Product Name],MATCH(A47,Table_product[ProductID],0))</f>
        <v>Aliqui UC-32</v>
      </c>
      <c r="H47" t="str">
        <f>INDEX(Table_product[Category], MATCH(A47,Table_product[ProductID],0))</f>
        <v>Urban</v>
      </c>
      <c r="I47" t="str">
        <f>INDEX(Table_product[Segment], MATCH(A47,Table_product[ProductID],0))</f>
        <v>Convenience</v>
      </c>
      <c r="J47">
        <f>INDEX(Table_product[ManufacturerID], MATCH(A47,Table_product[ProductID],0))</f>
        <v>2</v>
      </c>
      <c r="K47" t="str">
        <f>INDEX(Table_location[State],MATCH(C47,Table_location[Zip],0))</f>
        <v>Ontario</v>
      </c>
      <c r="L47" t="str">
        <f>INDEX(Table_manufacturer[Manufacturer Name],MATCH(Sales!J47,Table_manufacturer[ManufacturerID],0))</f>
        <v>Aliqui</v>
      </c>
    </row>
    <row r="48" spans="1:12" x14ac:dyDescent="0.25">
      <c r="A48">
        <v>690</v>
      </c>
      <c r="B48" s="2">
        <v>42086</v>
      </c>
      <c r="C48" t="s">
        <v>984</v>
      </c>
      <c r="D48">
        <v>1</v>
      </c>
      <c r="E48" s="3">
        <v>4409.37</v>
      </c>
      <c r="F48" t="s">
        <v>20</v>
      </c>
      <c r="G48" t="str">
        <f>INDEX(Table_product[Product Name],MATCH(A48,Table_product[ProductID],0))</f>
        <v>Maximus UC-55</v>
      </c>
      <c r="H48" t="str">
        <f>INDEX(Table_product[Category], MATCH(A48,Table_product[ProductID],0))</f>
        <v>Urban</v>
      </c>
      <c r="I48" t="str">
        <f>INDEX(Table_product[Segment], MATCH(A48,Table_product[ProductID],0))</f>
        <v>Convenience</v>
      </c>
      <c r="J48">
        <f>INDEX(Table_product[ManufacturerID], MATCH(A48,Table_product[ProductID],0))</f>
        <v>7</v>
      </c>
      <c r="K48" t="str">
        <f>INDEX(Table_location[State],MATCH(C48,Table_location[Zip],0))</f>
        <v>Ontario</v>
      </c>
      <c r="L48" t="str">
        <f>INDEX(Table_manufacturer[Manufacturer Name],MATCH(Sales!J48,Table_manufacturer[ManufacturerID],0))</f>
        <v>VanArsdel</v>
      </c>
    </row>
    <row r="49" spans="1:12" x14ac:dyDescent="0.25">
      <c r="A49">
        <v>1958</v>
      </c>
      <c r="B49" s="2">
        <v>42086</v>
      </c>
      <c r="C49" t="s">
        <v>959</v>
      </c>
      <c r="D49">
        <v>1</v>
      </c>
      <c r="E49" s="3">
        <v>944.37</v>
      </c>
      <c r="F49" t="s">
        <v>20</v>
      </c>
      <c r="G49" t="str">
        <f>INDEX(Table_product[Product Name],MATCH(A49,Table_product[ProductID],0))</f>
        <v>Currus RP-33</v>
      </c>
      <c r="H49" t="str">
        <f>INDEX(Table_product[Category], MATCH(A49,Table_product[ProductID],0))</f>
        <v>Rural</v>
      </c>
      <c r="I49" t="str">
        <f>INDEX(Table_product[Segment], MATCH(A49,Table_product[ProductID],0))</f>
        <v>Productivity</v>
      </c>
      <c r="J49">
        <f>INDEX(Table_product[ManufacturerID], MATCH(A49,Table_product[ProductID],0))</f>
        <v>4</v>
      </c>
      <c r="K49" t="str">
        <f>INDEX(Table_location[State],MATCH(C49,Table_location[Zip],0))</f>
        <v>Ontario</v>
      </c>
      <c r="L49" t="str">
        <f>INDEX(Table_manufacturer[Manufacturer Name],MATCH(Sales!J49,Table_manufacturer[ManufacturerID],0))</f>
        <v>Currus</v>
      </c>
    </row>
    <row r="50" spans="1:12" x14ac:dyDescent="0.25">
      <c r="A50">
        <v>491</v>
      </c>
      <c r="B50" s="2">
        <v>42087</v>
      </c>
      <c r="C50" t="s">
        <v>1220</v>
      </c>
      <c r="D50">
        <v>1</v>
      </c>
      <c r="E50" s="3">
        <v>10709.37</v>
      </c>
      <c r="F50" t="s">
        <v>20</v>
      </c>
      <c r="G50" t="str">
        <f>INDEX(Table_product[Product Name],MATCH(A50,Table_product[ProductID],0))</f>
        <v>Maximus UM-96</v>
      </c>
      <c r="H50" t="str">
        <f>INDEX(Table_product[Category], MATCH(A50,Table_product[ProductID],0))</f>
        <v>Urban</v>
      </c>
      <c r="I50" t="str">
        <f>INDEX(Table_product[Segment], MATCH(A50,Table_product[ProductID],0))</f>
        <v>Moderation</v>
      </c>
      <c r="J50">
        <f>INDEX(Table_product[ManufacturerID], MATCH(A50,Table_product[ProductID],0))</f>
        <v>7</v>
      </c>
      <c r="K50" t="str">
        <f>INDEX(Table_location[State],MATCH(C50,Table_location[Zip],0))</f>
        <v>Manitoba</v>
      </c>
      <c r="L50" t="str">
        <f>INDEX(Table_manufacturer[Manufacturer Name],MATCH(Sales!J50,Table_manufacturer[ManufacturerID],0))</f>
        <v>VanArsdel</v>
      </c>
    </row>
    <row r="51" spans="1:12" x14ac:dyDescent="0.25">
      <c r="A51">
        <v>1722</v>
      </c>
      <c r="B51" s="2">
        <v>42100</v>
      </c>
      <c r="C51" t="s">
        <v>391</v>
      </c>
      <c r="D51">
        <v>2</v>
      </c>
      <c r="E51" s="3">
        <v>2077.7399999999998</v>
      </c>
      <c r="F51" t="s">
        <v>20</v>
      </c>
      <c r="G51" t="str">
        <f>INDEX(Table_product[Product Name],MATCH(A51,Table_product[ProductID],0))</f>
        <v>Salvus YY-33</v>
      </c>
      <c r="H51" t="str">
        <f>INDEX(Table_product[Category], MATCH(A51,Table_product[ProductID],0))</f>
        <v>Youth</v>
      </c>
      <c r="I51" t="str">
        <f>INDEX(Table_product[Segment], MATCH(A51,Table_product[ProductID],0))</f>
        <v>Youth</v>
      </c>
      <c r="J51">
        <f>INDEX(Table_product[ManufacturerID], MATCH(A51,Table_product[ProductID],0))</f>
        <v>13</v>
      </c>
      <c r="K51" t="str">
        <f>INDEX(Table_location[State],MATCH(C51,Table_location[Zip],0))</f>
        <v>Quebec</v>
      </c>
      <c r="L51" t="str">
        <f>INDEX(Table_manufacturer[Manufacturer Name],MATCH(Sales!J51,Table_manufacturer[ManufacturerID],0))</f>
        <v>Salvus</v>
      </c>
    </row>
    <row r="52" spans="1:12" x14ac:dyDescent="0.25">
      <c r="A52">
        <v>959</v>
      </c>
      <c r="B52" s="2">
        <v>42100</v>
      </c>
      <c r="C52" t="s">
        <v>953</v>
      </c>
      <c r="D52">
        <v>1</v>
      </c>
      <c r="E52" s="3">
        <v>10362.870000000001</v>
      </c>
      <c r="F52" t="s">
        <v>20</v>
      </c>
      <c r="G52" t="str">
        <f>INDEX(Table_product[Product Name],MATCH(A52,Table_product[ProductID],0))</f>
        <v>Natura UC-22</v>
      </c>
      <c r="H52" t="str">
        <f>INDEX(Table_product[Category], MATCH(A52,Table_product[ProductID],0))</f>
        <v>Urban</v>
      </c>
      <c r="I52" t="str">
        <f>INDEX(Table_product[Segment], MATCH(A52,Table_product[ProductID],0))</f>
        <v>Convenience</v>
      </c>
      <c r="J52">
        <f>INDEX(Table_product[ManufacturerID], MATCH(A52,Table_product[ProductID],0))</f>
        <v>8</v>
      </c>
      <c r="K52" t="str">
        <f>INDEX(Table_location[State],MATCH(C52,Table_location[Zip],0))</f>
        <v>Ontario</v>
      </c>
      <c r="L52" t="str">
        <f>INDEX(Table_manufacturer[Manufacturer Name],MATCH(Sales!J52,Table_manufacturer[ManufacturerID],0))</f>
        <v>Natura</v>
      </c>
    </row>
    <row r="53" spans="1:12" x14ac:dyDescent="0.25">
      <c r="A53">
        <v>2143</v>
      </c>
      <c r="B53" s="2">
        <v>42100</v>
      </c>
      <c r="C53" t="s">
        <v>994</v>
      </c>
      <c r="D53">
        <v>1</v>
      </c>
      <c r="E53" s="3">
        <v>5291.37</v>
      </c>
      <c r="F53" t="s">
        <v>20</v>
      </c>
      <c r="G53" t="str">
        <f>INDEX(Table_product[Product Name],MATCH(A53,Table_product[ProductID],0))</f>
        <v>Victoria UR-19</v>
      </c>
      <c r="H53" t="str">
        <f>INDEX(Table_product[Category], MATCH(A53,Table_product[ProductID],0))</f>
        <v>Urban</v>
      </c>
      <c r="I53" t="str">
        <f>INDEX(Table_product[Segment], MATCH(A53,Table_product[ProductID],0))</f>
        <v>Regular</v>
      </c>
      <c r="J53">
        <f>INDEX(Table_product[ManufacturerID], MATCH(A53,Table_product[ProductID],0))</f>
        <v>14</v>
      </c>
      <c r="K53" t="str">
        <f>INDEX(Table_location[State],MATCH(C53,Table_location[Zip],0))</f>
        <v>Ontario</v>
      </c>
      <c r="L53" t="str">
        <f>INDEX(Table_manufacturer[Manufacturer Name],MATCH(Sales!J53,Table_manufacturer[ManufacturerID],0))</f>
        <v>Victoria</v>
      </c>
    </row>
    <row r="54" spans="1:12" x14ac:dyDescent="0.25">
      <c r="A54">
        <v>2150</v>
      </c>
      <c r="B54" s="2">
        <v>42100</v>
      </c>
      <c r="C54" t="s">
        <v>1219</v>
      </c>
      <c r="D54">
        <v>1</v>
      </c>
      <c r="E54" s="3">
        <v>6173.37</v>
      </c>
      <c r="F54" t="s">
        <v>20</v>
      </c>
      <c r="G54" t="str">
        <f>INDEX(Table_product[Product Name],MATCH(A54,Table_product[ProductID],0))</f>
        <v>Victoria UE-03</v>
      </c>
      <c r="H54" t="str">
        <f>INDEX(Table_product[Category], MATCH(A54,Table_product[ProductID],0))</f>
        <v>Urban</v>
      </c>
      <c r="I54" t="str">
        <f>INDEX(Table_product[Segment], MATCH(A54,Table_product[ProductID],0))</f>
        <v>Extreme</v>
      </c>
      <c r="J54">
        <f>INDEX(Table_product[ManufacturerID], MATCH(A54,Table_product[ProductID],0))</f>
        <v>14</v>
      </c>
      <c r="K54" t="str">
        <f>INDEX(Table_location[State],MATCH(C54,Table_location[Zip],0))</f>
        <v>Manitoba</v>
      </c>
      <c r="L54" t="str">
        <f>INDEX(Table_manufacturer[Manufacturer Name],MATCH(Sales!J54,Table_manufacturer[ManufacturerID],0))</f>
        <v>Victoria</v>
      </c>
    </row>
    <row r="55" spans="1:12" x14ac:dyDescent="0.25">
      <c r="A55">
        <v>1060</v>
      </c>
      <c r="B55" s="2">
        <v>42124</v>
      </c>
      <c r="C55" t="s">
        <v>1225</v>
      </c>
      <c r="D55">
        <v>1</v>
      </c>
      <c r="E55" s="3">
        <v>1889.37</v>
      </c>
      <c r="F55" t="s">
        <v>20</v>
      </c>
      <c r="G55" t="str">
        <f>INDEX(Table_product[Product Name],MATCH(A55,Table_product[ProductID],0))</f>
        <v>Pirum RP-06</v>
      </c>
      <c r="H55" t="str">
        <f>INDEX(Table_product[Category], MATCH(A55,Table_product[ProductID],0))</f>
        <v>Rural</v>
      </c>
      <c r="I55" t="str">
        <f>INDEX(Table_product[Segment], MATCH(A55,Table_product[ProductID],0))</f>
        <v>Productivity</v>
      </c>
      <c r="J55">
        <f>INDEX(Table_product[ManufacturerID], MATCH(A55,Table_product[ProductID],0))</f>
        <v>10</v>
      </c>
      <c r="K55" t="str">
        <f>INDEX(Table_location[State],MATCH(C55,Table_location[Zip],0))</f>
        <v>Manitoba</v>
      </c>
      <c r="L55" t="str">
        <f>INDEX(Table_manufacturer[Manufacturer Name],MATCH(Sales!J55,Table_manufacturer[ManufacturerID],0))</f>
        <v>Pirum</v>
      </c>
    </row>
    <row r="56" spans="1:12" x14ac:dyDescent="0.25">
      <c r="A56">
        <v>2215</v>
      </c>
      <c r="B56" s="2">
        <v>42124</v>
      </c>
      <c r="C56" t="s">
        <v>1216</v>
      </c>
      <c r="D56">
        <v>1</v>
      </c>
      <c r="E56" s="3">
        <v>4724.37</v>
      </c>
      <c r="F56" t="s">
        <v>20</v>
      </c>
      <c r="G56" t="str">
        <f>INDEX(Table_product[Product Name],MATCH(A56,Table_product[ProductID],0))</f>
        <v>Aliqui RP-12</v>
      </c>
      <c r="H56" t="str">
        <f>INDEX(Table_product[Category], MATCH(A56,Table_product[ProductID],0))</f>
        <v>Rural</v>
      </c>
      <c r="I56" t="str">
        <f>INDEX(Table_product[Segment], MATCH(A56,Table_product[ProductID],0))</f>
        <v>Productivity</v>
      </c>
      <c r="J56">
        <f>INDEX(Table_product[ManufacturerID], MATCH(A56,Table_product[ProductID],0))</f>
        <v>2</v>
      </c>
      <c r="K56" t="str">
        <f>INDEX(Table_location[State],MATCH(C56,Table_location[Zip],0))</f>
        <v>Manitoba</v>
      </c>
      <c r="L56" t="str">
        <f>INDEX(Table_manufacturer[Manufacturer Name],MATCH(Sales!J56,Table_manufacturer[ManufacturerID],0))</f>
        <v>Aliqui</v>
      </c>
    </row>
    <row r="57" spans="1:12" x14ac:dyDescent="0.25">
      <c r="A57">
        <v>2099</v>
      </c>
      <c r="B57" s="2">
        <v>42124</v>
      </c>
      <c r="C57" t="s">
        <v>838</v>
      </c>
      <c r="D57">
        <v>1</v>
      </c>
      <c r="E57" s="3">
        <v>5165.37</v>
      </c>
      <c r="F57" t="s">
        <v>20</v>
      </c>
      <c r="G57" t="str">
        <f>INDEX(Table_product[Product Name],MATCH(A57,Table_product[ProductID],0))</f>
        <v>Currus YY-03</v>
      </c>
      <c r="H57" t="str">
        <f>INDEX(Table_product[Category], MATCH(A57,Table_product[ProductID],0))</f>
        <v>Youth</v>
      </c>
      <c r="I57" t="str">
        <f>INDEX(Table_product[Segment], MATCH(A57,Table_product[ProductID],0))</f>
        <v>Youth</v>
      </c>
      <c r="J57">
        <f>INDEX(Table_product[ManufacturerID], MATCH(A57,Table_product[ProductID],0))</f>
        <v>4</v>
      </c>
      <c r="K57" t="str">
        <f>INDEX(Table_location[State],MATCH(C57,Table_location[Zip],0))</f>
        <v>Ontario</v>
      </c>
      <c r="L57" t="str">
        <f>INDEX(Table_manufacturer[Manufacturer Name],MATCH(Sales!J57,Table_manufacturer[ManufacturerID],0))</f>
        <v>Currus</v>
      </c>
    </row>
    <row r="58" spans="1:12" x14ac:dyDescent="0.25">
      <c r="A58">
        <v>487</v>
      </c>
      <c r="B58" s="2">
        <v>42124</v>
      </c>
      <c r="C58" t="s">
        <v>984</v>
      </c>
      <c r="D58">
        <v>1</v>
      </c>
      <c r="E58" s="3">
        <v>13229.37</v>
      </c>
      <c r="F58" t="s">
        <v>20</v>
      </c>
      <c r="G58" t="str">
        <f>INDEX(Table_product[Product Name],MATCH(A58,Table_product[ProductID],0))</f>
        <v>Maximus UM-92</v>
      </c>
      <c r="H58" t="str">
        <f>INDEX(Table_product[Category], MATCH(A58,Table_product[ProductID],0))</f>
        <v>Urban</v>
      </c>
      <c r="I58" t="str">
        <f>INDEX(Table_product[Segment], MATCH(A58,Table_product[ProductID],0))</f>
        <v>Moderation</v>
      </c>
      <c r="J58">
        <f>INDEX(Table_product[ManufacturerID], MATCH(A58,Table_product[ProductID],0))</f>
        <v>7</v>
      </c>
      <c r="K58" t="str">
        <f>INDEX(Table_location[State],MATCH(C58,Table_location[Zip],0))</f>
        <v>Ontario</v>
      </c>
      <c r="L58" t="str">
        <f>INDEX(Table_manufacturer[Manufacturer Name],MATCH(Sales!J58,Table_manufacturer[ManufacturerID],0))</f>
        <v>VanArsdel</v>
      </c>
    </row>
    <row r="59" spans="1:12" x14ac:dyDescent="0.25">
      <c r="A59">
        <v>690</v>
      </c>
      <c r="B59" s="2">
        <v>42035</v>
      </c>
      <c r="C59" t="s">
        <v>832</v>
      </c>
      <c r="D59">
        <v>1</v>
      </c>
      <c r="E59" s="3">
        <v>4409.37</v>
      </c>
      <c r="F59" t="s">
        <v>20</v>
      </c>
      <c r="G59" t="str">
        <f>INDEX(Table_product[Product Name],MATCH(A59,Table_product[ProductID],0))</f>
        <v>Maximus UC-55</v>
      </c>
      <c r="H59" t="str">
        <f>INDEX(Table_product[Category], MATCH(A59,Table_product[ProductID],0))</f>
        <v>Urban</v>
      </c>
      <c r="I59" t="str">
        <f>INDEX(Table_product[Segment], MATCH(A59,Table_product[ProductID],0))</f>
        <v>Convenience</v>
      </c>
      <c r="J59">
        <f>INDEX(Table_product[ManufacturerID], MATCH(A59,Table_product[ProductID],0))</f>
        <v>7</v>
      </c>
      <c r="K59" t="str">
        <f>INDEX(Table_location[State],MATCH(C59,Table_location[Zip],0))</f>
        <v>Ontario</v>
      </c>
      <c r="L59" t="str">
        <f>INDEX(Table_manufacturer[Manufacturer Name],MATCH(Sales!J59,Table_manufacturer[ManufacturerID],0))</f>
        <v>VanArsdel</v>
      </c>
    </row>
    <row r="60" spans="1:12" x14ac:dyDescent="0.25">
      <c r="A60">
        <v>1077</v>
      </c>
      <c r="B60" s="2">
        <v>42036</v>
      </c>
      <c r="C60" t="s">
        <v>1216</v>
      </c>
      <c r="D60">
        <v>1</v>
      </c>
      <c r="E60" s="3">
        <v>4220.37</v>
      </c>
      <c r="F60" t="s">
        <v>20</v>
      </c>
      <c r="G60" t="str">
        <f>INDEX(Table_product[Product Name],MATCH(A60,Table_product[ProductID],0))</f>
        <v>Pirum RP-23</v>
      </c>
      <c r="H60" t="str">
        <f>INDEX(Table_product[Category], MATCH(A60,Table_product[ProductID],0))</f>
        <v>Rural</v>
      </c>
      <c r="I60" t="str">
        <f>INDEX(Table_product[Segment], MATCH(A60,Table_product[ProductID],0))</f>
        <v>Productivity</v>
      </c>
      <c r="J60">
        <f>INDEX(Table_product[ManufacturerID], MATCH(A60,Table_product[ProductID],0))</f>
        <v>10</v>
      </c>
      <c r="K60" t="str">
        <f>INDEX(Table_location[State],MATCH(C60,Table_location[Zip],0))</f>
        <v>Manitoba</v>
      </c>
      <c r="L60" t="str">
        <f>INDEX(Table_manufacturer[Manufacturer Name],MATCH(Sales!J60,Table_manufacturer[ManufacturerID],0))</f>
        <v>Pirum</v>
      </c>
    </row>
    <row r="61" spans="1:12" x14ac:dyDescent="0.25">
      <c r="A61">
        <v>1078</v>
      </c>
      <c r="B61" s="2">
        <v>42036</v>
      </c>
      <c r="C61" t="s">
        <v>1216</v>
      </c>
      <c r="D61">
        <v>1</v>
      </c>
      <c r="E61" s="3">
        <v>4220.37</v>
      </c>
      <c r="F61" t="s">
        <v>20</v>
      </c>
      <c r="G61" t="str">
        <f>INDEX(Table_product[Product Name],MATCH(A61,Table_product[ProductID],0))</f>
        <v>Pirum RP-24</v>
      </c>
      <c r="H61" t="str">
        <f>INDEX(Table_product[Category], MATCH(A61,Table_product[ProductID],0))</f>
        <v>Rural</v>
      </c>
      <c r="I61" t="str">
        <f>INDEX(Table_product[Segment], MATCH(A61,Table_product[ProductID],0))</f>
        <v>Productivity</v>
      </c>
      <c r="J61">
        <f>INDEX(Table_product[ManufacturerID], MATCH(A61,Table_product[ProductID],0))</f>
        <v>10</v>
      </c>
      <c r="K61" t="str">
        <f>INDEX(Table_location[State],MATCH(C61,Table_location[Zip],0))</f>
        <v>Manitoba</v>
      </c>
      <c r="L61" t="str">
        <f>INDEX(Table_manufacturer[Manufacturer Name],MATCH(Sales!J61,Table_manufacturer[ManufacturerID],0))</f>
        <v>Pirum</v>
      </c>
    </row>
    <row r="62" spans="1:12" x14ac:dyDescent="0.25">
      <c r="A62">
        <v>535</v>
      </c>
      <c r="B62" s="2">
        <v>42037</v>
      </c>
      <c r="C62" t="s">
        <v>832</v>
      </c>
      <c r="D62">
        <v>1</v>
      </c>
      <c r="E62" s="3">
        <v>6485.85</v>
      </c>
      <c r="F62" t="s">
        <v>20</v>
      </c>
      <c r="G62" t="str">
        <f>INDEX(Table_product[Product Name],MATCH(A62,Table_product[ProductID],0))</f>
        <v>Maximus UE-23</v>
      </c>
      <c r="H62" t="str">
        <f>INDEX(Table_product[Category], MATCH(A62,Table_product[ProductID],0))</f>
        <v>Urban</v>
      </c>
      <c r="I62" t="str">
        <f>INDEX(Table_product[Segment], MATCH(A62,Table_product[ProductID],0))</f>
        <v>Extreme</v>
      </c>
      <c r="J62">
        <f>INDEX(Table_product[ManufacturerID], MATCH(A62,Table_product[ProductID],0))</f>
        <v>7</v>
      </c>
      <c r="K62" t="str">
        <f>INDEX(Table_location[State],MATCH(C62,Table_location[Zip],0))</f>
        <v>Ontario</v>
      </c>
      <c r="L62" t="str">
        <f>INDEX(Table_manufacturer[Manufacturer Name],MATCH(Sales!J62,Table_manufacturer[ManufacturerID],0))</f>
        <v>VanArsdel</v>
      </c>
    </row>
    <row r="63" spans="1:12" x14ac:dyDescent="0.25">
      <c r="A63">
        <v>907</v>
      </c>
      <c r="B63" s="2">
        <v>42050</v>
      </c>
      <c r="C63" t="s">
        <v>994</v>
      </c>
      <c r="D63">
        <v>1</v>
      </c>
      <c r="E63" s="3">
        <v>7307.37</v>
      </c>
      <c r="F63" t="s">
        <v>20</v>
      </c>
      <c r="G63" t="str">
        <f>INDEX(Table_product[Product Name],MATCH(A63,Table_product[ProductID],0))</f>
        <v>Natura UE-16</v>
      </c>
      <c r="H63" t="str">
        <f>INDEX(Table_product[Category], MATCH(A63,Table_product[ProductID],0))</f>
        <v>Urban</v>
      </c>
      <c r="I63" t="str">
        <f>INDEX(Table_product[Segment], MATCH(A63,Table_product[ProductID],0))</f>
        <v>Extreme</v>
      </c>
      <c r="J63">
        <f>INDEX(Table_product[ManufacturerID], MATCH(A63,Table_product[ProductID],0))</f>
        <v>8</v>
      </c>
      <c r="K63" t="str">
        <f>INDEX(Table_location[State],MATCH(C63,Table_location[Zip],0))</f>
        <v>Ontario</v>
      </c>
      <c r="L63" t="str">
        <f>INDEX(Table_manufacturer[Manufacturer Name],MATCH(Sales!J63,Table_manufacturer[ManufacturerID],0))</f>
        <v>Natura</v>
      </c>
    </row>
    <row r="64" spans="1:12" x14ac:dyDescent="0.25">
      <c r="A64">
        <v>491</v>
      </c>
      <c r="B64" s="2">
        <v>42050</v>
      </c>
      <c r="C64" t="s">
        <v>994</v>
      </c>
      <c r="D64">
        <v>1</v>
      </c>
      <c r="E64" s="3">
        <v>10709.37</v>
      </c>
      <c r="F64" t="s">
        <v>20</v>
      </c>
      <c r="G64" t="str">
        <f>INDEX(Table_product[Product Name],MATCH(A64,Table_product[ProductID],0))</f>
        <v>Maximus UM-96</v>
      </c>
      <c r="H64" t="str">
        <f>INDEX(Table_product[Category], MATCH(A64,Table_product[ProductID],0))</f>
        <v>Urban</v>
      </c>
      <c r="I64" t="str">
        <f>INDEX(Table_product[Segment], MATCH(A64,Table_product[ProductID],0))</f>
        <v>Moderation</v>
      </c>
      <c r="J64">
        <f>INDEX(Table_product[ManufacturerID], MATCH(A64,Table_product[ProductID],0))</f>
        <v>7</v>
      </c>
      <c r="K64" t="str">
        <f>INDEX(Table_location[State],MATCH(C64,Table_location[Zip],0))</f>
        <v>Ontario</v>
      </c>
      <c r="L64" t="str">
        <f>INDEX(Table_manufacturer[Manufacturer Name],MATCH(Sales!J64,Table_manufacturer[ManufacturerID],0))</f>
        <v>VanArsdel</v>
      </c>
    </row>
    <row r="65" spans="1:12" x14ac:dyDescent="0.25">
      <c r="A65">
        <v>907</v>
      </c>
      <c r="B65" s="2">
        <v>42040</v>
      </c>
      <c r="C65" t="s">
        <v>992</v>
      </c>
      <c r="D65">
        <v>1</v>
      </c>
      <c r="E65" s="3">
        <v>7307.37</v>
      </c>
      <c r="F65" t="s">
        <v>20</v>
      </c>
      <c r="G65" t="str">
        <f>INDEX(Table_product[Product Name],MATCH(A65,Table_product[ProductID],0))</f>
        <v>Natura UE-16</v>
      </c>
      <c r="H65" t="str">
        <f>INDEX(Table_product[Category], MATCH(A65,Table_product[ProductID],0))</f>
        <v>Urban</v>
      </c>
      <c r="I65" t="str">
        <f>INDEX(Table_product[Segment], MATCH(A65,Table_product[ProductID],0))</f>
        <v>Extreme</v>
      </c>
      <c r="J65">
        <f>INDEX(Table_product[ManufacturerID], MATCH(A65,Table_product[ProductID],0))</f>
        <v>8</v>
      </c>
      <c r="K65" t="str">
        <f>INDEX(Table_location[State],MATCH(C65,Table_location[Zip],0))</f>
        <v>Ontario</v>
      </c>
      <c r="L65" t="str">
        <f>INDEX(Table_manufacturer[Manufacturer Name],MATCH(Sales!J65,Table_manufacturer[ManufacturerID],0))</f>
        <v>Natura</v>
      </c>
    </row>
    <row r="66" spans="1:12" x14ac:dyDescent="0.25">
      <c r="A66">
        <v>978</v>
      </c>
      <c r="B66" s="2">
        <v>42040</v>
      </c>
      <c r="C66" t="s">
        <v>1231</v>
      </c>
      <c r="D66">
        <v>1</v>
      </c>
      <c r="E66" s="3">
        <v>9638.3700000000008</v>
      </c>
      <c r="F66" t="s">
        <v>20</v>
      </c>
      <c r="G66" t="str">
        <f>INDEX(Table_product[Product Name],MATCH(A66,Table_product[ProductID],0))</f>
        <v>Natura UC-41</v>
      </c>
      <c r="H66" t="str">
        <f>INDEX(Table_product[Category], MATCH(A66,Table_product[ProductID],0))</f>
        <v>Urban</v>
      </c>
      <c r="I66" t="str">
        <f>INDEX(Table_product[Segment], MATCH(A66,Table_product[ProductID],0))</f>
        <v>Convenience</v>
      </c>
      <c r="J66">
        <f>INDEX(Table_product[ManufacturerID], MATCH(A66,Table_product[ProductID],0))</f>
        <v>8</v>
      </c>
      <c r="K66" t="str">
        <f>INDEX(Table_location[State],MATCH(C66,Table_location[Zip],0))</f>
        <v>Manitoba</v>
      </c>
      <c r="L66" t="str">
        <f>INDEX(Table_manufacturer[Manufacturer Name],MATCH(Sales!J66,Table_manufacturer[ManufacturerID],0))</f>
        <v>Natura</v>
      </c>
    </row>
    <row r="67" spans="1:12" x14ac:dyDescent="0.25">
      <c r="A67">
        <v>2225</v>
      </c>
      <c r="B67" s="2">
        <v>42053</v>
      </c>
      <c r="C67" t="s">
        <v>838</v>
      </c>
      <c r="D67">
        <v>1</v>
      </c>
      <c r="E67" s="3">
        <v>723.87</v>
      </c>
      <c r="F67" t="s">
        <v>20</v>
      </c>
      <c r="G67" t="str">
        <f>INDEX(Table_product[Product Name],MATCH(A67,Table_product[ProductID],0))</f>
        <v>Aliqui RP-22</v>
      </c>
      <c r="H67" t="str">
        <f>INDEX(Table_product[Category], MATCH(A67,Table_product[ProductID],0))</f>
        <v>Rural</v>
      </c>
      <c r="I67" t="str">
        <f>INDEX(Table_product[Segment], MATCH(A67,Table_product[ProductID],0))</f>
        <v>Productivity</v>
      </c>
      <c r="J67">
        <f>INDEX(Table_product[ManufacturerID], MATCH(A67,Table_product[ProductID],0))</f>
        <v>2</v>
      </c>
      <c r="K67" t="str">
        <f>INDEX(Table_location[State],MATCH(C67,Table_location[Zip],0))</f>
        <v>Ontario</v>
      </c>
      <c r="L67" t="str">
        <f>INDEX(Table_manufacturer[Manufacturer Name],MATCH(Sales!J67,Table_manufacturer[ManufacturerID],0))</f>
        <v>Aliqui</v>
      </c>
    </row>
    <row r="68" spans="1:12" x14ac:dyDescent="0.25">
      <c r="A68">
        <v>2224</v>
      </c>
      <c r="B68" s="2">
        <v>42053</v>
      </c>
      <c r="C68" t="s">
        <v>838</v>
      </c>
      <c r="D68">
        <v>1</v>
      </c>
      <c r="E68" s="3">
        <v>723.87</v>
      </c>
      <c r="F68" t="s">
        <v>20</v>
      </c>
      <c r="G68" t="str">
        <f>INDEX(Table_product[Product Name],MATCH(A68,Table_product[ProductID],0))</f>
        <v>Aliqui RP-21</v>
      </c>
      <c r="H68" t="str">
        <f>INDEX(Table_product[Category], MATCH(A68,Table_product[ProductID],0))</f>
        <v>Rural</v>
      </c>
      <c r="I68" t="str">
        <f>INDEX(Table_product[Segment], MATCH(A68,Table_product[ProductID],0))</f>
        <v>Productivity</v>
      </c>
      <c r="J68">
        <f>INDEX(Table_product[ManufacturerID], MATCH(A68,Table_product[ProductID],0))</f>
        <v>2</v>
      </c>
      <c r="K68" t="str">
        <f>INDEX(Table_location[State],MATCH(C68,Table_location[Zip],0))</f>
        <v>Ontario</v>
      </c>
      <c r="L68" t="str">
        <f>INDEX(Table_manufacturer[Manufacturer Name],MATCH(Sales!J68,Table_manufacturer[ManufacturerID],0))</f>
        <v>Aliqui</v>
      </c>
    </row>
    <row r="69" spans="1:12" x14ac:dyDescent="0.25">
      <c r="A69">
        <v>1180</v>
      </c>
      <c r="B69" s="2">
        <v>42053</v>
      </c>
      <c r="C69" t="s">
        <v>842</v>
      </c>
      <c r="D69">
        <v>1</v>
      </c>
      <c r="E69" s="3">
        <v>6173.37</v>
      </c>
      <c r="F69" t="s">
        <v>20</v>
      </c>
      <c r="G69" t="str">
        <f>INDEX(Table_product[Product Name],MATCH(A69,Table_product[ProductID],0))</f>
        <v>Pirum UE-16</v>
      </c>
      <c r="H69" t="str">
        <f>INDEX(Table_product[Category], MATCH(A69,Table_product[ProductID],0))</f>
        <v>Urban</v>
      </c>
      <c r="I69" t="str">
        <f>INDEX(Table_product[Segment], MATCH(A69,Table_product[ProductID],0))</f>
        <v>Extreme</v>
      </c>
      <c r="J69">
        <f>INDEX(Table_product[ManufacturerID], MATCH(A69,Table_product[ProductID],0))</f>
        <v>10</v>
      </c>
      <c r="K69" t="str">
        <f>INDEX(Table_location[State],MATCH(C69,Table_location[Zip],0))</f>
        <v>Ontario</v>
      </c>
      <c r="L69" t="str">
        <f>INDEX(Table_manufacturer[Manufacturer Name],MATCH(Sales!J69,Table_manufacturer[ManufacturerID],0))</f>
        <v>Pirum</v>
      </c>
    </row>
    <row r="70" spans="1:12" x14ac:dyDescent="0.25">
      <c r="A70">
        <v>438</v>
      </c>
      <c r="B70" s="2">
        <v>42094</v>
      </c>
      <c r="C70" t="s">
        <v>1222</v>
      </c>
      <c r="D70">
        <v>1</v>
      </c>
      <c r="E70" s="3">
        <v>11969.37</v>
      </c>
      <c r="F70" t="s">
        <v>20</v>
      </c>
      <c r="G70" t="str">
        <f>INDEX(Table_product[Product Name],MATCH(A70,Table_product[ProductID],0))</f>
        <v>Maximus UM-43</v>
      </c>
      <c r="H70" t="str">
        <f>INDEX(Table_product[Category], MATCH(A70,Table_product[ProductID],0))</f>
        <v>Urban</v>
      </c>
      <c r="I70" t="str">
        <f>INDEX(Table_product[Segment], MATCH(A70,Table_product[ProductID],0))</f>
        <v>Moderation</v>
      </c>
      <c r="J70">
        <f>INDEX(Table_product[ManufacturerID], MATCH(A70,Table_product[ProductID],0))</f>
        <v>7</v>
      </c>
      <c r="K70" t="str">
        <f>INDEX(Table_location[State],MATCH(C70,Table_location[Zip],0))</f>
        <v>Manitoba</v>
      </c>
      <c r="L70" t="str">
        <f>INDEX(Table_manufacturer[Manufacturer Name],MATCH(Sales!J70,Table_manufacturer[ManufacturerID],0))</f>
        <v>VanArsdel</v>
      </c>
    </row>
    <row r="71" spans="1:12" x14ac:dyDescent="0.25">
      <c r="A71">
        <v>927</v>
      </c>
      <c r="B71" s="2">
        <v>42094</v>
      </c>
      <c r="C71" t="s">
        <v>984</v>
      </c>
      <c r="D71">
        <v>1</v>
      </c>
      <c r="E71" s="3">
        <v>6173.37</v>
      </c>
      <c r="F71" t="s">
        <v>20</v>
      </c>
      <c r="G71" t="str">
        <f>INDEX(Table_product[Product Name],MATCH(A71,Table_product[ProductID],0))</f>
        <v>Natura UE-36</v>
      </c>
      <c r="H71" t="str">
        <f>INDEX(Table_product[Category], MATCH(A71,Table_product[ProductID],0))</f>
        <v>Urban</v>
      </c>
      <c r="I71" t="str">
        <f>INDEX(Table_product[Segment], MATCH(A71,Table_product[ProductID],0))</f>
        <v>Extreme</v>
      </c>
      <c r="J71">
        <f>INDEX(Table_product[ManufacturerID], MATCH(A71,Table_product[ProductID],0))</f>
        <v>8</v>
      </c>
      <c r="K71" t="str">
        <f>INDEX(Table_location[State],MATCH(C71,Table_location[Zip],0))</f>
        <v>Ontario</v>
      </c>
      <c r="L71" t="str">
        <f>INDEX(Table_manufacturer[Manufacturer Name],MATCH(Sales!J71,Table_manufacturer[ManufacturerID],0))</f>
        <v>Natura</v>
      </c>
    </row>
    <row r="72" spans="1:12" x14ac:dyDescent="0.25">
      <c r="A72">
        <v>927</v>
      </c>
      <c r="B72" s="2">
        <v>42094</v>
      </c>
      <c r="C72" t="s">
        <v>992</v>
      </c>
      <c r="D72">
        <v>1</v>
      </c>
      <c r="E72" s="3">
        <v>6173.37</v>
      </c>
      <c r="F72" t="s">
        <v>20</v>
      </c>
      <c r="G72" t="str">
        <f>INDEX(Table_product[Product Name],MATCH(A72,Table_product[ProductID],0))</f>
        <v>Natura UE-36</v>
      </c>
      <c r="H72" t="str">
        <f>INDEX(Table_product[Category], MATCH(A72,Table_product[ProductID],0))</f>
        <v>Urban</v>
      </c>
      <c r="I72" t="str">
        <f>INDEX(Table_product[Segment], MATCH(A72,Table_product[ProductID],0))</f>
        <v>Extreme</v>
      </c>
      <c r="J72">
        <f>INDEX(Table_product[ManufacturerID], MATCH(A72,Table_product[ProductID],0))</f>
        <v>8</v>
      </c>
      <c r="K72" t="str">
        <f>INDEX(Table_location[State],MATCH(C72,Table_location[Zip],0))</f>
        <v>Ontario</v>
      </c>
      <c r="L72" t="str">
        <f>INDEX(Table_manufacturer[Manufacturer Name],MATCH(Sales!J72,Table_manufacturer[ManufacturerID],0))</f>
        <v>Natura</v>
      </c>
    </row>
    <row r="73" spans="1:12" x14ac:dyDescent="0.25">
      <c r="A73">
        <v>690</v>
      </c>
      <c r="B73" s="2">
        <v>42077</v>
      </c>
      <c r="C73" t="s">
        <v>978</v>
      </c>
      <c r="D73">
        <v>1</v>
      </c>
      <c r="E73" s="3">
        <v>4409.37</v>
      </c>
      <c r="F73" t="s">
        <v>20</v>
      </c>
      <c r="G73" t="str">
        <f>INDEX(Table_product[Product Name],MATCH(A73,Table_product[ProductID],0))</f>
        <v>Maximus UC-55</v>
      </c>
      <c r="H73" t="str">
        <f>INDEX(Table_product[Category], MATCH(A73,Table_product[ProductID],0))</f>
        <v>Urban</v>
      </c>
      <c r="I73" t="str">
        <f>INDEX(Table_product[Segment], MATCH(A73,Table_product[ProductID],0))</f>
        <v>Convenience</v>
      </c>
      <c r="J73">
        <f>INDEX(Table_product[ManufacturerID], MATCH(A73,Table_product[ProductID],0))</f>
        <v>7</v>
      </c>
      <c r="K73" t="str">
        <f>INDEX(Table_location[State],MATCH(C73,Table_location[Zip],0))</f>
        <v>Ontario</v>
      </c>
      <c r="L73" t="str">
        <f>INDEX(Table_manufacturer[Manufacturer Name],MATCH(Sales!J73,Table_manufacturer[ManufacturerID],0))</f>
        <v>VanArsdel</v>
      </c>
    </row>
    <row r="74" spans="1:12" x14ac:dyDescent="0.25">
      <c r="A74">
        <v>1339</v>
      </c>
      <c r="B74" s="2">
        <v>42078</v>
      </c>
      <c r="C74" t="s">
        <v>840</v>
      </c>
      <c r="D74">
        <v>1</v>
      </c>
      <c r="E74" s="3">
        <v>3463.74</v>
      </c>
      <c r="F74" t="s">
        <v>20</v>
      </c>
      <c r="G74" t="str">
        <f>INDEX(Table_product[Product Name],MATCH(A74,Table_product[ProductID],0))</f>
        <v>Quibus RP-31</v>
      </c>
      <c r="H74" t="str">
        <f>INDEX(Table_product[Category], MATCH(A74,Table_product[ProductID],0))</f>
        <v>Rural</v>
      </c>
      <c r="I74" t="str">
        <f>INDEX(Table_product[Segment], MATCH(A74,Table_product[ProductID],0))</f>
        <v>Productivity</v>
      </c>
      <c r="J74">
        <f>INDEX(Table_product[ManufacturerID], MATCH(A74,Table_product[ProductID],0))</f>
        <v>12</v>
      </c>
      <c r="K74" t="str">
        <f>INDEX(Table_location[State],MATCH(C74,Table_location[Zip],0))</f>
        <v>Ontario</v>
      </c>
      <c r="L74" t="str">
        <f>INDEX(Table_manufacturer[Manufacturer Name],MATCH(Sales!J74,Table_manufacturer[ManufacturerID],0))</f>
        <v>Quibus</v>
      </c>
    </row>
    <row r="75" spans="1:12" x14ac:dyDescent="0.25">
      <c r="A75">
        <v>487</v>
      </c>
      <c r="B75" s="2">
        <v>42078</v>
      </c>
      <c r="C75" t="s">
        <v>994</v>
      </c>
      <c r="D75">
        <v>1</v>
      </c>
      <c r="E75" s="3">
        <v>13229.37</v>
      </c>
      <c r="F75" t="s">
        <v>20</v>
      </c>
      <c r="G75" t="str">
        <f>INDEX(Table_product[Product Name],MATCH(A75,Table_product[ProductID],0))</f>
        <v>Maximus UM-92</v>
      </c>
      <c r="H75" t="str">
        <f>INDEX(Table_product[Category], MATCH(A75,Table_product[ProductID],0))</f>
        <v>Urban</v>
      </c>
      <c r="I75" t="str">
        <f>INDEX(Table_product[Segment], MATCH(A75,Table_product[ProductID],0))</f>
        <v>Moderation</v>
      </c>
      <c r="J75">
        <f>INDEX(Table_product[ManufacturerID], MATCH(A75,Table_product[ProductID],0))</f>
        <v>7</v>
      </c>
      <c r="K75" t="str">
        <f>INDEX(Table_location[State],MATCH(C75,Table_location[Zip],0))</f>
        <v>Ontario</v>
      </c>
      <c r="L75" t="str">
        <f>INDEX(Table_manufacturer[Manufacturer Name],MATCH(Sales!J75,Table_manufacturer[ManufacturerID],0))</f>
        <v>VanArsdel</v>
      </c>
    </row>
    <row r="76" spans="1:12" x14ac:dyDescent="0.25">
      <c r="A76">
        <v>556</v>
      </c>
      <c r="B76" s="2">
        <v>42078</v>
      </c>
      <c r="C76" t="s">
        <v>984</v>
      </c>
      <c r="D76">
        <v>1</v>
      </c>
      <c r="E76" s="3">
        <v>10268.370000000001</v>
      </c>
      <c r="F76" t="s">
        <v>20</v>
      </c>
      <c r="G76" t="str">
        <f>INDEX(Table_product[Product Name],MATCH(A76,Table_product[ProductID],0))</f>
        <v>Maximus UC-21</v>
      </c>
      <c r="H76" t="str">
        <f>INDEX(Table_product[Category], MATCH(A76,Table_product[ProductID],0))</f>
        <v>Urban</v>
      </c>
      <c r="I76" t="str">
        <f>INDEX(Table_product[Segment], MATCH(A76,Table_product[ProductID],0))</f>
        <v>Convenience</v>
      </c>
      <c r="J76">
        <f>INDEX(Table_product[ManufacturerID], MATCH(A76,Table_product[ProductID],0))</f>
        <v>7</v>
      </c>
      <c r="K76" t="str">
        <f>INDEX(Table_location[State],MATCH(C76,Table_location[Zip],0))</f>
        <v>Ontario</v>
      </c>
      <c r="L76" t="str">
        <f>INDEX(Table_manufacturer[Manufacturer Name],MATCH(Sales!J76,Table_manufacturer[ManufacturerID],0))</f>
        <v>VanArsdel</v>
      </c>
    </row>
    <row r="77" spans="1:12" x14ac:dyDescent="0.25">
      <c r="A77">
        <v>1340</v>
      </c>
      <c r="B77" s="2">
        <v>42078</v>
      </c>
      <c r="C77" t="s">
        <v>840</v>
      </c>
      <c r="D77">
        <v>1</v>
      </c>
      <c r="E77" s="3">
        <v>3463.74</v>
      </c>
      <c r="F77" t="s">
        <v>20</v>
      </c>
      <c r="G77" t="str">
        <f>INDEX(Table_product[Product Name],MATCH(A77,Table_product[ProductID],0))</f>
        <v>Quibus RP-32</v>
      </c>
      <c r="H77" t="str">
        <f>INDEX(Table_product[Category], MATCH(A77,Table_product[ProductID],0))</f>
        <v>Rural</v>
      </c>
      <c r="I77" t="str">
        <f>INDEX(Table_product[Segment], MATCH(A77,Table_product[ProductID],0))</f>
        <v>Productivity</v>
      </c>
      <c r="J77">
        <f>INDEX(Table_product[ManufacturerID], MATCH(A77,Table_product[ProductID],0))</f>
        <v>12</v>
      </c>
      <c r="K77" t="str">
        <f>INDEX(Table_location[State],MATCH(C77,Table_location[Zip],0))</f>
        <v>Ontario</v>
      </c>
      <c r="L77" t="str">
        <f>INDEX(Table_manufacturer[Manufacturer Name],MATCH(Sales!J77,Table_manufacturer[ManufacturerID],0))</f>
        <v>Quibus</v>
      </c>
    </row>
    <row r="78" spans="1:12" x14ac:dyDescent="0.25">
      <c r="A78">
        <v>907</v>
      </c>
      <c r="B78" s="2">
        <v>42078</v>
      </c>
      <c r="C78" t="s">
        <v>842</v>
      </c>
      <c r="D78">
        <v>1</v>
      </c>
      <c r="E78" s="3">
        <v>7244.37</v>
      </c>
      <c r="F78" t="s">
        <v>20</v>
      </c>
      <c r="G78" t="str">
        <f>INDEX(Table_product[Product Name],MATCH(A78,Table_product[ProductID],0))</f>
        <v>Natura UE-16</v>
      </c>
      <c r="H78" t="str">
        <f>INDEX(Table_product[Category], MATCH(A78,Table_product[ProductID],0))</f>
        <v>Urban</v>
      </c>
      <c r="I78" t="str">
        <f>INDEX(Table_product[Segment], MATCH(A78,Table_product[ProductID],0))</f>
        <v>Extreme</v>
      </c>
      <c r="J78">
        <f>INDEX(Table_product[ManufacturerID], MATCH(A78,Table_product[ProductID],0))</f>
        <v>8</v>
      </c>
      <c r="K78" t="str">
        <f>INDEX(Table_location[State],MATCH(C78,Table_location[Zip],0))</f>
        <v>Ontario</v>
      </c>
      <c r="L78" t="str">
        <f>INDEX(Table_manufacturer[Manufacturer Name],MATCH(Sales!J78,Table_manufacturer[ManufacturerID],0))</f>
        <v>Natura</v>
      </c>
    </row>
    <row r="79" spans="1:12" x14ac:dyDescent="0.25">
      <c r="A79">
        <v>506</v>
      </c>
      <c r="B79" s="2">
        <v>42034</v>
      </c>
      <c r="C79" t="s">
        <v>839</v>
      </c>
      <c r="D79">
        <v>1</v>
      </c>
      <c r="E79" s="3">
        <v>15560.37</v>
      </c>
      <c r="F79" t="s">
        <v>20</v>
      </c>
      <c r="G79" t="str">
        <f>INDEX(Table_product[Product Name],MATCH(A79,Table_product[ProductID],0))</f>
        <v>Maximus UM-11</v>
      </c>
      <c r="H79" t="str">
        <f>INDEX(Table_product[Category], MATCH(A79,Table_product[ProductID],0))</f>
        <v>Urban</v>
      </c>
      <c r="I79" t="str">
        <f>INDEX(Table_product[Segment], MATCH(A79,Table_product[ProductID],0))</f>
        <v>Moderation</v>
      </c>
      <c r="J79">
        <f>INDEX(Table_product[ManufacturerID], MATCH(A79,Table_product[ProductID],0))</f>
        <v>7</v>
      </c>
      <c r="K79" t="str">
        <f>INDEX(Table_location[State],MATCH(C79,Table_location[Zip],0))</f>
        <v>Ontario</v>
      </c>
      <c r="L79" t="str">
        <f>INDEX(Table_manufacturer[Manufacturer Name],MATCH(Sales!J79,Table_manufacturer[ManufacturerID],0))</f>
        <v>VanArsdel</v>
      </c>
    </row>
    <row r="80" spans="1:12" x14ac:dyDescent="0.25">
      <c r="A80">
        <v>578</v>
      </c>
      <c r="B80" s="2">
        <v>42034</v>
      </c>
      <c r="C80" t="s">
        <v>838</v>
      </c>
      <c r="D80">
        <v>1</v>
      </c>
      <c r="E80" s="3">
        <v>9449.3700000000008</v>
      </c>
      <c r="F80" t="s">
        <v>20</v>
      </c>
      <c r="G80" t="str">
        <f>INDEX(Table_product[Product Name],MATCH(A80,Table_product[ProductID],0))</f>
        <v>Maximus UC-43</v>
      </c>
      <c r="H80" t="str">
        <f>INDEX(Table_product[Category], MATCH(A80,Table_product[ProductID],0))</f>
        <v>Urban</v>
      </c>
      <c r="I80" t="str">
        <f>INDEX(Table_product[Segment], MATCH(A80,Table_product[ProductID],0))</f>
        <v>Convenience</v>
      </c>
      <c r="J80">
        <f>INDEX(Table_product[ManufacturerID], MATCH(A80,Table_product[ProductID],0))</f>
        <v>7</v>
      </c>
      <c r="K80" t="str">
        <f>INDEX(Table_location[State],MATCH(C80,Table_location[Zip],0))</f>
        <v>Ontario</v>
      </c>
      <c r="L80" t="str">
        <f>INDEX(Table_manufacturer[Manufacturer Name],MATCH(Sales!J80,Table_manufacturer[ManufacturerID],0))</f>
        <v>VanArsdel</v>
      </c>
    </row>
    <row r="81" spans="1:12" x14ac:dyDescent="0.25">
      <c r="A81">
        <v>993</v>
      </c>
      <c r="B81" s="2">
        <v>42034</v>
      </c>
      <c r="C81" t="s">
        <v>1230</v>
      </c>
      <c r="D81">
        <v>1</v>
      </c>
      <c r="E81" s="3">
        <v>4409.37</v>
      </c>
      <c r="F81" t="s">
        <v>20</v>
      </c>
      <c r="G81" t="str">
        <f>INDEX(Table_product[Product Name],MATCH(A81,Table_product[ProductID],0))</f>
        <v>Natura UC-56</v>
      </c>
      <c r="H81" t="str">
        <f>INDEX(Table_product[Category], MATCH(A81,Table_product[ProductID],0))</f>
        <v>Urban</v>
      </c>
      <c r="I81" t="str">
        <f>INDEX(Table_product[Segment], MATCH(A81,Table_product[ProductID],0))</f>
        <v>Convenience</v>
      </c>
      <c r="J81">
        <f>INDEX(Table_product[ManufacturerID], MATCH(A81,Table_product[ProductID],0))</f>
        <v>8</v>
      </c>
      <c r="K81" t="str">
        <f>INDEX(Table_location[State],MATCH(C81,Table_location[Zip],0))</f>
        <v>Manitoba</v>
      </c>
      <c r="L81" t="str">
        <f>INDEX(Table_manufacturer[Manufacturer Name],MATCH(Sales!J81,Table_manufacturer[ManufacturerID],0))</f>
        <v>Natura</v>
      </c>
    </row>
    <row r="82" spans="1:12" x14ac:dyDescent="0.25">
      <c r="A82">
        <v>996</v>
      </c>
      <c r="B82" s="2">
        <v>42044</v>
      </c>
      <c r="C82" t="s">
        <v>1218</v>
      </c>
      <c r="D82">
        <v>1</v>
      </c>
      <c r="E82" s="3">
        <v>8630.3700000000008</v>
      </c>
      <c r="F82" t="s">
        <v>20</v>
      </c>
      <c r="G82" t="str">
        <f>INDEX(Table_product[Product Name],MATCH(A82,Table_product[ProductID],0))</f>
        <v>Natura UC-59</v>
      </c>
      <c r="H82" t="str">
        <f>INDEX(Table_product[Category], MATCH(A82,Table_product[ProductID],0))</f>
        <v>Urban</v>
      </c>
      <c r="I82" t="str">
        <f>INDEX(Table_product[Segment], MATCH(A82,Table_product[ProductID],0))</f>
        <v>Convenience</v>
      </c>
      <c r="J82">
        <f>INDEX(Table_product[ManufacturerID], MATCH(A82,Table_product[ProductID],0))</f>
        <v>8</v>
      </c>
      <c r="K82" t="str">
        <f>INDEX(Table_location[State],MATCH(C82,Table_location[Zip],0))</f>
        <v>Manitoba</v>
      </c>
      <c r="L82" t="str">
        <f>INDEX(Table_manufacturer[Manufacturer Name],MATCH(Sales!J82,Table_manufacturer[ManufacturerID],0))</f>
        <v>Natura</v>
      </c>
    </row>
    <row r="83" spans="1:12" x14ac:dyDescent="0.25">
      <c r="A83">
        <v>604</v>
      </c>
      <c r="B83" s="2">
        <v>42096</v>
      </c>
      <c r="C83" t="s">
        <v>833</v>
      </c>
      <c r="D83">
        <v>1</v>
      </c>
      <c r="E83" s="3">
        <v>6299.37</v>
      </c>
      <c r="F83" t="s">
        <v>20</v>
      </c>
      <c r="G83" t="str">
        <f>INDEX(Table_product[Product Name],MATCH(A83,Table_product[ProductID],0))</f>
        <v>Maximus UC-69</v>
      </c>
      <c r="H83" t="str">
        <f>INDEX(Table_product[Category], MATCH(A83,Table_product[ProductID],0))</f>
        <v>Urban</v>
      </c>
      <c r="I83" t="str">
        <f>INDEX(Table_product[Segment], MATCH(A83,Table_product[ProductID],0))</f>
        <v>Convenience</v>
      </c>
      <c r="J83">
        <f>INDEX(Table_product[ManufacturerID], MATCH(A83,Table_product[ProductID],0))</f>
        <v>7</v>
      </c>
      <c r="K83" t="str">
        <f>INDEX(Table_location[State],MATCH(C83,Table_location[Zip],0))</f>
        <v>Ontario</v>
      </c>
      <c r="L83" t="str">
        <f>INDEX(Table_manufacturer[Manufacturer Name],MATCH(Sales!J83,Table_manufacturer[ManufacturerID],0))</f>
        <v>VanArsdel</v>
      </c>
    </row>
    <row r="84" spans="1:12" x14ac:dyDescent="0.25">
      <c r="A84">
        <v>2055</v>
      </c>
      <c r="B84" s="2">
        <v>42096</v>
      </c>
      <c r="C84" t="s">
        <v>1230</v>
      </c>
      <c r="D84">
        <v>1</v>
      </c>
      <c r="E84" s="3">
        <v>7874.37</v>
      </c>
      <c r="F84" t="s">
        <v>20</v>
      </c>
      <c r="G84" t="str">
        <f>INDEX(Table_product[Product Name],MATCH(A84,Table_product[ProductID],0))</f>
        <v>Currus UE-15</v>
      </c>
      <c r="H84" t="str">
        <f>INDEX(Table_product[Category], MATCH(A84,Table_product[ProductID],0))</f>
        <v>Urban</v>
      </c>
      <c r="I84" t="str">
        <f>INDEX(Table_product[Segment], MATCH(A84,Table_product[ProductID],0))</f>
        <v>Extreme</v>
      </c>
      <c r="J84">
        <f>INDEX(Table_product[ManufacturerID], MATCH(A84,Table_product[ProductID],0))</f>
        <v>4</v>
      </c>
      <c r="K84" t="str">
        <f>INDEX(Table_location[State],MATCH(C84,Table_location[Zip],0))</f>
        <v>Manitoba</v>
      </c>
      <c r="L84" t="str">
        <f>INDEX(Table_manufacturer[Manufacturer Name],MATCH(Sales!J84,Table_manufacturer[ManufacturerID],0))</f>
        <v>Currus</v>
      </c>
    </row>
    <row r="85" spans="1:12" x14ac:dyDescent="0.25">
      <c r="A85">
        <v>1043</v>
      </c>
      <c r="B85" s="2">
        <v>42073</v>
      </c>
      <c r="C85" t="s">
        <v>1219</v>
      </c>
      <c r="D85">
        <v>1</v>
      </c>
      <c r="E85" s="3">
        <v>4346.37</v>
      </c>
      <c r="F85" t="s">
        <v>20</v>
      </c>
      <c r="G85" t="str">
        <f>INDEX(Table_product[Product Name],MATCH(A85,Table_product[ProductID],0))</f>
        <v>Pirum MA-01</v>
      </c>
      <c r="H85" t="str">
        <f>INDEX(Table_product[Category], MATCH(A85,Table_product[ProductID],0))</f>
        <v>Mix</v>
      </c>
      <c r="I85" t="str">
        <f>INDEX(Table_product[Segment], MATCH(A85,Table_product[ProductID],0))</f>
        <v>All Season</v>
      </c>
      <c r="J85">
        <f>INDEX(Table_product[ManufacturerID], MATCH(A85,Table_product[ProductID],0))</f>
        <v>10</v>
      </c>
      <c r="K85" t="str">
        <f>INDEX(Table_location[State],MATCH(C85,Table_location[Zip],0))</f>
        <v>Manitoba</v>
      </c>
      <c r="L85" t="str">
        <f>INDEX(Table_manufacturer[Manufacturer Name],MATCH(Sales!J85,Table_manufacturer[ManufacturerID],0))</f>
        <v>Pirum</v>
      </c>
    </row>
    <row r="86" spans="1:12" x14ac:dyDescent="0.25">
      <c r="A86">
        <v>2369</v>
      </c>
      <c r="B86" s="2">
        <v>42073</v>
      </c>
      <c r="C86" t="s">
        <v>953</v>
      </c>
      <c r="D86">
        <v>1</v>
      </c>
      <c r="E86" s="3">
        <v>5096.7</v>
      </c>
      <c r="F86" t="s">
        <v>20</v>
      </c>
      <c r="G86" t="str">
        <f>INDEX(Table_product[Product Name],MATCH(A86,Table_product[ProductID],0))</f>
        <v>Aliqui UC-17</v>
      </c>
      <c r="H86" t="str">
        <f>INDEX(Table_product[Category], MATCH(A86,Table_product[ProductID],0))</f>
        <v>Urban</v>
      </c>
      <c r="I86" t="str">
        <f>INDEX(Table_product[Segment], MATCH(A86,Table_product[ProductID],0))</f>
        <v>Convenience</v>
      </c>
      <c r="J86">
        <f>INDEX(Table_product[ManufacturerID], MATCH(A86,Table_product[ProductID],0))</f>
        <v>2</v>
      </c>
      <c r="K86" t="str">
        <f>INDEX(Table_location[State],MATCH(C86,Table_location[Zip],0))</f>
        <v>Ontario</v>
      </c>
      <c r="L86" t="str">
        <f>INDEX(Table_manufacturer[Manufacturer Name],MATCH(Sales!J86,Table_manufacturer[ManufacturerID],0))</f>
        <v>Aliqui</v>
      </c>
    </row>
    <row r="87" spans="1:12" x14ac:dyDescent="0.25">
      <c r="A87">
        <v>733</v>
      </c>
      <c r="B87" s="2">
        <v>42073</v>
      </c>
      <c r="C87" t="s">
        <v>1216</v>
      </c>
      <c r="D87">
        <v>1</v>
      </c>
      <c r="E87" s="3">
        <v>4787.37</v>
      </c>
      <c r="F87" t="s">
        <v>20</v>
      </c>
      <c r="G87" t="str">
        <f>INDEX(Table_product[Product Name],MATCH(A87,Table_product[ProductID],0))</f>
        <v>Natura RP-21</v>
      </c>
      <c r="H87" t="str">
        <f>INDEX(Table_product[Category], MATCH(A87,Table_product[ProductID],0))</f>
        <v>Rural</v>
      </c>
      <c r="I87" t="str">
        <f>INDEX(Table_product[Segment], MATCH(A87,Table_product[ProductID],0))</f>
        <v>Productivity</v>
      </c>
      <c r="J87">
        <f>INDEX(Table_product[ManufacturerID], MATCH(A87,Table_product[ProductID],0))</f>
        <v>8</v>
      </c>
      <c r="K87" t="str">
        <f>INDEX(Table_location[State],MATCH(C87,Table_location[Zip],0))</f>
        <v>Manitoba</v>
      </c>
      <c r="L87" t="str">
        <f>INDEX(Table_manufacturer[Manufacturer Name],MATCH(Sales!J87,Table_manufacturer[ManufacturerID],0))</f>
        <v>Natura</v>
      </c>
    </row>
    <row r="88" spans="1:12" x14ac:dyDescent="0.25">
      <c r="A88">
        <v>995</v>
      </c>
      <c r="B88" s="2">
        <v>42073</v>
      </c>
      <c r="C88" t="s">
        <v>957</v>
      </c>
      <c r="D88">
        <v>1</v>
      </c>
      <c r="E88" s="3">
        <v>7181.37</v>
      </c>
      <c r="F88" t="s">
        <v>20</v>
      </c>
      <c r="G88" t="str">
        <f>INDEX(Table_product[Product Name],MATCH(A88,Table_product[ProductID],0))</f>
        <v>Natura UC-58</v>
      </c>
      <c r="H88" t="str">
        <f>INDEX(Table_product[Category], MATCH(A88,Table_product[ProductID],0))</f>
        <v>Urban</v>
      </c>
      <c r="I88" t="str">
        <f>INDEX(Table_product[Segment], MATCH(A88,Table_product[ProductID],0))</f>
        <v>Convenience</v>
      </c>
      <c r="J88">
        <f>INDEX(Table_product[ManufacturerID], MATCH(A88,Table_product[ProductID],0))</f>
        <v>8</v>
      </c>
      <c r="K88" t="str">
        <f>INDEX(Table_location[State],MATCH(C88,Table_location[Zip],0))</f>
        <v>Ontario</v>
      </c>
      <c r="L88" t="str">
        <f>INDEX(Table_manufacturer[Manufacturer Name],MATCH(Sales!J88,Table_manufacturer[ManufacturerID],0))</f>
        <v>Natura</v>
      </c>
    </row>
    <row r="89" spans="1:12" x14ac:dyDescent="0.25">
      <c r="A89">
        <v>457</v>
      </c>
      <c r="B89" s="2">
        <v>42073</v>
      </c>
      <c r="C89" t="s">
        <v>978</v>
      </c>
      <c r="D89">
        <v>1</v>
      </c>
      <c r="E89" s="3">
        <v>11969.37</v>
      </c>
      <c r="F89" t="s">
        <v>20</v>
      </c>
      <c r="G89" t="str">
        <f>INDEX(Table_product[Product Name],MATCH(A89,Table_product[ProductID],0))</f>
        <v>Maximus UM-62</v>
      </c>
      <c r="H89" t="str">
        <f>INDEX(Table_product[Category], MATCH(A89,Table_product[ProductID],0))</f>
        <v>Urban</v>
      </c>
      <c r="I89" t="str">
        <f>INDEX(Table_product[Segment], MATCH(A89,Table_product[ProductID],0))</f>
        <v>Moderation</v>
      </c>
      <c r="J89">
        <f>INDEX(Table_product[ManufacturerID], MATCH(A89,Table_product[ProductID],0))</f>
        <v>7</v>
      </c>
      <c r="K89" t="str">
        <f>INDEX(Table_location[State],MATCH(C89,Table_location[Zip],0))</f>
        <v>Ontario</v>
      </c>
      <c r="L89" t="str">
        <f>INDEX(Table_manufacturer[Manufacturer Name],MATCH(Sales!J89,Table_manufacturer[ManufacturerID],0))</f>
        <v>VanArsdel</v>
      </c>
    </row>
    <row r="90" spans="1:12" x14ac:dyDescent="0.25">
      <c r="A90">
        <v>2331</v>
      </c>
      <c r="B90" s="2">
        <v>42086</v>
      </c>
      <c r="C90" t="s">
        <v>687</v>
      </c>
      <c r="D90">
        <v>1</v>
      </c>
      <c r="E90" s="3">
        <v>7868.7</v>
      </c>
      <c r="F90" t="s">
        <v>20</v>
      </c>
      <c r="G90" t="str">
        <f>INDEX(Table_product[Product Name],MATCH(A90,Table_product[ProductID],0))</f>
        <v>Aliqui UE-05</v>
      </c>
      <c r="H90" t="str">
        <f>INDEX(Table_product[Category], MATCH(A90,Table_product[ProductID],0))</f>
        <v>Urban</v>
      </c>
      <c r="I90" t="str">
        <f>INDEX(Table_product[Segment], MATCH(A90,Table_product[ProductID],0))</f>
        <v>Extreme</v>
      </c>
      <c r="J90">
        <f>INDEX(Table_product[ManufacturerID], MATCH(A90,Table_product[ProductID],0))</f>
        <v>2</v>
      </c>
      <c r="K90" t="str">
        <f>INDEX(Table_location[State],MATCH(C90,Table_location[Zip],0))</f>
        <v>Ontario</v>
      </c>
      <c r="L90" t="str">
        <f>INDEX(Table_manufacturer[Manufacturer Name],MATCH(Sales!J90,Table_manufacturer[ManufacturerID],0))</f>
        <v>Aliqui</v>
      </c>
    </row>
    <row r="91" spans="1:12" x14ac:dyDescent="0.25">
      <c r="A91">
        <v>977</v>
      </c>
      <c r="B91" s="2">
        <v>42086</v>
      </c>
      <c r="C91" t="s">
        <v>680</v>
      </c>
      <c r="D91">
        <v>1</v>
      </c>
      <c r="E91" s="3">
        <v>6299.37</v>
      </c>
      <c r="F91" t="s">
        <v>20</v>
      </c>
      <c r="G91" t="str">
        <f>INDEX(Table_product[Product Name],MATCH(A91,Table_product[ProductID],0))</f>
        <v>Natura UC-40</v>
      </c>
      <c r="H91" t="str">
        <f>INDEX(Table_product[Category], MATCH(A91,Table_product[ProductID],0))</f>
        <v>Urban</v>
      </c>
      <c r="I91" t="str">
        <f>INDEX(Table_product[Segment], MATCH(A91,Table_product[ProductID],0))</f>
        <v>Convenience</v>
      </c>
      <c r="J91">
        <f>INDEX(Table_product[ManufacturerID], MATCH(A91,Table_product[ProductID],0))</f>
        <v>8</v>
      </c>
      <c r="K91" t="str">
        <f>INDEX(Table_location[State],MATCH(C91,Table_location[Zip],0))</f>
        <v>Ontario</v>
      </c>
      <c r="L91" t="str">
        <f>INDEX(Table_manufacturer[Manufacturer Name],MATCH(Sales!J91,Table_manufacturer[ManufacturerID],0))</f>
        <v>Natura</v>
      </c>
    </row>
    <row r="92" spans="1:12" x14ac:dyDescent="0.25">
      <c r="A92">
        <v>1191</v>
      </c>
      <c r="B92" s="2">
        <v>42086</v>
      </c>
      <c r="C92" t="s">
        <v>839</v>
      </c>
      <c r="D92">
        <v>1</v>
      </c>
      <c r="E92" s="3">
        <v>3212.37</v>
      </c>
      <c r="F92" t="s">
        <v>20</v>
      </c>
      <c r="G92" t="str">
        <f>INDEX(Table_product[Product Name],MATCH(A92,Table_product[ProductID],0))</f>
        <v>Pirum UE-27</v>
      </c>
      <c r="H92" t="str">
        <f>INDEX(Table_product[Category], MATCH(A92,Table_product[ProductID],0))</f>
        <v>Urban</v>
      </c>
      <c r="I92" t="str">
        <f>INDEX(Table_product[Segment], MATCH(A92,Table_product[ProductID],0))</f>
        <v>Extreme</v>
      </c>
      <c r="J92">
        <f>INDEX(Table_product[ManufacturerID], MATCH(A92,Table_product[ProductID],0))</f>
        <v>10</v>
      </c>
      <c r="K92" t="str">
        <f>INDEX(Table_location[State],MATCH(C92,Table_location[Zip],0))</f>
        <v>Ontario</v>
      </c>
      <c r="L92" t="str">
        <f>INDEX(Table_manufacturer[Manufacturer Name],MATCH(Sales!J92,Table_manufacturer[ManufacturerID],0))</f>
        <v>Pirum</v>
      </c>
    </row>
    <row r="93" spans="1:12" x14ac:dyDescent="0.25">
      <c r="A93">
        <v>2225</v>
      </c>
      <c r="B93" s="2">
        <v>42097</v>
      </c>
      <c r="C93" t="s">
        <v>838</v>
      </c>
      <c r="D93">
        <v>1</v>
      </c>
      <c r="E93" s="3">
        <v>723.87</v>
      </c>
      <c r="F93" t="s">
        <v>20</v>
      </c>
      <c r="G93" t="str">
        <f>INDEX(Table_product[Product Name],MATCH(A93,Table_product[ProductID],0))</f>
        <v>Aliqui RP-22</v>
      </c>
      <c r="H93" t="str">
        <f>INDEX(Table_product[Category], MATCH(A93,Table_product[ProductID],0))</f>
        <v>Rural</v>
      </c>
      <c r="I93" t="str">
        <f>INDEX(Table_product[Segment], MATCH(A93,Table_product[ProductID],0))</f>
        <v>Productivity</v>
      </c>
      <c r="J93">
        <f>INDEX(Table_product[ManufacturerID], MATCH(A93,Table_product[ProductID],0))</f>
        <v>2</v>
      </c>
      <c r="K93" t="str">
        <f>INDEX(Table_location[State],MATCH(C93,Table_location[Zip],0))</f>
        <v>Ontario</v>
      </c>
      <c r="L93" t="str">
        <f>INDEX(Table_manufacturer[Manufacturer Name],MATCH(Sales!J93,Table_manufacturer[ManufacturerID],0))</f>
        <v>Aliqui</v>
      </c>
    </row>
    <row r="94" spans="1:12" x14ac:dyDescent="0.25">
      <c r="A94">
        <v>2224</v>
      </c>
      <c r="B94" s="2">
        <v>42097</v>
      </c>
      <c r="C94" t="s">
        <v>838</v>
      </c>
      <c r="D94">
        <v>1</v>
      </c>
      <c r="E94" s="3">
        <v>723.87</v>
      </c>
      <c r="F94" t="s">
        <v>20</v>
      </c>
      <c r="G94" t="str">
        <f>INDEX(Table_product[Product Name],MATCH(A94,Table_product[ProductID],0))</f>
        <v>Aliqui RP-21</v>
      </c>
      <c r="H94" t="str">
        <f>INDEX(Table_product[Category], MATCH(A94,Table_product[ProductID],0))</f>
        <v>Rural</v>
      </c>
      <c r="I94" t="str">
        <f>INDEX(Table_product[Segment], MATCH(A94,Table_product[ProductID],0))</f>
        <v>Productivity</v>
      </c>
      <c r="J94">
        <f>INDEX(Table_product[ManufacturerID], MATCH(A94,Table_product[ProductID],0))</f>
        <v>2</v>
      </c>
      <c r="K94" t="str">
        <f>INDEX(Table_location[State],MATCH(C94,Table_location[Zip],0))</f>
        <v>Ontario</v>
      </c>
      <c r="L94" t="str">
        <f>INDEX(Table_manufacturer[Manufacturer Name],MATCH(Sales!J94,Table_manufacturer[ManufacturerID],0))</f>
        <v>Aliqui</v>
      </c>
    </row>
    <row r="95" spans="1:12" x14ac:dyDescent="0.25">
      <c r="A95">
        <v>531</v>
      </c>
      <c r="B95" s="2">
        <v>42016</v>
      </c>
      <c r="C95" t="s">
        <v>983</v>
      </c>
      <c r="D95">
        <v>1</v>
      </c>
      <c r="E95" s="3">
        <v>7556.85</v>
      </c>
      <c r="F95" t="s">
        <v>20</v>
      </c>
      <c r="G95" t="str">
        <f>INDEX(Table_product[Product Name],MATCH(A95,Table_product[ProductID],0))</f>
        <v>Maximus UE-19</v>
      </c>
      <c r="H95" t="str">
        <f>INDEX(Table_product[Category], MATCH(A95,Table_product[ProductID],0))</f>
        <v>Urban</v>
      </c>
      <c r="I95" t="str">
        <f>INDEX(Table_product[Segment], MATCH(A95,Table_product[ProductID],0))</f>
        <v>Extreme</v>
      </c>
      <c r="J95">
        <f>INDEX(Table_product[ManufacturerID], MATCH(A95,Table_product[ProductID],0))</f>
        <v>7</v>
      </c>
      <c r="K95" t="str">
        <f>INDEX(Table_location[State],MATCH(C95,Table_location[Zip],0))</f>
        <v>Ontario</v>
      </c>
      <c r="L95" t="str">
        <f>INDEX(Table_manufacturer[Manufacturer Name],MATCH(Sales!J95,Table_manufacturer[ManufacturerID],0))</f>
        <v>VanArsdel</v>
      </c>
    </row>
    <row r="96" spans="1:12" x14ac:dyDescent="0.25">
      <c r="A96">
        <v>907</v>
      </c>
      <c r="B96" s="2">
        <v>42016</v>
      </c>
      <c r="C96" t="s">
        <v>840</v>
      </c>
      <c r="D96">
        <v>1</v>
      </c>
      <c r="E96" s="3">
        <v>7307.37</v>
      </c>
      <c r="F96" t="s">
        <v>20</v>
      </c>
      <c r="G96" t="str">
        <f>INDEX(Table_product[Product Name],MATCH(A96,Table_product[ProductID],0))</f>
        <v>Natura UE-16</v>
      </c>
      <c r="H96" t="str">
        <f>INDEX(Table_product[Category], MATCH(A96,Table_product[ProductID],0))</f>
        <v>Urban</v>
      </c>
      <c r="I96" t="str">
        <f>INDEX(Table_product[Segment], MATCH(A96,Table_product[ProductID],0))</f>
        <v>Extreme</v>
      </c>
      <c r="J96">
        <f>INDEX(Table_product[ManufacturerID], MATCH(A96,Table_product[ProductID],0))</f>
        <v>8</v>
      </c>
      <c r="K96" t="str">
        <f>INDEX(Table_location[State],MATCH(C96,Table_location[Zip],0))</f>
        <v>Ontario</v>
      </c>
      <c r="L96" t="str">
        <f>INDEX(Table_manufacturer[Manufacturer Name],MATCH(Sales!J96,Table_manufacturer[ManufacturerID],0))</f>
        <v>Natura</v>
      </c>
    </row>
    <row r="97" spans="1:12" x14ac:dyDescent="0.25">
      <c r="A97">
        <v>1714</v>
      </c>
      <c r="B97" s="2">
        <v>42017</v>
      </c>
      <c r="C97" t="s">
        <v>1219</v>
      </c>
      <c r="D97">
        <v>1</v>
      </c>
      <c r="E97" s="3">
        <v>1259.3699999999999</v>
      </c>
      <c r="F97" t="s">
        <v>20</v>
      </c>
      <c r="G97" t="str">
        <f>INDEX(Table_product[Product Name],MATCH(A97,Table_product[ProductID],0))</f>
        <v>Salvus YY-25</v>
      </c>
      <c r="H97" t="str">
        <f>INDEX(Table_product[Category], MATCH(A97,Table_product[ProductID],0))</f>
        <v>Youth</v>
      </c>
      <c r="I97" t="str">
        <f>INDEX(Table_product[Segment], MATCH(A97,Table_product[ProductID],0))</f>
        <v>Youth</v>
      </c>
      <c r="J97">
        <f>INDEX(Table_product[ManufacturerID], MATCH(A97,Table_product[ProductID],0))</f>
        <v>13</v>
      </c>
      <c r="K97" t="str">
        <f>INDEX(Table_location[State],MATCH(C97,Table_location[Zip],0))</f>
        <v>Manitoba</v>
      </c>
      <c r="L97" t="str">
        <f>INDEX(Table_manufacturer[Manufacturer Name],MATCH(Sales!J97,Table_manufacturer[ManufacturerID],0))</f>
        <v>Salvus</v>
      </c>
    </row>
    <row r="98" spans="1:12" x14ac:dyDescent="0.25">
      <c r="A98">
        <v>457</v>
      </c>
      <c r="B98" s="2">
        <v>42018</v>
      </c>
      <c r="C98" t="s">
        <v>839</v>
      </c>
      <c r="D98">
        <v>1</v>
      </c>
      <c r="E98" s="3">
        <v>11969.37</v>
      </c>
      <c r="F98" t="s">
        <v>20</v>
      </c>
      <c r="G98" t="str">
        <f>INDEX(Table_product[Product Name],MATCH(A98,Table_product[ProductID],0))</f>
        <v>Maximus UM-62</v>
      </c>
      <c r="H98" t="str">
        <f>INDEX(Table_product[Category], MATCH(A98,Table_product[ProductID],0))</f>
        <v>Urban</v>
      </c>
      <c r="I98" t="str">
        <f>INDEX(Table_product[Segment], MATCH(A98,Table_product[ProductID],0))</f>
        <v>Moderation</v>
      </c>
      <c r="J98">
        <f>INDEX(Table_product[ManufacturerID], MATCH(A98,Table_product[ProductID],0))</f>
        <v>7</v>
      </c>
      <c r="K98" t="str">
        <f>INDEX(Table_location[State],MATCH(C98,Table_location[Zip],0))</f>
        <v>Ontario</v>
      </c>
      <c r="L98" t="str">
        <f>INDEX(Table_manufacturer[Manufacturer Name],MATCH(Sales!J98,Table_manufacturer[ManufacturerID],0))</f>
        <v>VanArsdel</v>
      </c>
    </row>
    <row r="99" spans="1:12" x14ac:dyDescent="0.25">
      <c r="A99">
        <v>405</v>
      </c>
      <c r="B99" s="2">
        <v>42018</v>
      </c>
      <c r="C99" t="s">
        <v>960</v>
      </c>
      <c r="D99">
        <v>1</v>
      </c>
      <c r="E99" s="3">
        <v>22994.37</v>
      </c>
      <c r="F99" t="s">
        <v>20</v>
      </c>
      <c r="G99" t="str">
        <f>INDEX(Table_product[Product Name],MATCH(A99,Table_product[ProductID],0))</f>
        <v>Maximus UM-10</v>
      </c>
      <c r="H99" t="str">
        <f>INDEX(Table_product[Category], MATCH(A99,Table_product[ProductID],0))</f>
        <v>Urban</v>
      </c>
      <c r="I99" t="str">
        <f>INDEX(Table_product[Segment], MATCH(A99,Table_product[ProductID],0))</f>
        <v>Moderation</v>
      </c>
      <c r="J99">
        <f>INDEX(Table_product[ManufacturerID], MATCH(A99,Table_product[ProductID],0))</f>
        <v>7</v>
      </c>
      <c r="K99" t="str">
        <f>INDEX(Table_location[State],MATCH(C99,Table_location[Zip],0))</f>
        <v>Ontario</v>
      </c>
      <c r="L99" t="str">
        <f>INDEX(Table_manufacturer[Manufacturer Name],MATCH(Sales!J99,Table_manufacturer[ManufacturerID],0))</f>
        <v>VanArsdel</v>
      </c>
    </row>
    <row r="100" spans="1:12" x14ac:dyDescent="0.25">
      <c r="A100">
        <v>487</v>
      </c>
      <c r="B100" s="2">
        <v>42019</v>
      </c>
      <c r="C100" t="s">
        <v>973</v>
      </c>
      <c r="D100">
        <v>1</v>
      </c>
      <c r="E100" s="3">
        <v>13229.37</v>
      </c>
      <c r="F100" t="s">
        <v>20</v>
      </c>
      <c r="G100" t="str">
        <f>INDEX(Table_product[Product Name],MATCH(A100,Table_product[ProductID],0))</f>
        <v>Maximus UM-92</v>
      </c>
      <c r="H100" t="str">
        <f>INDEX(Table_product[Category], MATCH(A100,Table_product[ProductID],0))</f>
        <v>Urban</v>
      </c>
      <c r="I100" t="str">
        <f>INDEX(Table_product[Segment], MATCH(A100,Table_product[ProductID],0))</f>
        <v>Moderation</v>
      </c>
      <c r="J100">
        <f>INDEX(Table_product[ManufacturerID], MATCH(A100,Table_product[ProductID],0))</f>
        <v>7</v>
      </c>
      <c r="K100" t="str">
        <f>INDEX(Table_location[State],MATCH(C100,Table_location[Zip],0))</f>
        <v>Ontario</v>
      </c>
      <c r="L100" t="str">
        <f>INDEX(Table_manufacturer[Manufacturer Name],MATCH(Sales!J100,Table_manufacturer[ManufacturerID],0))</f>
        <v>VanArsdel</v>
      </c>
    </row>
    <row r="101" spans="1:12" x14ac:dyDescent="0.25">
      <c r="A101">
        <v>626</v>
      </c>
      <c r="B101" s="2">
        <v>42019</v>
      </c>
      <c r="C101" t="s">
        <v>394</v>
      </c>
      <c r="D101">
        <v>1</v>
      </c>
      <c r="E101" s="3">
        <v>17009.37</v>
      </c>
      <c r="F101" t="s">
        <v>20</v>
      </c>
      <c r="G101" t="str">
        <f>INDEX(Table_product[Product Name],MATCH(A101,Table_product[ProductID],0))</f>
        <v>Maximus UC-91</v>
      </c>
      <c r="H101" t="str">
        <f>INDEX(Table_product[Category], MATCH(A101,Table_product[ProductID],0))</f>
        <v>Urban</v>
      </c>
      <c r="I101" t="str">
        <f>INDEX(Table_product[Segment], MATCH(A101,Table_product[ProductID],0))</f>
        <v>Convenience</v>
      </c>
      <c r="J101">
        <f>INDEX(Table_product[ManufacturerID], MATCH(A101,Table_product[ProductID],0))</f>
        <v>7</v>
      </c>
      <c r="K101" t="str">
        <f>INDEX(Table_location[State],MATCH(C101,Table_location[Zip],0))</f>
        <v>Quebec</v>
      </c>
      <c r="L101" t="str">
        <f>INDEX(Table_manufacturer[Manufacturer Name],MATCH(Sales!J101,Table_manufacturer[ManufacturerID],0))</f>
        <v>VanArsdel</v>
      </c>
    </row>
    <row r="102" spans="1:12" x14ac:dyDescent="0.25">
      <c r="A102">
        <v>808</v>
      </c>
      <c r="B102" s="2">
        <v>42020</v>
      </c>
      <c r="C102" t="s">
        <v>687</v>
      </c>
      <c r="D102">
        <v>1</v>
      </c>
      <c r="E102" s="3">
        <v>4535.37</v>
      </c>
      <c r="F102" t="s">
        <v>20</v>
      </c>
      <c r="G102" t="str">
        <f>INDEX(Table_product[Product Name],MATCH(A102,Table_product[ProductID],0))</f>
        <v>Natura RS-12</v>
      </c>
      <c r="H102" t="str">
        <f>INDEX(Table_product[Category], MATCH(A102,Table_product[ProductID],0))</f>
        <v>Rural</v>
      </c>
      <c r="I102" t="str">
        <f>INDEX(Table_product[Segment], MATCH(A102,Table_product[ProductID],0))</f>
        <v>Select</v>
      </c>
      <c r="J102">
        <f>INDEX(Table_product[ManufacturerID], MATCH(A102,Table_product[ProductID],0))</f>
        <v>8</v>
      </c>
      <c r="K102" t="str">
        <f>INDEX(Table_location[State],MATCH(C102,Table_location[Zip],0))</f>
        <v>Ontario</v>
      </c>
      <c r="L102" t="str">
        <f>INDEX(Table_manufacturer[Manufacturer Name],MATCH(Sales!J102,Table_manufacturer[ManufacturerID],0))</f>
        <v>Natura</v>
      </c>
    </row>
    <row r="103" spans="1:12" x14ac:dyDescent="0.25">
      <c r="A103">
        <v>506</v>
      </c>
      <c r="B103" s="2">
        <v>42094</v>
      </c>
      <c r="C103" t="s">
        <v>838</v>
      </c>
      <c r="D103">
        <v>1</v>
      </c>
      <c r="E103" s="3">
        <v>15560.37</v>
      </c>
      <c r="F103" t="s">
        <v>20</v>
      </c>
      <c r="G103" t="str">
        <f>INDEX(Table_product[Product Name],MATCH(A103,Table_product[ProductID],0))</f>
        <v>Maximus UM-11</v>
      </c>
      <c r="H103" t="str">
        <f>INDEX(Table_product[Category], MATCH(A103,Table_product[ProductID],0))</f>
        <v>Urban</v>
      </c>
      <c r="I103" t="str">
        <f>INDEX(Table_product[Segment], MATCH(A103,Table_product[ProductID],0))</f>
        <v>Moderation</v>
      </c>
      <c r="J103">
        <f>INDEX(Table_product[ManufacturerID], MATCH(A103,Table_product[ProductID],0))</f>
        <v>7</v>
      </c>
      <c r="K103" t="str">
        <f>INDEX(Table_location[State],MATCH(C103,Table_location[Zip],0))</f>
        <v>Ontario</v>
      </c>
      <c r="L103" t="str">
        <f>INDEX(Table_manufacturer[Manufacturer Name],MATCH(Sales!J103,Table_manufacturer[ManufacturerID],0))</f>
        <v>VanArsdel</v>
      </c>
    </row>
    <row r="104" spans="1:12" x14ac:dyDescent="0.25">
      <c r="A104">
        <v>517</v>
      </c>
      <c r="B104" s="2">
        <v>42094</v>
      </c>
      <c r="C104" t="s">
        <v>984</v>
      </c>
      <c r="D104">
        <v>1</v>
      </c>
      <c r="E104" s="3">
        <v>8186.85</v>
      </c>
      <c r="F104" t="s">
        <v>20</v>
      </c>
      <c r="G104" t="str">
        <f>INDEX(Table_product[Product Name],MATCH(A104,Table_product[ProductID],0))</f>
        <v>Maximus UE-05</v>
      </c>
      <c r="H104" t="str">
        <f>INDEX(Table_product[Category], MATCH(A104,Table_product[ProductID],0))</f>
        <v>Urban</v>
      </c>
      <c r="I104" t="str">
        <f>INDEX(Table_product[Segment], MATCH(A104,Table_product[ProductID],0))</f>
        <v>Extreme</v>
      </c>
      <c r="J104">
        <f>INDEX(Table_product[ManufacturerID], MATCH(A104,Table_product[ProductID],0))</f>
        <v>7</v>
      </c>
      <c r="K104" t="str">
        <f>INDEX(Table_location[State],MATCH(C104,Table_location[Zip],0))</f>
        <v>Ontario</v>
      </c>
      <c r="L104" t="str">
        <f>INDEX(Table_manufacturer[Manufacturer Name],MATCH(Sales!J104,Table_manufacturer[ManufacturerID],0))</f>
        <v>VanArsdel</v>
      </c>
    </row>
    <row r="105" spans="1:12" x14ac:dyDescent="0.25">
      <c r="A105">
        <v>927</v>
      </c>
      <c r="B105" s="2">
        <v>42094</v>
      </c>
      <c r="C105" t="s">
        <v>838</v>
      </c>
      <c r="D105">
        <v>1</v>
      </c>
      <c r="E105" s="3">
        <v>6173.37</v>
      </c>
      <c r="F105" t="s">
        <v>20</v>
      </c>
      <c r="G105" t="str">
        <f>INDEX(Table_product[Product Name],MATCH(A105,Table_product[ProductID],0))</f>
        <v>Natura UE-36</v>
      </c>
      <c r="H105" t="str">
        <f>INDEX(Table_product[Category], MATCH(A105,Table_product[ProductID],0))</f>
        <v>Urban</v>
      </c>
      <c r="I105" t="str">
        <f>INDEX(Table_product[Segment], MATCH(A105,Table_product[ProductID],0))</f>
        <v>Extreme</v>
      </c>
      <c r="J105">
        <f>INDEX(Table_product[ManufacturerID], MATCH(A105,Table_product[ProductID],0))</f>
        <v>8</v>
      </c>
      <c r="K105" t="str">
        <f>INDEX(Table_location[State],MATCH(C105,Table_location[Zip],0))</f>
        <v>Ontario</v>
      </c>
      <c r="L105" t="str">
        <f>INDEX(Table_manufacturer[Manufacturer Name],MATCH(Sales!J105,Table_manufacturer[ManufacturerID],0))</f>
        <v>Natura</v>
      </c>
    </row>
    <row r="106" spans="1:12" x14ac:dyDescent="0.25">
      <c r="A106">
        <v>996</v>
      </c>
      <c r="B106" s="2">
        <v>42094</v>
      </c>
      <c r="C106" t="s">
        <v>945</v>
      </c>
      <c r="D106">
        <v>1</v>
      </c>
      <c r="E106" s="3">
        <v>8630.3700000000008</v>
      </c>
      <c r="F106" t="s">
        <v>20</v>
      </c>
      <c r="G106" t="str">
        <f>INDEX(Table_product[Product Name],MATCH(A106,Table_product[ProductID],0))</f>
        <v>Natura UC-59</v>
      </c>
      <c r="H106" t="str">
        <f>INDEX(Table_product[Category], MATCH(A106,Table_product[ProductID],0))</f>
        <v>Urban</v>
      </c>
      <c r="I106" t="str">
        <f>INDEX(Table_product[Segment], MATCH(A106,Table_product[ProductID],0))</f>
        <v>Convenience</v>
      </c>
      <c r="J106">
        <f>INDEX(Table_product[ManufacturerID], MATCH(A106,Table_product[ProductID],0))</f>
        <v>8</v>
      </c>
      <c r="K106" t="str">
        <f>INDEX(Table_location[State],MATCH(C106,Table_location[Zip],0))</f>
        <v>Ontario</v>
      </c>
      <c r="L106" t="str">
        <f>INDEX(Table_manufacturer[Manufacturer Name],MATCH(Sales!J106,Table_manufacturer[ManufacturerID],0))</f>
        <v>Natura</v>
      </c>
    </row>
    <row r="107" spans="1:12" x14ac:dyDescent="0.25">
      <c r="A107">
        <v>736</v>
      </c>
      <c r="B107" s="2">
        <v>42103</v>
      </c>
      <c r="C107" t="s">
        <v>984</v>
      </c>
      <c r="D107">
        <v>1</v>
      </c>
      <c r="E107" s="3">
        <v>4661.37</v>
      </c>
      <c r="F107" t="s">
        <v>20</v>
      </c>
      <c r="G107" t="str">
        <f>INDEX(Table_product[Product Name],MATCH(A107,Table_product[ProductID],0))</f>
        <v>Natura RP-24</v>
      </c>
      <c r="H107" t="str">
        <f>INDEX(Table_product[Category], MATCH(A107,Table_product[ProductID],0))</f>
        <v>Rural</v>
      </c>
      <c r="I107" t="str">
        <f>INDEX(Table_product[Segment], MATCH(A107,Table_product[ProductID],0))</f>
        <v>Productivity</v>
      </c>
      <c r="J107">
        <f>INDEX(Table_product[ManufacturerID], MATCH(A107,Table_product[ProductID],0))</f>
        <v>8</v>
      </c>
      <c r="K107" t="str">
        <f>INDEX(Table_location[State],MATCH(C107,Table_location[Zip],0))</f>
        <v>Ontario</v>
      </c>
      <c r="L107" t="str">
        <f>INDEX(Table_manufacturer[Manufacturer Name],MATCH(Sales!J107,Table_manufacturer[ManufacturerID],0))</f>
        <v>Natura</v>
      </c>
    </row>
    <row r="108" spans="1:12" x14ac:dyDescent="0.25">
      <c r="A108">
        <v>438</v>
      </c>
      <c r="B108" s="2">
        <v>42103</v>
      </c>
      <c r="C108" t="s">
        <v>1220</v>
      </c>
      <c r="D108">
        <v>1</v>
      </c>
      <c r="E108" s="3">
        <v>11969.37</v>
      </c>
      <c r="F108" t="s">
        <v>20</v>
      </c>
      <c r="G108" t="str">
        <f>INDEX(Table_product[Product Name],MATCH(A108,Table_product[ProductID],0))</f>
        <v>Maximus UM-43</v>
      </c>
      <c r="H108" t="str">
        <f>INDEX(Table_product[Category], MATCH(A108,Table_product[ProductID],0))</f>
        <v>Urban</v>
      </c>
      <c r="I108" t="str">
        <f>INDEX(Table_product[Segment], MATCH(A108,Table_product[ProductID],0))</f>
        <v>Moderation</v>
      </c>
      <c r="J108">
        <f>INDEX(Table_product[ManufacturerID], MATCH(A108,Table_product[ProductID],0))</f>
        <v>7</v>
      </c>
      <c r="K108" t="str">
        <f>INDEX(Table_location[State],MATCH(C108,Table_location[Zip],0))</f>
        <v>Manitoba</v>
      </c>
      <c r="L108" t="str">
        <f>INDEX(Table_manufacturer[Manufacturer Name],MATCH(Sales!J108,Table_manufacturer[ManufacturerID],0))</f>
        <v>VanArsdel</v>
      </c>
    </row>
    <row r="109" spans="1:12" x14ac:dyDescent="0.25">
      <c r="A109">
        <v>636</v>
      </c>
      <c r="B109" s="2">
        <v>42103</v>
      </c>
      <c r="C109" t="s">
        <v>994</v>
      </c>
      <c r="D109">
        <v>1</v>
      </c>
      <c r="E109" s="3">
        <v>10583.37</v>
      </c>
      <c r="F109" t="s">
        <v>20</v>
      </c>
      <c r="G109" t="str">
        <f>INDEX(Table_product[Product Name],MATCH(A109,Table_product[ProductID],0))</f>
        <v>Maximus UC-01</v>
      </c>
      <c r="H109" t="str">
        <f>INDEX(Table_product[Category], MATCH(A109,Table_product[ProductID],0))</f>
        <v>Urban</v>
      </c>
      <c r="I109" t="str">
        <f>INDEX(Table_product[Segment], MATCH(A109,Table_product[ProductID],0))</f>
        <v>Convenience</v>
      </c>
      <c r="J109">
        <f>INDEX(Table_product[ManufacturerID], MATCH(A109,Table_product[ProductID],0))</f>
        <v>7</v>
      </c>
      <c r="K109" t="str">
        <f>INDEX(Table_location[State],MATCH(C109,Table_location[Zip],0))</f>
        <v>Ontario</v>
      </c>
      <c r="L109" t="str">
        <f>INDEX(Table_manufacturer[Manufacturer Name],MATCH(Sales!J109,Table_manufacturer[ManufacturerID],0))</f>
        <v>VanArsdel</v>
      </c>
    </row>
    <row r="110" spans="1:12" x14ac:dyDescent="0.25">
      <c r="A110">
        <v>1530</v>
      </c>
      <c r="B110" s="2">
        <v>42103</v>
      </c>
      <c r="C110" t="s">
        <v>973</v>
      </c>
      <c r="D110">
        <v>1</v>
      </c>
      <c r="E110" s="3">
        <v>5038.74</v>
      </c>
      <c r="F110" t="s">
        <v>20</v>
      </c>
      <c r="G110" t="str">
        <f>INDEX(Table_product[Product Name],MATCH(A110,Table_product[ProductID],0))</f>
        <v>Quibus RP-22</v>
      </c>
      <c r="H110" t="str">
        <f>INDEX(Table_product[Category], MATCH(A110,Table_product[ProductID],0))</f>
        <v>Rural</v>
      </c>
      <c r="I110" t="str">
        <f>INDEX(Table_product[Segment], MATCH(A110,Table_product[ProductID],0))</f>
        <v>Productivity</v>
      </c>
      <c r="J110">
        <f>INDEX(Table_product[ManufacturerID], MATCH(A110,Table_product[ProductID],0))</f>
        <v>12</v>
      </c>
      <c r="K110" t="str">
        <f>INDEX(Table_location[State],MATCH(C110,Table_location[Zip],0))</f>
        <v>Ontario</v>
      </c>
      <c r="L110" t="str">
        <f>INDEX(Table_manufacturer[Manufacturer Name],MATCH(Sales!J110,Table_manufacturer[ManufacturerID],0))</f>
        <v>Quibus</v>
      </c>
    </row>
    <row r="111" spans="1:12" x14ac:dyDescent="0.25">
      <c r="A111">
        <v>735</v>
      </c>
      <c r="B111" s="2">
        <v>42103</v>
      </c>
      <c r="C111" t="s">
        <v>984</v>
      </c>
      <c r="D111">
        <v>1</v>
      </c>
      <c r="E111" s="3">
        <v>4661.37</v>
      </c>
      <c r="F111" t="s">
        <v>20</v>
      </c>
      <c r="G111" t="str">
        <f>INDEX(Table_product[Product Name],MATCH(A111,Table_product[ProductID],0))</f>
        <v>Natura RP-23</v>
      </c>
      <c r="H111" t="str">
        <f>INDEX(Table_product[Category], MATCH(A111,Table_product[ProductID],0))</f>
        <v>Rural</v>
      </c>
      <c r="I111" t="str">
        <f>INDEX(Table_product[Segment], MATCH(A111,Table_product[ProductID],0))</f>
        <v>Productivity</v>
      </c>
      <c r="J111">
        <f>INDEX(Table_product[ManufacturerID], MATCH(A111,Table_product[ProductID],0))</f>
        <v>8</v>
      </c>
      <c r="K111" t="str">
        <f>INDEX(Table_location[State],MATCH(C111,Table_location[Zip],0))</f>
        <v>Ontario</v>
      </c>
      <c r="L111" t="str">
        <f>INDEX(Table_manufacturer[Manufacturer Name],MATCH(Sales!J111,Table_manufacturer[ManufacturerID],0))</f>
        <v>Natura</v>
      </c>
    </row>
    <row r="112" spans="1:12" x14ac:dyDescent="0.25">
      <c r="A112">
        <v>2224</v>
      </c>
      <c r="B112" s="2">
        <v>42080</v>
      </c>
      <c r="C112" t="s">
        <v>839</v>
      </c>
      <c r="D112">
        <v>1</v>
      </c>
      <c r="E112" s="3">
        <v>723.87</v>
      </c>
      <c r="F112" t="s">
        <v>20</v>
      </c>
      <c r="G112" t="str">
        <f>INDEX(Table_product[Product Name],MATCH(A112,Table_product[ProductID],0))</f>
        <v>Aliqui RP-21</v>
      </c>
      <c r="H112" t="str">
        <f>INDEX(Table_product[Category], MATCH(A112,Table_product[ProductID],0))</f>
        <v>Rural</v>
      </c>
      <c r="I112" t="str">
        <f>INDEX(Table_product[Segment], MATCH(A112,Table_product[ProductID],0))</f>
        <v>Productivity</v>
      </c>
      <c r="J112">
        <f>INDEX(Table_product[ManufacturerID], MATCH(A112,Table_product[ProductID],0))</f>
        <v>2</v>
      </c>
      <c r="K112" t="str">
        <f>INDEX(Table_location[State],MATCH(C112,Table_location[Zip],0))</f>
        <v>Ontario</v>
      </c>
      <c r="L112" t="str">
        <f>INDEX(Table_manufacturer[Manufacturer Name],MATCH(Sales!J112,Table_manufacturer[ManufacturerID],0))</f>
        <v>Aliqui</v>
      </c>
    </row>
    <row r="113" spans="1:12" x14ac:dyDescent="0.25">
      <c r="A113">
        <v>438</v>
      </c>
      <c r="B113" s="2">
        <v>42122</v>
      </c>
      <c r="C113" t="s">
        <v>687</v>
      </c>
      <c r="D113">
        <v>1</v>
      </c>
      <c r="E113" s="3">
        <v>11969.37</v>
      </c>
      <c r="F113" t="s">
        <v>20</v>
      </c>
      <c r="G113" t="str">
        <f>INDEX(Table_product[Product Name],MATCH(A113,Table_product[ProductID],0))</f>
        <v>Maximus UM-43</v>
      </c>
      <c r="H113" t="str">
        <f>INDEX(Table_product[Category], MATCH(A113,Table_product[ProductID],0))</f>
        <v>Urban</v>
      </c>
      <c r="I113" t="str">
        <f>INDEX(Table_product[Segment], MATCH(A113,Table_product[ProductID],0))</f>
        <v>Moderation</v>
      </c>
      <c r="J113">
        <f>INDEX(Table_product[ManufacturerID], MATCH(A113,Table_product[ProductID],0))</f>
        <v>7</v>
      </c>
      <c r="K113" t="str">
        <f>INDEX(Table_location[State],MATCH(C113,Table_location[Zip],0))</f>
        <v>Ontario</v>
      </c>
      <c r="L113" t="str">
        <f>INDEX(Table_manufacturer[Manufacturer Name],MATCH(Sales!J113,Table_manufacturer[ManufacturerID],0))</f>
        <v>VanArsdel</v>
      </c>
    </row>
    <row r="114" spans="1:12" x14ac:dyDescent="0.25">
      <c r="A114">
        <v>945</v>
      </c>
      <c r="B114" s="2">
        <v>42122</v>
      </c>
      <c r="C114" t="s">
        <v>1216</v>
      </c>
      <c r="D114">
        <v>1</v>
      </c>
      <c r="E114" s="3">
        <v>8189.37</v>
      </c>
      <c r="F114" t="s">
        <v>20</v>
      </c>
      <c r="G114" t="str">
        <f>INDEX(Table_product[Product Name],MATCH(A114,Table_product[ProductID],0))</f>
        <v>Natura UC-08</v>
      </c>
      <c r="H114" t="str">
        <f>INDEX(Table_product[Category], MATCH(A114,Table_product[ProductID],0))</f>
        <v>Urban</v>
      </c>
      <c r="I114" t="str">
        <f>INDEX(Table_product[Segment], MATCH(A114,Table_product[ProductID],0))</f>
        <v>Convenience</v>
      </c>
      <c r="J114">
        <f>INDEX(Table_product[ManufacturerID], MATCH(A114,Table_product[ProductID],0))</f>
        <v>8</v>
      </c>
      <c r="K114" t="str">
        <f>INDEX(Table_location[State],MATCH(C114,Table_location[Zip],0))</f>
        <v>Manitoba</v>
      </c>
      <c r="L114" t="str">
        <f>INDEX(Table_manufacturer[Manufacturer Name],MATCH(Sales!J114,Table_manufacturer[ManufacturerID],0))</f>
        <v>Natura</v>
      </c>
    </row>
    <row r="115" spans="1:12" x14ac:dyDescent="0.25">
      <c r="A115">
        <v>910</v>
      </c>
      <c r="B115" s="2">
        <v>42122</v>
      </c>
      <c r="C115" t="s">
        <v>838</v>
      </c>
      <c r="D115">
        <v>1</v>
      </c>
      <c r="E115" s="3">
        <v>5165.37</v>
      </c>
      <c r="F115" t="s">
        <v>20</v>
      </c>
      <c r="G115" t="str">
        <f>INDEX(Table_product[Product Name],MATCH(A115,Table_product[ProductID],0))</f>
        <v>Natura UE-19</v>
      </c>
      <c r="H115" t="str">
        <f>INDEX(Table_product[Category], MATCH(A115,Table_product[ProductID],0))</f>
        <v>Urban</v>
      </c>
      <c r="I115" t="str">
        <f>INDEX(Table_product[Segment], MATCH(A115,Table_product[ProductID],0))</f>
        <v>Extreme</v>
      </c>
      <c r="J115">
        <f>INDEX(Table_product[ManufacturerID], MATCH(A115,Table_product[ProductID],0))</f>
        <v>8</v>
      </c>
      <c r="K115" t="str">
        <f>INDEX(Table_location[State],MATCH(C115,Table_location[Zip],0))</f>
        <v>Ontario</v>
      </c>
      <c r="L115" t="str">
        <f>INDEX(Table_manufacturer[Manufacturer Name],MATCH(Sales!J115,Table_manufacturer[ManufacturerID],0))</f>
        <v>Natura</v>
      </c>
    </row>
    <row r="116" spans="1:12" x14ac:dyDescent="0.25">
      <c r="A116">
        <v>945</v>
      </c>
      <c r="B116" s="2">
        <v>42122</v>
      </c>
      <c r="C116" t="s">
        <v>1230</v>
      </c>
      <c r="D116">
        <v>2</v>
      </c>
      <c r="E116" s="3">
        <v>16378.74</v>
      </c>
      <c r="F116" t="s">
        <v>20</v>
      </c>
      <c r="G116" t="str">
        <f>INDEX(Table_product[Product Name],MATCH(A116,Table_product[ProductID],0))</f>
        <v>Natura UC-08</v>
      </c>
      <c r="H116" t="str">
        <f>INDEX(Table_product[Category], MATCH(A116,Table_product[ProductID],0))</f>
        <v>Urban</v>
      </c>
      <c r="I116" t="str">
        <f>INDEX(Table_product[Segment], MATCH(A116,Table_product[ProductID],0))</f>
        <v>Convenience</v>
      </c>
      <c r="J116">
        <f>INDEX(Table_product[ManufacturerID], MATCH(A116,Table_product[ProductID],0))</f>
        <v>8</v>
      </c>
      <c r="K116" t="str">
        <f>INDEX(Table_location[State],MATCH(C116,Table_location[Zip],0))</f>
        <v>Manitoba</v>
      </c>
      <c r="L116" t="str">
        <f>INDEX(Table_manufacturer[Manufacturer Name],MATCH(Sales!J116,Table_manufacturer[ManufacturerID],0))</f>
        <v>Natura</v>
      </c>
    </row>
    <row r="117" spans="1:12" x14ac:dyDescent="0.25">
      <c r="A117">
        <v>826</v>
      </c>
      <c r="B117" s="2">
        <v>42122</v>
      </c>
      <c r="C117" t="s">
        <v>1229</v>
      </c>
      <c r="D117">
        <v>1</v>
      </c>
      <c r="E117" s="3">
        <v>14426.37</v>
      </c>
      <c r="F117" t="s">
        <v>20</v>
      </c>
      <c r="G117" t="str">
        <f>INDEX(Table_product[Product Name],MATCH(A117,Table_product[ProductID],0))</f>
        <v>Natura UM-10</v>
      </c>
      <c r="H117" t="str">
        <f>INDEX(Table_product[Category], MATCH(A117,Table_product[ProductID],0))</f>
        <v>Urban</v>
      </c>
      <c r="I117" t="str">
        <f>INDEX(Table_product[Segment], MATCH(A117,Table_product[ProductID],0))</f>
        <v>Moderation</v>
      </c>
      <c r="J117">
        <f>INDEX(Table_product[ManufacturerID], MATCH(A117,Table_product[ProductID],0))</f>
        <v>8</v>
      </c>
      <c r="K117" t="str">
        <f>INDEX(Table_location[State],MATCH(C117,Table_location[Zip],0))</f>
        <v>Manitoba</v>
      </c>
      <c r="L117" t="str">
        <f>INDEX(Table_manufacturer[Manufacturer Name],MATCH(Sales!J117,Table_manufacturer[ManufacturerID],0))</f>
        <v>Natura</v>
      </c>
    </row>
    <row r="118" spans="1:12" x14ac:dyDescent="0.25">
      <c r="A118">
        <v>907</v>
      </c>
      <c r="B118" s="2">
        <v>42122</v>
      </c>
      <c r="C118" t="s">
        <v>1229</v>
      </c>
      <c r="D118">
        <v>1</v>
      </c>
      <c r="E118" s="3">
        <v>7559.37</v>
      </c>
      <c r="F118" t="s">
        <v>20</v>
      </c>
      <c r="G118" t="str">
        <f>INDEX(Table_product[Product Name],MATCH(A118,Table_product[ProductID],0))</f>
        <v>Natura UE-16</v>
      </c>
      <c r="H118" t="str">
        <f>INDEX(Table_product[Category], MATCH(A118,Table_product[ProductID],0))</f>
        <v>Urban</v>
      </c>
      <c r="I118" t="str">
        <f>INDEX(Table_product[Segment], MATCH(A118,Table_product[ProductID],0))</f>
        <v>Extreme</v>
      </c>
      <c r="J118">
        <f>INDEX(Table_product[ManufacturerID], MATCH(A118,Table_product[ProductID],0))</f>
        <v>8</v>
      </c>
      <c r="K118" t="str">
        <f>INDEX(Table_location[State],MATCH(C118,Table_location[Zip],0))</f>
        <v>Manitoba</v>
      </c>
      <c r="L118" t="str">
        <f>INDEX(Table_manufacturer[Manufacturer Name],MATCH(Sales!J118,Table_manufacturer[ManufacturerID],0))</f>
        <v>Natura</v>
      </c>
    </row>
    <row r="119" spans="1:12" x14ac:dyDescent="0.25">
      <c r="A119">
        <v>939</v>
      </c>
      <c r="B119" s="2">
        <v>42122</v>
      </c>
      <c r="C119" t="s">
        <v>1229</v>
      </c>
      <c r="D119">
        <v>1</v>
      </c>
      <c r="E119" s="3">
        <v>4409.37</v>
      </c>
      <c r="F119" t="s">
        <v>20</v>
      </c>
      <c r="G119" t="str">
        <f>INDEX(Table_product[Product Name],MATCH(A119,Table_product[ProductID],0))</f>
        <v>Natura UC-02</v>
      </c>
      <c r="H119" t="str">
        <f>INDEX(Table_product[Category], MATCH(A119,Table_product[ProductID],0))</f>
        <v>Urban</v>
      </c>
      <c r="I119" t="str">
        <f>INDEX(Table_product[Segment], MATCH(A119,Table_product[ProductID],0))</f>
        <v>Convenience</v>
      </c>
      <c r="J119">
        <f>INDEX(Table_product[ManufacturerID], MATCH(A119,Table_product[ProductID],0))</f>
        <v>8</v>
      </c>
      <c r="K119" t="str">
        <f>INDEX(Table_location[State],MATCH(C119,Table_location[Zip],0))</f>
        <v>Manitoba</v>
      </c>
      <c r="L119" t="str">
        <f>INDEX(Table_manufacturer[Manufacturer Name],MATCH(Sales!J119,Table_manufacturer[ManufacturerID],0))</f>
        <v>Natura</v>
      </c>
    </row>
    <row r="120" spans="1:12" x14ac:dyDescent="0.25">
      <c r="A120">
        <v>945</v>
      </c>
      <c r="B120" s="2">
        <v>42122</v>
      </c>
      <c r="C120" t="s">
        <v>1229</v>
      </c>
      <c r="D120">
        <v>1</v>
      </c>
      <c r="E120" s="3">
        <v>8189.37</v>
      </c>
      <c r="F120" t="s">
        <v>20</v>
      </c>
      <c r="G120" t="str">
        <f>INDEX(Table_product[Product Name],MATCH(A120,Table_product[ProductID],0))</f>
        <v>Natura UC-08</v>
      </c>
      <c r="H120" t="str">
        <f>INDEX(Table_product[Category], MATCH(A120,Table_product[ProductID],0))</f>
        <v>Urban</v>
      </c>
      <c r="I120" t="str">
        <f>INDEX(Table_product[Segment], MATCH(A120,Table_product[ProductID],0))</f>
        <v>Convenience</v>
      </c>
      <c r="J120">
        <f>INDEX(Table_product[ManufacturerID], MATCH(A120,Table_product[ProductID],0))</f>
        <v>8</v>
      </c>
      <c r="K120" t="str">
        <f>INDEX(Table_location[State],MATCH(C120,Table_location[Zip],0))</f>
        <v>Manitoba</v>
      </c>
      <c r="L120" t="str">
        <f>INDEX(Table_manufacturer[Manufacturer Name],MATCH(Sales!J120,Table_manufacturer[ManufacturerID],0))</f>
        <v>Natura</v>
      </c>
    </row>
    <row r="121" spans="1:12" x14ac:dyDescent="0.25">
      <c r="A121">
        <v>1019</v>
      </c>
      <c r="B121" s="2">
        <v>42122</v>
      </c>
      <c r="C121" t="s">
        <v>825</v>
      </c>
      <c r="D121">
        <v>1</v>
      </c>
      <c r="E121" s="3">
        <v>2834.37</v>
      </c>
      <c r="F121" t="s">
        <v>20</v>
      </c>
      <c r="G121" t="str">
        <f>INDEX(Table_product[Product Name],MATCH(A121,Table_product[ProductID],0))</f>
        <v>Natura YY-20</v>
      </c>
      <c r="H121" t="str">
        <f>INDEX(Table_product[Category], MATCH(A121,Table_product[ProductID],0))</f>
        <v>Youth</v>
      </c>
      <c r="I121" t="str">
        <f>INDEX(Table_product[Segment], MATCH(A121,Table_product[ProductID],0))</f>
        <v>Youth</v>
      </c>
      <c r="J121">
        <f>INDEX(Table_product[ManufacturerID], MATCH(A121,Table_product[ProductID],0))</f>
        <v>8</v>
      </c>
      <c r="K121" t="str">
        <f>INDEX(Table_location[State],MATCH(C121,Table_location[Zip],0))</f>
        <v>Ontario</v>
      </c>
      <c r="L121" t="str">
        <f>INDEX(Table_manufacturer[Manufacturer Name],MATCH(Sales!J121,Table_manufacturer[ManufacturerID],0))</f>
        <v>Natura</v>
      </c>
    </row>
    <row r="122" spans="1:12" x14ac:dyDescent="0.25">
      <c r="A122">
        <v>579</v>
      </c>
      <c r="B122" s="2">
        <v>42079</v>
      </c>
      <c r="C122" t="s">
        <v>1220</v>
      </c>
      <c r="D122">
        <v>1</v>
      </c>
      <c r="E122" s="3">
        <v>15938.37</v>
      </c>
      <c r="F122" t="s">
        <v>20</v>
      </c>
      <c r="G122" t="str">
        <f>INDEX(Table_product[Product Name],MATCH(A122,Table_product[ProductID],0))</f>
        <v>Maximus UC-44</v>
      </c>
      <c r="H122" t="str">
        <f>INDEX(Table_product[Category], MATCH(A122,Table_product[ProductID],0))</f>
        <v>Urban</v>
      </c>
      <c r="I122" t="str">
        <f>INDEX(Table_product[Segment], MATCH(A122,Table_product[ProductID],0))</f>
        <v>Convenience</v>
      </c>
      <c r="J122">
        <f>INDEX(Table_product[ManufacturerID], MATCH(A122,Table_product[ProductID],0))</f>
        <v>7</v>
      </c>
      <c r="K122" t="str">
        <f>INDEX(Table_location[State],MATCH(C122,Table_location[Zip],0))</f>
        <v>Manitoba</v>
      </c>
      <c r="L122" t="str">
        <f>INDEX(Table_manufacturer[Manufacturer Name],MATCH(Sales!J122,Table_manufacturer[ManufacturerID],0))</f>
        <v>VanArsdel</v>
      </c>
    </row>
    <row r="123" spans="1:12" x14ac:dyDescent="0.25">
      <c r="A123">
        <v>760</v>
      </c>
      <c r="B123" s="2">
        <v>42100</v>
      </c>
      <c r="C123" t="s">
        <v>994</v>
      </c>
      <c r="D123">
        <v>1</v>
      </c>
      <c r="E123" s="3">
        <v>1983.87</v>
      </c>
      <c r="F123" t="s">
        <v>20</v>
      </c>
      <c r="G123" t="str">
        <f>INDEX(Table_product[Product Name],MATCH(A123,Table_product[ProductID],0))</f>
        <v>Natura RP-48</v>
      </c>
      <c r="H123" t="str">
        <f>INDEX(Table_product[Category], MATCH(A123,Table_product[ProductID],0))</f>
        <v>Rural</v>
      </c>
      <c r="I123" t="str">
        <f>INDEX(Table_product[Segment], MATCH(A123,Table_product[ProductID],0))</f>
        <v>Productivity</v>
      </c>
      <c r="J123">
        <f>INDEX(Table_product[ManufacturerID], MATCH(A123,Table_product[ProductID],0))</f>
        <v>8</v>
      </c>
      <c r="K123" t="str">
        <f>INDEX(Table_location[State],MATCH(C123,Table_location[Zip],0))</f>
        <v>Ontario</v>
      </c>
      <c r="L123" t="str">
        <f>INDEX(Table_manufacturer[Manufacturer Name],MATCH(Sales!J123,Table_manufacturer[ManufacturerID],0))</f>
        <v>Natura</v>
      </c>
    </row>
    <row r="124" spans="1:12" x14ac:dyDescent="0.25">
      <c r="A124">
        <v>556</v>
      </c>
      <c r="B124" s="2">
        <v>42079</v>
      </c>
      <c r="C124" t="s">
        <v>1219</v>
      </c>
      <c r="D124">
        <v>1</v>
      </c>
      <c r="E124" s="3">
        <v>10268.370000000001</v>
      </c>
      <c r="F124" t="s">
        <v>20</v>
      </c>
      <c r="G124" t="str">
        <f>INDEX(Table_product[Product Name],MATCH(A124,Table_product[ProductID],0))</f>
        <v>Maximus UC-21</v>
      </c>
      <c r="H124" t="str">
        <f>INDEX(Table_product[Category], MATCH(A124,Table_product[ProductID],0))</f>
        <v>Urban</v>
      </c>
      <c r="I124" t="str">
        <f>INDEX(Table_product[Segment], MATCH(A124,Table_product[ProductID],0))</f>
        <v>Convenience</v>
      </c>
      <c r="J124">
        <f>INDEX(Table_product[ManufacturerID], MATCH(A124,Table_product[ProductID],0))</f>
        <v>7</v>
      </c>
      <c r="K124" t="str">
        <f>INDEX(Table_location[State],MATCH(C124,Table_location[Zip],0))</f>
        <v>Manitoba</v>
      </c>
      <c r="L124" t="str">
        <f>INDEX(Table_manufacturer[Manufacturer Name],MATCH(Sales!J124,Table_manufacturer[ManufacturerID],0))</f>
        <v>VanArsdel</v>
      </c>
    </row>
    <row r="125" spans="1:12" x14ac:dyDescent="0.25">
      <c r="A125">
        <v>491</v>
      </c>
      <c r="B125" s="2">
        <v>42038</v>
      </c>
      <c r="C125" t="s">
        <v>994</v>
      </c>
      <c r="D125">
        <v>1</v>
      </c>
      <c r="E125" s="3">
        <v>10709.37</v>
      </c>
      <c r="F125" t="s">
        <v>20</v>
      </c>
      <c r="G125" t="str">
        <f>INDEX(Table_product[Product Name],MATCH(A125,Table_product[ProductID],0))</f>
        <v>Maximus UM-96</v>
      </c>
      <c r="H125" t="str">
        <f>INDEX(Table_product[Category], MATCH(A125,Table_product[ProductID],0))</f>
        <v>Urban</v>
      </c>
      <c r="I125" t="str">
        <f>INDEX(Table_product[Segment], MATCH(A125,Table_product[ProductID],0))</f>
        <v>Moderation</v>
      </c>
      <c r="J125">
        <f>INDEX(Table_product[ManufacturerID], MATCH(A125,Table_product[ProductID],0))</f>
        <v>7</v>
      </c>
      <c r="K125" t="str">
        <f>INDEX(Table_location[State],MATCH(C125,Table_location[Zip],0))</f>
        <v>Ontario</v>
      </c>
      <c r="L125" t="str">
        <f>INDEX(Table_manufacturer[Manufacturer Name],MATCH(Sales!J125,Table_manufacturer[ManufacturerID],0))</f>
        <v>VanArsdel</v>
      </c>
    </row>
    <row r="126" spans="1:12" x14ac:dyDescent="0.25">
      <c r="A126">
        <v>407</v>
      </c>
      <c r="B126" s="2">
        <v>42038</v>
      </c>
      <c r="C126" t="s">
        <v>983</v>
      </c>
      <c r="D126">
        <v>1</v>
      </c>
      <c r="E126" s="3">
        <v>20505.87</v>
      </c>
      <c r="F126" t="s">
        <v>20</v>
      </c>
      <c r="G126" t="str">
        <f>INDEX(Table_product[Product Name],MATCH(A126,Table_product[ProductID],0))</f>
        <v>Maximus UM-12</v>
      </c>
      <c r="H126" t="str">
        <f>INDEX(Table_product[Category], MATCH(A126,Table_product[ProductID],0))</f>
        <v>Urban</v>
      </c>
      <c r="I126" t="str">
        <f>INDEX(Table_product[Segment], MATCH(A126,Table_product[ProductID],0))</f>
        <v>Moderation</v>
      </c>
      <c r="J126">
        <f>INDEX(Table_product[ManufacturerID], MATCH(A126,Table_product[ProductID],0))</f>
        <v>7</v>
      </c>
      <c r="K126" t="str">
        <f>INDEX(Table_location[State],MATCH(C126,Table_location[Zip],0))</f>
        <v>Ontario</v>
      </c>
      <c r="L126" t="str">
        <f>INDEX(Table_manufacturer[Manufacturer Name],MATCH(Sales!J126,Table_manufacturer[ManufacturerID],0))</f>
        <v>VanArsdel</v>
      </c>
    </row>
    <row r="127" spans="1:12" x14ac:dyDescent="0.25">
      <c r="A127">
        <v>496</v>
      </c>
      <c r="B127" s="2">
        <v>42038</v>
      </c>
      <c r="C127" t="s">
        <v>843</v>
      </c>
      <c r="D127">
        <v>1</v>
      </c>
      <c r="E127" s="3">
        <v>11147.85</v>
      </c>
      <c r="F127" t="s">
        <v>20</v>
      </c>
      <c r="G127" t="str">
        <f>INDEX(Table_product[Product Name],MATCH(A127,Table_product[ProductID],0))</f>
        <v>Maximus UM-01</v>
      </c>
      <c r="H127" t="str">
        <f>INDEX(Table_product[Category], MATCH(A127,Table_product[ProductID],0))</f>
        <v>Urban</v>
      </c>
      <c r="I127" t="str">
        <f>INDEX(Table_product[Segment], MATCH(A127,Table_product[ProductID],0))</f>
        <v>Moderation</v>
      </c>
      <c r="J127">
        <f>INDEX(Table_product[ManufacturerID], MATCH(A127,Table_product[ProductID],0))</f>
        <v>7</v>
      </c>
      <c r="K127" t="str">
        <f>INDEX(Table_location[State],MATCH(C127,Table_location[Zip],0))</f>
        <v>Ontario</v>
      </c>
      <c r="L127" t="str">
        <f>INDEX(Table_manufacturer[Manufacturer Name],MATCH(Sales!J127,Table_manufacturer[ManufacturerID],0))</f>
        <v>VanArsdel</v>
      </c>
    </row>
    <row r="128" spans="1:12" x14ac:dyDescent="0.25">
      <c r="A128">
        <v>438</v>
      </c>
      <c r="B128" s="2">
        <v>42039</v>
      </c>
      <c r="C128" t="s">
        <v>839</v>
      </c>
      <c r="D128">
        <v>1</v>
      </c>
      <c r="E128" s="3">
        <v>11969.37</v>
      </c>
      <c r="F128" t="s">
        <v>20</v>
      </c>
      <c r="G128" t="str">
        <f>INDEX(Table_product[Product Name],MATCH(A128,Table_product[ProductID],0))</f>
        <v>Maximus UM-43</v>
      </c>
      <c r="H128" t="str">
        <f>INDEX(Table_product[Category], MATCH(A128,Table_product[ProductID],0))</f>
        <v>Urban</v>
      </c>
      <c r="I128" t="str">
        <f>INDEX(Table_product[Segment], MATCH(A128,Table_product[ProductID],0))</f>
        <v>Moderation</v>
      </c>
      <c r="J128">
        <f>INDEX(Table_product[ManufacturerID], MATCH(A128,Table_product[ProductID],0))</f>
        <v>7</v>
      </c>
      <c r="K128" t="str">
        <f>INDEX(Table_location[State],MATCH(C128,Table_location[Zip],0))</f>
        <v>Ontario</v>
      </c>
      <c r="L128" t="str">
        <f>INDEX(Table_manufacturer[Manufacturer Name],MATCH(Sales!J128,Table_manufacturer[ManufacturerID],0))</f>
        <v>VanArsdel</v>
      </c>
    </row>
    <row r="129" spans="1:12" x14ac:dyDescent="0.25">
      <c r="A129">
        <v>907</v>
      </c>
      <c r="B129" s="2">
        <v>42040</v>
      </c>
      <c r="C129" t="s">
        <v>832</v>
      </c>
      <c r="D129">
        <v>1</v>
      </c>
      <c r="E129" s="3">
        <v>7307.37</v>
      </c>
      <c r="F129" t="s">
        <v>20</v>
      </c>
      <c r="G129" t="str">
        <f>INDEX(Table_product[Product Name],MATCH(A129,Table_product[ProductID],0))</f>
        <v>Natura UE-16</v>
      </c>
      <c r="H129" t="str">
        <f>INDEX(Table_product[Category], MATCH(A129,Table_product[ProductID],0))</f>
        <v>Urban</v>
      </c>
      <c r="I129" t="str">
        <f>INDEX(Table_product[Segment], MATCH(A129,Table_product[ProductID],0))</f>
        <v>Extreme</v>
      </c>
      <c r="J129">
        <f>INDEX(Table_product[ManufacturerID], MATCH(A129,Table_product[ProductID],0))</f>
        <v>8</v>
      </c>
      <c r="K129" t="str">
        <f>INDEX(Table_location[State],MATCH(C129,Table_location[Zip],0))</f>
        <v>Ontario</v>
      </c>
      <c r="L129" t="str">
        <f>INDEX(Table_manufacturer[Manufacturer Name],MATCH(Sales!J129,Table_manufacturer[ManufacturerID],0))</f>
        <v>Natura</v>
      </c>
    </row>
    <row r="130" spans="1:12" x14ac:dyDescent="0.25">
      <c r="A130">
        <v>1134</v>
      </c>
      <c r="B130" s="2">
        <v>42012</v>
      </c>
      <c r="C130" t="s">
        <v>842</v>
      </c>
      <c r="D130">
        <v>1</v>
      </c>
      <c r="E130" s="3">
        <v>10583.37</v>
      </c>
      <c r="F130" t="s">
        <v>20</v>
      </c>
      <c r="G130" t="str">
        <f>INDEX(Table_product[Product Name],MATCH(A130,Table_product[ProductID],0))</f>
        <v>Pirum UM-11</v>
      </c>
      <c r="H130" t="str">
        <f>INDEX(Table_product[Category], MATCH(A130,Table_product[ProductID],0))</f>
        <v>Urban</v>
      </c>
      <c r="I130" t="str">
        <f>INDEX(Table_product[Segment], MATCH(A130,Table_product[ProductID],0))</f>
        <v>Moderation</v>
      </c>
      <c r="J130">
        <f>INDEX(Table_product[ManufacturerID], MATCH(A130,Table_product[ProductID],0))</f>
        <v>10</v>
      </c>
      <c r="K130" t="str">
        <f>INDEX(Table_location[State],MATCH(C130,Table_location[Zip],0))</f>
        <v>Ontario</v>
      </c>
      <c r="L130" t="str">
        <f>INDEX(Table_manufacturer[Manufacturer Name],MATCH(Sales!J130,Table_manufacturer[ManufacturerID],0))</f>
        <v>Pirum</v>
      </c>
    </row>
    <row r="131" spans="1:12" x14ac:dyDescent="0.25">
      <c r="A131">
        <v>26</v>
      </c>
      <c r="B131" s="2">
        <v>42012</v>
      </c>
      <c r="C131" t="s">
        <v>969</v>
      </c>
      <c r="D131">
        <v>1</v>
      </c>
      <c r="E131" s="3">
        <v>9292.5</v>
      </c>
      <c r="F131" t="s">
        <v>20</v>
      </c>
      <c r="G131" t="str">
        <f>INDEX(Table_product[Product Name],MATCH(A131,Table_product[ProductID],0))</f>
        <v>Abbas MA-26</v>
      </c>
      <c r="H131" t="str">
        <f>INDEX(Table_product[Category], MATCH(A131,Table_product[ProductID],0))</f>
        <v>Mix</v>
      </c>
      <c r="I131" t="str">
        <f>INDEX(Table_product[Segment], MATCH(A131,Table_product[ProductID],0))</f>
        <v>All Season</v>
      </c>
      <c r="J131">
        <f>INDEX(Table_product[ManufacturerID], MATCH(A131,Table_product[ProductID],0))</f>
        <v>1</v>
      </c>
      <c r="K131" t="str">
        <f>INDEX(Table_location[State],MATCH(C131,Table_location[Zip],0))</f>
        <v>Ontario</v>
      </c>
      <c r="L131" t="str">
        <f>INDEX(Table_manufacturer[Manufacturer Name],MATCH(Sales!J131,Table_manufacturer[ManufacturerID],0))</f>
        <v>Abbas</v>
      </c>
    </row>
    <row r="132" spans="1:12" x14ac:dyDescent="0.25">
      <c r="A132">
        <v>996</v>
      </c>
      <c r="B132" s="2">
        <v>42013</v>
      </c>
      <c r="C132" t="s">
        <v>1220</v>
      </c>
      <c r="D132">
        <v>1</v>
      </c>
      <c r="E132" s="3">
        <v>8630.3700000000008</v>
      </c>
      <c r="F132" t="s">
        <v>20</v>
      </c>
      <c r="G132" t="str">
        <f>INDEX(Table_product[Product Name],MATCH(A132,Table_product[ProductID],0))</f>
        <v>Natura UC-59</v>
      </c>
      <c r="H132" t="str">
        <f>INDEX(Table_product[Category], MATCH(A132,Table_product[ProductID],0))</f>
        <v>Urban</v>
      </c>
      <c r="I132" t="str">
        <f>INDEX(Table_product[Segment], MATCH(A132,Table_product[ProductID],0))</f>
        <v>Convenience</v>
      </c>
      <c r="J132">
        <f>INDEX(Table_product[ManufacturerID], MATCH(A132,Table_product[ProductID],0))</f>
        <v>8</v>
      </c>
      <c r="K132" t="str">
        <f>INDEX(Table_location[State],MATCH(C132,Table_location[Zip],0))</f>
        <v>Manitoba</v>
      </c>
      <c r="L132" t="str">
        <f>INDEX(Table_manufacturer[Manufacturer Name],MATCH(Sales!J132,Table_manufacturer[ManufacturerID],0))</f>
        <v>Natura</v>
      </c>
    </row>
    <row r="133" spans="1:12" x14ac:dyDescent="0.25">
      <c r="A133">
        <v>2361</v>
      </c>
      <c r="B133" s="2">
        <v>42013</v>
      </c>
      <c r="C133" t="s">
        <v>952</v>
      </c>
      <c r="D133">
        <v>1</v>
      </c>
      <c r="E133" s="3">
        <v>7238.7</v>
      </c>
      <c r="F133" t="s">
        <v>20</v>
      </c>
      <c r="G133" t="str">
        <f>INDEX(Table_product[Product Name],MATCH(A133,Table_product[ProductID],0))</f>
        <v>Aliqui UC-09</v>
      </c>
      <c r="H133" t="str">
        <f>INDEX(Table_product[Category], MATCH(A133,Table_product[ProductID],0))</f>
        <v>Urban</v>
      </c>
      <c r="I133" t="str">
        <f>INDEX(Table_product[Segment], MATCH(A133,Table_product[ProductID],0))</f>
        <v>Convenience</v>
      </c>
      <c r="J133">
        <f>INDEX(Table_product[ManufacturerID], MATCH(A133,Table_product[ProductID],0))</f>
        <v>2</v>
      </c>
      <c r="K133" t="str">
        <f>INDEX(Table_location[State],MATCH(C133,Table_location[Zip],0))</f>
        <v>Ontario</v>
      </c>
      <c r="L133" t="str">
        <f>INDEX(Table_manufacturer[Manufacturer Name],MATCH(Sales!J133,Table_manufacturer[ManufacturerID],0))</f>
        <v>Aliqui</v>
      </c>
    </row>
    <row r="134" spans="1:12" x14ac:dyDescent="0.25">
      <c r="A134">
        <v>529</v>
      </c>
      <c r="B134" s="2">
        <v>42015</v>
      </c>
      <c r="C134" t="s">
        <v>1230</v>
      </c>
      <c r="D134">
        <v>1</v>
      </c>
      <c r="E134" s="3">
        <v>5669.37</v>
      </c>
      <c r="F134" t="s">
        <v>20</v>
      </c>
      <c r="G134" t="str">
        <f>INDEX(Table_product[Product Name],MATCH(A134,Table_product[ProductID],0))</f>
        <v>Maximus UE-17</v>
      </c>
      <c r="H134" t="str">
        <f>INDEX(Table_product[Category], MATCH(A134,Table_product[ProductID],0))</f>
        <v>Urban</v>
      </c>
      <c r="I134" t="str">
        <f>INDEX(Table_product[Segment], MATCH(A134,Table_product[ProductID],0))</f>
        <v>Extreme</v>
      </c>
      <c r="J134">
        <f>INDEX(Table_product[ManufacturerID], MATCH(A134,Table_product[ProductID],0))</f>
        <v>7</v>
      </c>
      <c r="K134" t="str">
        <f>INDEX(Table_location[State],MATCH(C134,Table_location[Zip],0))</f>
        <v>Manitoba</v>
      </c>
      <c r="L134" t="str">
        <f>INDEX(Table_manufacturer[Manufacturer Name],MATCH(Sales!J134,Table_manufacturer[ManufacturerID],0))</f>
        <v>VanArsdel</v>
      </c>
    </row>
    <row r="135" spans="1:12" x14ac:dyDescent="0.25">
      <c r="A135">
        <v>107</v>
      </c>
      <c r="B135" s="2">
        <v>42016</v>
      </c>
      <c r="C135" t="s">
        <v>984</v>
      </c>
      <c r="D135">
        <v>1</v>
      </c>
      <c r="E135" s="3">
        <v>6870.15</v>
      </c>
      <c r="F135" t="s">
        <v>20</v>
      </c>
      <c r="G135" t="str">
        <f>INDEX(Table_product[Product Name],MATCH(A135,Table_product[ProductID],0))</f>
        <v>Abbas UM-34</v>
      </c>
      <c r="H135" t="str">
        <f>INDEX(Table_product[Category], MATCH(A135,Table_product[ProductID],0))</f>
        <v>Urban</v>
      </c>
      <c r="I135" t="str">
        <f>INDEX(Table_product[Segment], MATCH(A135,Table_product[ProductID],0))</f>
        <v>Moderation</v>
      </c>
      <c r="J135">
        <f>INDEX(Table_product[ManufacturerID], MATCH(A135,Table_product[ProductID],0))</f>
        <v>1</v>
      </c>
      <c r="K135" t="str">
        <f>INDEX(Table_location[State],MATCH(C135,Table_location[Zip],0))</f>
        <v>Ontario</v>
      </c>
      <c r="L135" t="str">
        <f>INDEX(Table_manufacturer[Manufacturer Name],MATCH(Sales!J135,Table_manufacturer[ManufacturerID],0))</f>
        <v>Abbas</v>
      </c>
    </row>
    <row r="136" spans="1:12" x14ac:dyDescent="0.25">
      <c r="A136">
        <v>1889</v>
      </c>
      <c r="B136" s="2">
        <v>42095</v>
      </c>
      <c r="C136" t="s">
        <v>826</v>
      </c>
      <c r="D136">
        <v>1</v>
      </c>
      <c r="E136" s="3">
        <v>8693.3700000000008</v>
      </c>
      <c r="F136" t="s">
        <v>20</v>
      </c>
      <c r="G136" t="str">
        <f>INDEX(Table_product[Product Name],MATCH(A136,Table_product[ProductID],0))</f>
        <v>Leo UC-08</v>
      </c>
      <c r="H136" t="str">
        <f>INDEX(Table_product[Category], MATCH(A136,Table_product[ProductID],0))</f>
        <v>Urban</v>
      </c>
      <c r="I136" t="str">
        <f>INDEX(Table_product[Segment], MATCH(A136,Table_product[ProductID],0))</f>
        <v>Convenience</v>
      </c>
      <c r="J136">
        <f>INDEX(Table_product[ManufacturerID], MATCH(A136,Table_product[ProductID],0))</f>
        <v>6</v>
      </c>
      <c r="K136" t="str">
        <f>INDEX(Table_location[State],MATCH(C136,Table_location[Zip],0))</f>
        <v>Ontario</v>
      </c>
      <c r="L136" t="str">
        <f>INDEX(Table_manufacturer[Manufacturer Name],MATCH(Sales!J136,Table_manufacturer[ManufacturerID],0))</f>
        <v>Leo</v>
      </c>
    </row>
    <row r="137" spans="1:12" x14ac:dyDescent="0.25">
      <c r="A137">
        <v>1518</v>
      </c>
      <c r="B137" s="2">
        <v>42102</v>
      </c>
      <c r="C137" t="s">
        <v>694</v>
      </c>
      <c r="D137">
        <v>1</v>
      </c>
      <c r="E137" s="3">
        <v>2770.74</v>
      </c>
      <c r="F137" t="s">
        <v>20</v>
      </c>
      <c r="G137" t="str">
        <f>INDEX(Table_product[Product Name],MATCH(A137,Table_product[ProductID],0))</f>
        <v>Quibus RP-10</v>
      </c>
      <c r="H137" t="str">
        <f>INDEX(Table_product[Category], MATCH(A137,Table_product[ProductID],0))</f>
        <v>Rural</v>
      </c>
      <c r="I137" t="str">
        <f>INDEX(Table_product[Segment], MATCH(A137,Table_product[ProductID],0))</f>
        <v>Productivity</v>
      </c>
      <c r="J137">
        <f>INDEX(Table_product[ManufacturerID], MATCH(A137,Table_product[ProductID],0))</f>
        <v>12</v>
      </c>
      <c r="K137" t="str">
        <f>INDEX(Table_location[State],MATCH(C137,Table_location[Zip],0))</f>
        <v>Ontario</v>
      </c>
      <c r="L137" t="str">
        <f>INDEX(Table_manufacturer[Manufacturer Name],MATCH(Sales!J137,Table_manufacturer[ManufacturerID],0))</f>
        <v>Quibus</v>
      </c>
    </row>
    <row r="138" spans="1:12" x14ac:dyDescent="0.25">
      <c r="A138">
        <v>2368</v>
      </c>
      <c r="B138" s="2">
        <v>42149</v>
      </c>
      <c r="C138" t="s">
        <v>1409</v>
      </c>
      <c r="D138">
        <v>1</v>
      </c>
      <c r="E138" s="3">
        <v>8687.7000000000007</v>
      </c>
      <c r="F138" t="s">
        <v>20</v>
      </c>
      <c r="G138" t="str">
        <f>INDEX(Table_product[Product Name],MATCH(A138,Table_product[ProductID],0))</f>
        <v>Aliqui UC-16</v>
      </c>
      <c r="H138" t="str">
        <f>INDEX(Table_product[Category], MATCH(A138,Table_product[ProductID],0))</f>
        <v>Urban</v>
      </c>
      <c r="I138" t="str">
        <f>INDEX(Table_product[Segment], MATCH(A138,Table_product[ProductID],0))</f>
        <v>Convenience</v>
      </c>
      <c r="J138">
        <f>INDEX(Table_product[ManufacturerID], MATCH(A138,Table_product[ProductID],0))</f>
        <v>2</v>
      </c>
      <c r="K138" t="str">
        <f>INDEX(Table_location[State],MATCH(C138,Table_location[Zip],0))</f>
        <v>Alberta</v>
      </c>
      <c r="L138" t="str">
        <f>INDEX(Table_manufacturer[Manufacturer Name],MATCH(Sales!J138,Table_manufacturer[ManufacturerID],0))</f>
        <v>Aliqui</v>
      </c>
    </row>
    <row r="139" spans="1:12" x14ac:dyDescent="0.25">
      <c r="A139">
        <v>2369</v>
      </c>
      <c r="B139" s="2">
        <v>42149</v>
      </c>
      <c r="C139" t="s">
        <v>1400</v>
      </c>
      <c r="D139">
        <v>1</v>
      </c>
      <c r="E139" s="3">
        <v>5096.7</v>
      </c>
      <c r="F139" t="s">
        <v>20</v>
      </c>
      <c r="G139" t="str">
        <f>INDEX(Table_product[Product Name],MATCH(A139,Table_product[ProductID],0))</f>
        <v>Aliqui UC-17</v>
      </c>
      <c r="H139" t="str">
        <f>INDEX(Table_product[Category], MATCH(A139,Table_product[ProductID],0))</f>
        <v>Urban</v>
      </c>
      <c r="I139" t="str">
        <f>INDEX(Table_product[Segment], MATCH(A139,Table_product[ProductID],0))</f>
        <v>Convenience</v>
      </c>
      <c r="J139">
        <f>INDEX(Table_product[ManufacturerID], MATCH(A139,Table_product[ProductID],0))</f>
        <v>2</v>
      </c>
      <c r="K139" t="str">
        <f>INDEX(Table_location[State],MATCH(C139,Table_location[Zip],0))</f>
        <v>Alberta</v>
      </c>
      <c r="L139" t="str">
        <f>INDEX(Table_manufacturer[Manufacturer Name],MATCH(Sales!J139,Table_manufacturer[ManufacturerID],0))</f>
        <v>Aliqui</v>
      </c>
    </row>
    <row r="140" spans="1:12" x14ac:dyDescent="0.25">
      <c r="A140">
        <v>2055</v>
      </c>
      <c r="B140" s="2">
        <v>42155</v>
      </c>
      <c r="C140" t="s">
        <v>1400</v>
      </c>
      <c r="D140">
        <v>1</v>
      </c>
      <c r="E140" s="3">
        <v>7874.37</v>
      </c>
      <c r="F140" t="s">
        <v>20</v>
      </c>
      <c r="G140" t="str">
        <f>INDEX(Table_product[Product Name],MATCH(A140,Table_product[ProductID],0))</f>
        <v>Currus UE-15</v>
      </c>
      <c r="H140" t="str">
        <f>INDEX(Table_product[Category], MATCH(A140,Table_product[ProductID],0))</f>
        <v>Urban</v>
      </c>
      <c r="I140" t="str">
        <f>INDEX(Table_product[Segment], MATCH(A140,Table_product[ProductID],0))</f>
        <v>Extreme</v>
      </c>
      <c r="J140">
        <f>INDEX(Table_product[ManufacturerID], MATCH(A140,Table_product[ProductID],0))</f>
        <v>4</v>
      </c>
      <c r="K140" t="str">
        <f>INDEX(Table_location[State],MATCH(C140,Table_location[Zip],0))</f>
        <v>Alberta</v>
      </c>
      <c r="L140" t="str">
        <f>INDEX(Table_manufacturer[Manufacturer Name],MATCH(Sales!J140,Table_manufacturer[ManufacturerID],0))</f>
        <v>Currus</v>
      </c>
    </row>
    <row r="141" spans="1:12" x14ac:dyDescent="0.25">
      <c r="A141">
        <v>793</v>
      </c>
      <c r="B141" s="2">
        <v>42156</v>
      </c>
      <c r="C141" t="s">
        <v>1560</v>
      </c>
      <c r="D141">
        <v>1</v>
      </c>
      <c r="E141" s="3">
        <v>1070.3699999999999</v>
      </c>
      <c r="F141" t="s">
        <v>20</v>
      </c>
      <c r="G141" t="str">
        <f>INDEX(Table_product[Product Name],MATCH(A141,Table_product[ProductID],0))</f>
        <v>Natura RP-81</v>
      </c>
      <c r="H141" t="str">
        <f>INDEX(Table_product[Category], MATCH(A141,Table_product[ProductID],0))</f>
        <v>Rural</v>
      </c>
      <c r="I141" t="str">
        <f>INDEX(Table_product[Segment], MATCH(A141,Table_product[ProductID],0))</f>
        <v>Productivity</v>
      </c>
      <c r="J141">
        <f>INDEX(Table_product[ManufacturerID], MATCH(A141,Table_product[ProductID],0))</f>
        <v>8</v>
      </c>
      <c r="K141" t="str">
        <f>INDEX(Table_location[State],MATCH(C141,Table_location[Zip],0))</f>
        <v>British Columbia</v>
      </c>
      <c r="L141" t="str">
        <f>INDEX(Table_manufacturer[Manufacturer Name],MATCH(Sales!J141,Table_manufacturer[ManufacturerID],0))</f>
        <v>Natura</v>
      </c>
    </row>
    <row r="142" spans="1:12" x14ac:dyDescent="0.25">
      <c r="A142">
        <v>1182</v>
      </c>
      <c r="B142" s="2">
        <v>42156</v>
      </c>
      <c r="C142" t="s">
        <v>1401</v>
      </c>
      <c r="D142">
        <v>1</v>
      </c>
      <c r="E142" s="3">
        <v>2708.37</v>
      </c>
      <c r="F142" t="s">
        <v>20</v>
      </c>
      <c r="G142" t="str">
        <f>INDEX(Table_product[Product Name],MATCH(A142,Table_product[ProductID],0))</f>
        <v>Pirum UE-18</v>
      </c>
      <c r="H142" t="str">
        <f>INDEX(Table_product[Category], MATCH(A142,Table_product[ProductID],0))</f>
        <v>Urban</v>
      </c>
      <c r="I142" t="str">
        <f>INDEX(Table_product[Segment], MATCH(A142,Table_product[ProductID],0))</f>
        <v>Extreme</v>
      </c>
      <c r="J142">
        <f>INDEX(Table_product[ManufacturerID], MATCH(A142,Table_product[ProductID],0))</f>
        <v>10</v>
      </c>
      <c r="K142" t="str">
        <f>INDEX(Table_location[State],MATCH(C142,Table_location[Zip],0))</f>
        <v>Alberta</v>
      </c>
      <c r="L142" t="str">
        <f>INDEX(Table_manufacturer[Manufacturer Name],MATCH(Sales!J142,Table_manufacturer[ManufacturerID],0))</f>
        <v>Pirum</v>
      </c>
    </row>
    <row r="143" spans="1:12" x14ac:dyDescent="0.25">
      <c r="A143">
        <v>927</v>
      </c>
      <c r="B143" s="2">
        <v>42156</v>
      </c>
      <c r="C143" t="s">
        <v>1563</v>
      </c>
      <c r="D143">
        <v>1</v>
      </c>
      <c r="E143" s="3">
        <v>6047.37</v>
      </c>
      <c r="F143" t="s">
        <v>20</v>
      </c>
      <c r="G143" t="str">
        <f>INDEX(Table_product[Product Name],MATCH(A143,Table_product[ProductID],0))</f>
        <v>Natura UE-36</v>
      </c>
      <c r="H143" t="str">
        <f>INDEX(Table_product[Category], MATCH(A143,Table_product[ProductID],0))</f>
        <v>Urban</v>
      </c>
      <c r="I143" t="str">
        <f>INDEX(Table_product[Segment], MATCH(A143,Table_product[ProductID],0))</f>
        <v>Extreme</v>
      </c>
      <c r="J143">
        <f>INDEX(Table_product[ManufacturerID], MATCH(A143,Table_product[ProductID],0))</f>
        <v>8</v>
      </c>
      <c r="K143" t="str">
        <f>INDEX(Table_location[State],MATCH(C143,Table_location[Zip],0))</f>
        <v>British Columbia</v>
      </c>
      <c r="L143" t="str">
        <f>INDEX(Table_manufacturer[Manufacturer Name],MATCH(Sales!J143,Table_manufacturer[ManufacturerID],0))</f>
        <v>Natura</v>
      </c>
    </row>
    <row r="144" spans="1:12" x14ac:dyDescent="0.25">
      <c r="A144">
        <v>993</v>
      </c>
      <c r="B144" s="2">
        <v>42156</v>
      </c>
      <c r="C144" t="s">
        <v>1583</v>
      </c>
      <c r="D144">
        <v>1</v>
      </c>
      <c r="E144" s="3">
        <v>4409.37</v>
      </c>
      <c r="F144" t="s">
        <v>20</v>
      </c>
      <c r="G144" t="str">
        <f>INDEX(Table_product[Product Name],MATCH(A144,Table_product[ProductID],0))</f>
        <v>Natura UC-56</v>
      </c>
      <c r="H144" t="str">
        <f>INDEX(Table_product[Category], MATCH(A144,Table_product[ProductID],0))</f>
        <v>Urban</v>
      </c>
      <c r="I144" t="str">
        <f>INDEX(Table_product[Segment], MATCH(A144,Table_product[ProductID],0))</f>
        <v>Convenience</v>
      </c>
      <c r="J144">
        <f>INDEX(Table_product[ManufacturerID], MATCH(A144,Table_product[ProductID],0))</f>
        <v>8</v>
      </c>
      <c r="K144" t="str">
        <f>INDEX(Table_location[State],MATCH(C144,Table_location[Zip],0))</f>
        <v>British Columbia</v>
      </c>
      <c r="L144" t="str">
        <f>INDEX(Table_manufacturer[Manufacturer Name],MATCH(Sales!J144,Table_manufacturer[ManufacturerID],0))</f>
        <v>Natura</v>
      </c>
    </row>
    <row r="145" spans="1:12" x14ac:dyDescent="0.25">
      <c r="A145">
        <v>1180</v>
      </c>
      <c r="B145" s="2">
        <v>42156</v>
      </c>
      <c r="C145" t="s">
        <v>1384</v>
      </c>
      <c r="D145">
        <v>1</v>
      </c>
      <c r="E145" s="3">
        <v>6173.37</v>
      </c>
      <c r="F145" t="s">
        <v>20</v>
      </c>
      <c r="G145" t="str">
        <f>INDEX(Table_product[Product Name],MATCH(A145,Table_product[ProductID],0))</f>
        <v>Pirum UE-16</v>
      </c>
      <c r="H145" t="str">
        <f>INDEX(Table_product[Category], MATCH(A145,Table_product[ProductID],0))</f>
        <v>Urban</v>
      </c>
      <c r="I145" t="str">
        <f>INDEX(Table_product[Segment], MATCH(A145,Table_product[ProductID],0))</f>
        <v>Extreme</v>
      </c>
      <c r="J145">
        <f>INDEX(Table_product[ManufacturerID], MATCH(A145,Table_product[ProductID],0))</f>
        <v>10</v>
      </c>
      <c r="K145" t="str">
        <f>INDEX(Table_location[State],MATCH(C145,Table_location[Zip],0))</f>
        <v>Alberta</v>
      </c>
      <c r="L145" t="str">
        <f>INDEX(Table_manufacturer[Manufacturer Name],MATCH(Sales!J145,Table_manufacturer[ManufacturerID],0))</f>
        <v>Pirum</v>
      </c>
    </row>
    <row r="146" spans="1:12" x14ac:dyDescent="0.25">
      <c r="A146">
        <v>1182</v>
      </c>
      <c r="B146" s="2">
        <v>42156</v>
      </c>
      <c r="C146" t="s">
        <v>1400</v>
      </c>
      <c r="D146">
        <v>1</v>
      </c>
      <c r="E146" s="3">
        <v>2519.37</v>
      </c>
      <c r="F146" t="s">
        <v>20</v>
      </c>
      <c r="G146" t="str">
        <f>INDEX(Table_product[Product Name],MATCH(A146,Table_product[ProductID],0))</f>
        <v>Pirum UE-18</v>
      </c>
      <c r="H146" t="str">
        <f>INDEX(Table_product[Category], MATCH(A146,Table_product[ProductID],0))</f>
        <v>Urban</v>
      </c>
      <c r="I146" t="str">
        <f>INDEX(Table_product[Segment], MATCH(A146,Table_product[ProductID],0))</f>
        <v>Extreme</v>
      </c>
      <c r="J146">
        <f>INDEX(Table_product[ManufacturerID], MATCH(A146,Table_product[ProductID],0))</f>
        <v>10</v>
      </c>
      <c r="K146" t="str">
        <f>INDEX(Table_location[State],MATCH(C146,Table_location[Zip],0))</f>
        <v>Alberta</v>
      </c>
      <c r="L146" t="str">
        <f>INDEX(Table_manufacturer[Manufacturer Name],MATCH(Sales!J146,Table_manufacturer[ManufacturerID],0))</f>
        <v>Pirum</v>
      </c>
    </row>
    <row r="147" spans="1:12" x14ac:dyDescent="0.25">
      <c r="A147">
        <v>794</v>
      </c>
      <c r="B147" s="2">
        <v>42156</v>
      </c>
      <c r="C147" t="s">
        <v>1560</v>
      </c>
      <c r="D147">
        <v>1</v>
      </c>
      <c r="E147" s="3">
        <v>1070.3699999999999</v>
      </c>
      <c r="F147" t="s">
        <v>20</v>
      </c>
      <c r="G147" t="str">
        <f>INDEX(Table_product[Product Name],MATCH(A147,Table_product[ProductID],0))</f>
        <v>Natura RP-82</v>
      </c>
      <c r="H147" t="str">
        <f>INDEX(Table_product[Category], MATCH(A147,Table_product[ProductID],0))</f>
        <v>Rural</v>
      </c>
      <c r="I147" t="str">
        <f>INDEX(Table_product[Segment], MATCH(A147,Table_product[ProductID],0))</f>
        <v>Productivity</v>
      </c>
      <c r="J147">
        <f>INDEX(Table_product[ManufacturerID], MATCH(A147,Table_product[ProductID],0))</f>
        <v>8</v>
      </c>
      <c r="K147" t="str">
        <f>INDEX(Table_location[State],MATCH(C147,Table_location[Zip],0))</f>
        <v>British Columbia</v>
      </c>
      <c r="L147" t="str">
        <f>INDEX(Table_manufacturer[Manufacturer Name],MATCH(Sales!J147,Table_manufacturer[ManufacturerID],0))</f>
        <v>Natura</v>
      </c>
    </row>
    <row r="148" spans="1:12" x14ac:dyDescent="0.25">
      <c r="A148">
        <v>1391</v>
      </c>
      <c r="B148" s="2">
        <v>42152</v>
      </c>
      <c r="C148" t="s">
        <v>1345</v>
      </c>
      <c r="D148">
        <v>1</v>
      </c>
      <c r="E148" s="3">
        <v>2266.7399999999998</v>
      </c>
      <c r="F148" t="s">
        <v>20</v>
      </c>
      <c r="G148" t="str">
        <f>INDEX(Table_product[Product Name],MATCH(A148,Table_product[ProductID],0))</f>
        <v>Quibus RP-83</v>
      </c>
      <c r="H148" t="str">
        <f>INDEX(Table_product[Category], MATCH(A148,Table_product[ProductID],0))</f>
        <v>Rural</v>
      </c>
      <c r="I148" t="str">
        <f>INDEX(Table_product[Segment], MATCH(A148,Table_product[ProductID],0))</f>
        <v>Productivity</v>
      </c>
      <c r="J148">
        <f>INDEX(Table_product[ManufacturerID], MATCH(A148,Table_product[ProductID],0))</f>
        <v>12</v>
      </c>
      <c r="K148" t="str">
        <f>INDEX(Table_location[State],MATCH(C148,Table_location[Zip],0))</f>
        <v>Alberta</v>
      </c>
      <c r="L148" t="str">
        <f>INDEX(Table_manufacturer[Manufacturer Name],MATCH(Sales!J148,Table_manufacturer[ManufacturerID],0))</f>
        <v>Quibus</v>
      </c>
    </row>
    <row r="149" spans="1:12" x14ac:dyDescent="0.25">
      <c r="A149">
        <v>636</v>
      </c>
      <c r="B149" s="2">
        <v>42153</v>
      </c>
      <c r="C149" t="s">
        <v>1570</v>
      </c>
      <c r="D149">
        <v>1</v>
      </c>
      <c r="E149" s="3">
        <v>11118.87</v>
      </c>
      <c r="F149" t="s">
        <v>20</v>
      </c>
      <c r="G149" t="str">
        <f>INDEX(Table_product[Product Name],MATCH(A149,Table_product[ProductID],0))</f>
        <v>Maximus UC-01</v>
      </c>
      <c r="H149" t="str">
        <f>INDEX(Table_product[Category], MATCH(A149,Table_product[ProductID],0))</f>
        <v>Urban</v>
      </c>
      <c r="I149" t="str">
        <f>INDEX(Table_product[Segment], MATCH(A149,Table_product[ProductID],0))</f>
        <v>Convenience</v>
      </c>
      <c r="J149">
        <f>INDEX(Table_product[ManufacturerID], MATCH(A149,Table_product[ProductID],0))</f>
        <v>7</v>
      </c>
      <c r="K149" t="str">
        <f>INDEX(Table_location[State],MATCH(C149,Table_location[Zip],0))</f>
        <v>British Columbia</v>
      </c>
      <c r="L149" t="str">
        <f>INDEX(Table_manufacturer[Manufacturer Name],MATCH(Sales!J149,Table_manufacturer[ManufacturerID],0))</f>
        <v>VanArsdel</v>
      </c>
    </row>
    <row r="150" spans="1:12" x14ac:dyDescent="0.25">
      <c r="A150">
        <v>2332</v>
      </c>
      <c r="B150" s="2">
        <v>42153</v>
      </c>
      <c r="C150" t="s">
        <v>1401</v>
      </c>
      <c r="D150">
        <v>1</v>
      </c>
      <c r="E150" s="3">
        <v>6356.7</v>
      </c>
      <c r="F150" t="s">
        <v>20</v>
      </c>
      <c r="G150" t="str">
        <f>INDEX(Table_product[Product Name],MATCH(A150,Table_product[ProductID],0))</f>
        <v>Aliqui UE-06</v>
      </c>
      <c r="H150" t="str">
        <f>INDEX(Table_product[Category], MATCH(A150,Table_product[ProductID],0))</f>
        <v>Urban</v>
      </c>
      <c r="I150" t="str">
        <f>INDEX(Table_product[Segment], MATCH(A150,Table_product[ProductID],0))</f>
        <v>Extreme</v>
      </c>
      <c r="J150">
        <f>INDEX(Table_product[ManufacturerID], MATCH(A150,Table_product[ProductID],0))</f>
        <v>2</v>
      </c>
      <c r="K150" t="str">
        <f>INDEX(Table_location[State],MATCH(C150,Table_location[Zip],0))</f>
        <v>Alberta</v>
      </c>
      <c r="L150" t="str">
        <f>INDEX(Table_manufacturer[Manufacturer Name],MATCH(Sales!J150,Table_manufacturer[ManufacturerID],0))</f>
        <v>Aliqui</v>
      </c>
    </row>
    <row r="151" spans="1:12" x14ac:dyDescent="0.25">
      <c r="A151">
        <v>438</v>
      </c>
      <c r="B151" s="2">
        <v>42149</v>
      </c>
      <c r="C151" t="s">
        <v>1202</v>
      </c>
      <c r="D151">
        <v>1</v>
      </c>
      <c r="E151" s="3">
        <v>11969.37</v>
      </c>
      <c r="F151" t="s">
        <v>20</v>
      </c>
      <c r="G151" t="str">
        <f>INDEX(Table_product[Product Name],MATCH(A151,Table_product[ProductID],0))</f>
        <v>Maximus UM-43</v>
      </c>
      <c r="H151" t="str">
        <f>INDEX(Table_product[Category], MATCH(A151,Table_product[ProductID],0))</f>
        <v>Urban</v>
      </c>
      <c r="I151" t="str">
        <f>INDEX(Table_product[Segment], MATCH(A151,Table_product[ProductID],0))</f>
        <v>Moderation</v>
      </c>
      <c r="J151">
        <f>INDEX(Table_product[ManufacturerID], MATCH(A151,Table_product[ProductID],0))</f>
        <v>7</v>
      </c>
      <c r="K151" t="str">
        <f>INDEX(Table_location[State],MATCH(C151,Table_location[Zip],0))</f>
        <v>Manitoba</v>
      </c>
      <c r="L151" t="str">
        <f>INDEX(Table_manufacturer[Manufacturer Name],MATCH(Sales!J151,Table_manufacturer[ManufacturerID],0))</f>
        <v>VanArsdel</v>
      </c>
    </row>
    <row r="152" spans="1:12" x14ac:dyDescent="0.25">
      <c r="A152">
        <v>1348</v>
      </c>
      <c r="B152" s="2">
        <v>42149</v>
      </c>
      <c r="C152" t="s">
        <v>1378</v>
      </c>
      <c r="D152">
        <v>1</v>
      </c>
      <c r="E152" s="3">
        <v>4156.74</v>
      </c>
      <c r="F152" t="s">
        <v>20</v>
      </c>
      <c r="G152" t="str">
        <f>INDEX(Table_product[Product Name],MATCH(A152,Table_product[ProductID],0))</f>
        <v>Quibus RP-40</v>
      </c>
      <c r="H152" t="str">
        <f>INDEX(Table_product[Category], MATCH(A152,Table_product[ProductID],0))</f>
        <v>Rural</v>
      </c>
      <c r="I152" t="str">
        <f>INDEX(Table_product[Segment], MATCH(A152,Table_product[ProductID],0))</f>
        <v>Productivity</v>
      </c>
      <c r="J152">
        <f>INDEX(Table_product[ManufacturerID], MATCH(A152,Table_product[ProductID],0))</f>
        <v>12</v>
      </c>
      <c r="K152" t="str">
        <f>INDEX(Table_location[State],MATCH(C152,Table_location[Zip],0))</f>
        <v>Alberta</v>
      </c>
      <c r="L152" t="str">
        <f>INDEX(Table_manufacturer[Manufacturer Name],MATCH(Sales!J152,Table_manufacturer[ManufacturerID],0))</f>
        <v>Quibus</v>
      </c>
    </row>
    <row r="153" spans="1:12" x14ac:dyDescent="0.25">
      <c r="A153">
        <v>394</v>
      </c>
      <c r="B153" s="2">
        <v>42149</v>
      </c>
      <c r="C153" t="s">
        <v>1411</v>
      </c>
      <c r="D153">
        <v>1</v>
      </c>
      <c r="E153" s="3">
        <v>19686.87</v>
      </c>
      <c r="F153" t="s">
        <v>20</v>
      </c>
      <c r="G153" t="str">
        <f>INDEX(Table_product[Product Name],MATCH(A153,Table_product[ProductID],0))</f>
        <v>Maximus RS-01</v>
      </c>
      <c r="H153" t="str">
        <f>INDEX(Table_product[Category], MATCH(A153,Table_product[ProductID],0))</f>
        <v>Rural</v>
      </c>
      <c r="I153" t="str">
        <f>INDEX(Table_product[Segment], MATCH(A153,Table_product[ProductID],0))</f>
        <v>Select</v>
      </c>
      <c r="J153">
        <f>INDEX(Table_product[ManufacturerID], MATCH(A153,Table_product[ProductID],0))</f>
        <v>7</v>
      </c>
      <c r="K153" t="str">
        <f>INDEX(Table_location[State],MATCH(C153,Table_location[Zip],0))</f>
        <v>Alberta</v>
      </c>
      <c r="L153" t="str">
        <f>INDEX(Table_manufacturer[Manufacturer Name],MATCH(Sales!J153,Table_manufacturer[ManufacturerID],0))</f>
        <v>VanArsdel</v>
      </c>
    </row>
    <row r="154" spans="1:12" x14ac:dyDescent="0.25">
      <c r="A154">
        <v>438</v>
      </c>
      <c r="B154" s="2">
        <v>42149</v>
      </c>
      <c r="C154" t="s">
        <v>1408</v>
      </c>
      <c r="D154">
        <v>1</v>
      </c>
      <c r="E154" s="3">
        <v>11969.37</v>
      </c>
      <c r="F154" t="s">
        <v>20</v>
      </c>
      <c r="G154" t="str">
        <f>INDEX(Table_product[Product Name],MATCH(A154,Table_product[ProductID],0))</f>
        <v>Maximus UM-43</v>
      </c>
      <c r="H154" t="str">
        <f>INDEX(Table_product[Category], MATCH(A154,Table_product[ProductID],0))</f>
        <v>Urban</v>
      </c>
      <c r="I154" t="str">
        <f>INDEX(Table_product[Segment], MATCH(A154,Table_product[ProductID],0))</f>
        <v>Moderation</v>
      </c>
      <c r="J154">
        <f>INDEX(Table_product[ManufacturerID], MATCH(A154,Table_product[ProductID],0))</f>
        <v>7</v>
      </c>
      <c r="K154" t="str">
        <f>INDEX(Table_location[State],MATCH(C154,Table_location[Zip],0))</f>
        <v>Alberta</v>
      </c>
      <c r="L154" t="str">
        <f>INDEX(Table_manufacturer[Manufacturer Name],MATCH(Sales!J154,Table_manufacturer[ManufacturerID],0))</f>
        <v>VanArsdel</v>
      </c>
    </row>
    <row r="155" spans="1:12" x14ac:dyDescent="0.25">
      <c r="A155">
        <v>506</v>
      </c>
      <c r="B155" s="2">
        <v>42149</v>
      </c>
      <c r="C155" t="s">
        <v>1401</v>
      </c>
      <c r="D155">
        <v>1</v>
      </c>
      <c r="E155" s="3">
        <v>15560.37</v>
      </c>
      <c r="F155" t="s">
        <v>20</v>
      </c>
      <c r="G155" t="str">
        <f>INDEX(Table_product[Product Name],MATCH(A155,Table_product[ProductID],0))</f>
        <v>Maximus UM-11</v>
      </c>
      <c r="H155" t="str">
        <f>INDEX(Table_product[Category], MATCH(A155,Table_product[ProductID],0))</f>
        <v>Urban</v>
      </c>
      <c r="I155" t="str">
        <f>INDEX(Table_product[Segment], MATCH(A155,Table_product[ProductID],0))</f>
        <v>Moderation</v>
      </c>
      <c r="J155">
        <f>INDEX(Table_product[ManufacturerID], MATCH(A155,Table_product[ProductID],0))</f>
        <v>7</v>
      </c>
      <c r="K155" t="str">
        <f>INDEX(Table_location[State],MATCH(C155,Table_location[Zip],0))</f>
        <v>Alberta</v>
      </c>
      <c r="L155" t="str">
        <f>INDEX(Table_manufacturer[Manufacturer Name],MATCH(Sales!J155,Table_manufacturer[ManufacturerID],0))</f>
        <v>VanArsdel</v>
      </c>
    </row>
    <row r="156" spans="1:12" x14ac:dyDescent="0.25">
      <c r="A156">
        <v>443</v>
      </c>
      <c r="B156" s="2">
        <v>42150</v>
      </c>
      <c r="C156" t="s">
        <v>1401</v>
      </c>
      <c r="D156">
        <v>1</v>
      </c>
      <c r="E156" s="3">
        <v>11084.85</v>
      </c>
      <c r="F156" t="s">
        <v>20</v>
      </c>
      <c r="G156" t="str">
        <f>INDEX(Table_product[Product Name],MATCH(A156,Table_product[ProductID],0))</f>
        <v>Maximus UM-48</v>
      </c>
      <c r="H156" t="str">
        <f>INDEX(Table_product[Category], MATCH(A156,Table_product[ProductID],0))</f>
        <v>Urban</v>
      </c>
      <c r="I156" t="str">
        <f>INDEX(Table_product[Segment], MATCH(A156,Table_product[ProductID],0))</f>
        <v>Moderation</v>
      </c>
      <c r="J156">
        <f>INDEX(Table_product[ManufacturerID], MATCH(A156,Table_product[ProductID],0))</f>
        <v>7</v>
      </c>
      <c r="K156" t="str">
        <f>INDEX(Table_location[State],MATCH(C156,Table_location[Zip],0))</f>
        <v>Alberta</v>
      </c>
      <c r="L156" t="str">
        <f>INDEX(Table_manufacturer[Manufacturer Name],MATCH(Sales!J156,Table_manufacturer[ManufacturerID],0))</f>
        <v>VanArsdel</v>
      </c>
    </row>
    <row r="157" spans="1:12" x14ac:dyDescent="0.25">
      <c r="A157">
        <v>1299</v>
      </c>
      <c r="B157" s="2">
        <v>42150</v>
      </c>
      <c r="C157" t="s">
        <v>1569</v>
      </c>
      <c r="D157">
        <v>1</v>
      </c>
      <c r="E157" s="3">
        <v>6487.74</v>
      </c>
      <c r="F157" t="s">
        <v>20</v>
      </c>
      <c r="G157" t="str">
        <f>INDEX(Table_product[Product Name],MATCH(A157,Table_product[ProductID],0))</f>
        <v>Quibus MA-35</v>
      </c>
      <c r="H157" t="str">
        <f>INDEX(Table_product[Category], MATCH(A157,Table_product[ProductID],0))</f>
        <v>Mix</v>
      </c>
      <c r="I157" t="str">
        <f>INDEX(Table_product[Segment], MATCH(A157,Table_product[ProductID],0))</f>
        <v>All Season</v>
      </c>
      <c r="J157">
        <f>INDEX(Table_product[ManufacturerID], MATCH(A157,Table_product[ProductID],0))</f>
        <v>12</v>
      </c>
      <c r="K157" t="str">
        <f>INDEX(Table_location[State],MATCH(C157,Table_location[Zip],0))</f>
        <v>British Columbia</v>
      </c>
      <c r="L157" t="str">
        <f>INDEX(Table_manufacturer[Manufacturer Name],MATCH(Sales!J157,Table_manufacturer[ManufacturerID],0))</f>
        <v>Quibus</v>
      </c>
    </row>
    <row r="158" spans="1:12" x14ac:dyDescent="0.25">
      <c r="A158">
        <v>2396</v>
      </c>
      <c r="B158" s="2">
        <v>42150</v>
      </c>
      <c r="C158" t="s">
        <v>1383</v>
      </c>
      <c r="D158">
        <v>1</v>
      </c>
      <c r="E158" s="3">
        <v>1442.7</v>
      </c>
      <c r="F158" t="s">
        <v>20</v>
      </c>
      <c r="G158" t="str">
        <f>INDEX(Table_product[Product Name],MATCH(A158,Table_product[ProductID],0))</f>
        <v>Aliqui YY-05</v>
      </c>
      <c r="H158" t="str">
        <f>INDEX(Table_product[Category], MATCH(A158,Table_product[ProductID],0))</f>
        <v>Youth</v>
      </c>
      <c r="I158" t="str">
        <f>INDEX(Table_product[Segment], MATCH(A158,Table_product[ProductID],0))</f>
        <v>Youth</v>
      </c>
      <c r="J158">
        <f>INDEX(Table_product[ManufacturerID], MATCH(A158,Table_product[ProductID],0))</f>
        <v>2</v>
      </c>
      <c r="K158" t="str">
        <f>INDEX(Table_location[State],MATCH(C158,Table_location[Zip],0))</f>
        <v>Alberta</v>
      </c>
      <c r="L158" t="str">
        <f>INDEX(Table_manufacturer[Manufacturer Name],MATCH(Sales!J158,Table_manufacturer[ManufacturerID],0))</f>
        <v>Aliqui</v>
      </c>
    </row>
    <row r="159" spans="1:12" x14ac:dyDescent="0.25">
      <c r="A159">
        <v>2275</v>
      </c>
      <c r="B159" s="2">
        <v>42150</v>
      </c>
      <c r="C159" t="s">
        <v>1570</v>
      </c>
      <c r="D159">
        <v>1</v>
      </c>
      <c r="E159" s="3">
        <v>4472.37</v>
      </c>
      <c r="F159" t="s">
        <v>20</v>
      </c>
      <c r="G159" t="str">
        <f>INDEX(Table_product[Product Name],MATCH(A159,Table_product[ProductID],0))</f>
        <v>Aliqui RS-08</v>
      </c>
      <c r="H159" t="str">
        <f>INDEX(Table_product[Category], MATCH(A159,Table_product[ProductID],0))</f>
        <v>Rural</v>
      </c>
      <c r="I159" t="str">
        <f>INDEX(Table_product[Segment], MATCH(A159,Table_product[ProductID],0))</f>
        <v>Select</v>
      </c>
      <c r="J159">
        <f>INDEX(Table_product[ManufacturerID], MATCH(A159,Table_product[ProductID],0))</f>
        <v>2</v>
      </c>
      <c r="K159" t="str">
        <f>INDEX(Table_location[State],MATCH(C159,Table_location[Zip],0))</f>
        <v>British Columbia</v>
      </c>
      <c r="L159" t="str">
        <f>INDEX(Table_manufacturer[Manufacturer Name],MATCH(Sales!J159,Table_manufacturer[ManufacturerID],0))</f>
        <v>Aliqui</v>
      </c>
    </row>
    <row r="160" spans="1:12" x14ac:dyDescent="0.25">
      <c r="A160">
        <v>2371</v>
      </c>
      <c r="B160" s="2">
        <v>42150</v>
      </c>
      <c r="C160" t="s">
        <v>1570</v>
      </c>
      <c r="D160">
        <v>1</v>
      </c>
      <c r="E160" s="3">
        <v>6866.37</v>
      </c>
      <c r="F160" t="s">
        <v>20</v>
      </c>
      <c r="G160" t="str">
        <f>INDEX(Table_product[Product Name],MATCH(A160,Table_product[ProductID],0))</f>
        <v>Aliqui UC-19</v>
      </c>
      <c r="H160" t="str">
        <f>INDEX(Table_product[Category], MATCH(A160,Table_product[ProductID],0))</f>
        <v>Urban</v>
      </c>
      <c r="I160" t="str">
        <f>INDEX(Table_product[Segment], MATCH(A160,Table_product[ProductID],0))</f>
        <v>Convenience</v>
      </c>
      <c r="J160">
        <f>INDEX(Table_product[ManufacturerID], MATCH(A160,Table_product[ProductID],0))</f>
        <v>2</v>
      </c>
      <c r="K160" t="str">
        <f>INDEX(Table_location[State],MATCH(C160,Table_location[Zip],0))</f>
        <v>British Columbia</v>
      </c>
      <c r="L160" t="str">
        <f>INDEX(Table_manufacturer[Manufacturer Name],MATCH(Sales!J160,Table_manufacturer[ManufacturerID],0))</f>
        <v>Aliqui</v>
      </c>
    </row>
    <row r="161" spans="1:12" x14ac:dyDescent="0.25">
      <c r="A161">
        <v>1722</v>
      </c>
      <c r="B161" s="2">
        <v>42150</v>
      </c>
      <c r="C161" t="s">
        <v>1352</v>
      </c>
      <c r="D161">
        <v>1</v>
      </c>
      <c r="E161" s="3">
        <v>1038.8699999999999</v>
      </c>
      <c r="F161" t="s">
        <v>20</v>
      </c>
      <c r="G161" t="str">
        <f>INDEX(Table_product[Product Name],MATCH(A161,Table_product[ProductID],0))</f>
        <v>Salvus YY-33</v>
      </c>
      <c r="H161" t="str">
        <f>INDEX(Table_product[Category], MATCH(A161,Table_product[ProductID],0))</f>
        <v>Youth</v>
      </c>
      <c r="I161" t="str">
        <f>INDEX(Table_product[Segment], MATCH(A161,Table_product[ProductID],0))</f>
        <v>Youth</v>
      </c>
      <c r="J161">
        <f>INDEX(Table_product[ManufacturerID], MATCH(A161,Table_product[ProductID],0))</f>
        <v>13</v>
      </c>
      <c r="K161" t="str">
        <f>INDEX(Table_location[State],MATCH(C161,Table_location[Zip],0))</f>
        <v>Alberta</v>
      </c>
      <c r="L161" t="str">
        <f>INDEX(Table_manufacturer[Manufacturer Name],MATCH(Sales!J161,Table_manufacturer[ManufacturerID],0))</f>
        <v>Salvus</v>
      </c>
    </row>
    <row r="162" spans="1:12" x14ac:dyDescent="0.25">
      <c r="A162">
        <v>295</v>
      </c>
      <c r="B162" s="2">
        <v>42151</v>
      </c>
      <c r="C162" t="s">
        <v>1553</v>
      </c>
      <c r="D162">
        <v>1</v>
      </c>
      <c r="E162" s="3">
        <v>12596.85</v>
      </c>
      <c r="F162" t="s">
        <v>20</v>
      </c>
      <c r="G162" t="str">
        <f>INDEX(Table_product[Product Name],MATCH(A162,Table_product[ProductID],0))</f>
        <v>Fama UE-16</v>
      </c>
      <c r="H162" t="str">
        <f>INDEX(Table_product[Category], MATCH(A162,Table_product[ProductID],0))</f>
        <v>Urban</v>
      </c>
      <c r="I162" t="str">
        <f>INDEX(Table_product[Segment], MATCH(A162,Table_product[ProductID],0))</f>
        <v>Extreme</v>
      </c>
      <c r="J162">
        <f>INDEX(Table_product[ManufacturerID], MATCH(A162,Table_product[ProductID],0))</f>
        <v>5</v>
      </c>
      <c r="K162" t="str">
        <f>INDEX(Table_location[State],MATCH(C162,Table_location[Zip],0))</f>
        <v>British Columbia</v>
      </c>
      <c r="L162" t="str">
        <f>INDEX(Table_manufacturer[Manufacturer Name],MATCH(Sales!J162,Table_manufacturer[ManufacturerID],0))</f>
        <v>Fama</v>
      </c>
    </row>
    <row r="163" spans="1:12" x14ac:dyDescent="0.25">
      <c r="A163">
        <v>2396</v>
      </c>
      <c r="B163" s="2">
        <v>42151</v>
      </c>
      <c r="C163" t="s">
        <v>1577</v>
      </c>
      <c r="D163">
        <v>1</v>
      </c>
      <c r="E163" s="3">
        <v>1385.37</v>
      </c>
      <c r="F163" t="s">
        <v>20</v>
      </c>
      <c r="G163" t="str">
        <f>INDEX(Table_product[Product Name],MATCH(A163,Table_product[ProductID],0))</f>
        <v>Aliqui YY-05</v>
      </c>
      <c r="H163" t="str">
        <f>INDEX(Table_product[Category], MATCH(A163,Table_product[ProductID],0))</f>
        <v>Youth</v>
      </c>
      <c r="I163" t="str">
        <f>INDEX(Table_product[Segment], MATCH(A163,Table_product[ProductID],0))</f>
        <v>Youth</v>
      </c>
      <c r="J163">
        <f>INDEX(Table_product[ManufacturerID], MATCH(A163,Table_product[ProductID],0))</f>
        <v>2</v>
      </c>
      <c r="K163" t="str">
        <f>INDEX(Table_location[State],MATCH(C163,Table_location[Zip],0))</f>
        <v>British Columbia</v>
      </c>
      <c r="L163" t="str">
        <f>INDEX(Table_manufacturer[Manufacturer Name],MATCH(Sales!J163,Table_manufacturer[ManufacturerID],0))</f>
        <v>Aliqui</v>
      </c>
    </row>
    <row r="164" spans="1:12" x14ac:dyDescent="0.25">
      <c r="A164">
        <v>1180</v>
      </c>
      <c r="B164" s="2">
        <v>42176</v>
      </c>
      <c r="C164" t="s">
        <v>1378</v>
      </c>
      <c r="D164">
        <v>1</v>
      </c>
      <c r="E164" s="3">
        <v>6173.37</v>
      </c>
      <c r="F164" t="s">
        <v>20</v>
      </c>
      <c r="G164" t="str">
        <f>INDEX(Table_product[Product Name],MATCH(A164,Table_product[ProductID],0))</f>
        <v>Pirum UE-16</v>
      </c>
      <c r="H164" t="str">
        <f>INDEX(Table_product[Category], MATCH(A164,Table_product[ProductID],0))</f>
        <v>Urban</v>
      </c>
      <c r="I164" t="str">
        <f>INDEX(Table_product[Segment], MATCH(A164,Table_product[ProductID],0))</f>
        <v>Extreme</v>
      </c>
      <c r="J164">
        <f>INDEX(Table_product[ManufacturerID], MATCH(A164,Table_product[ProductID],0))</f>
        <v>10</v>
      </c>
      <c r="K164" t="str">
        <f>INDEX(Table_location[State],MATCH(C164,Table_location[Zip],0))</f>
        <v>Alberta</v>
      </c>
      <c r="L164" t="str">
        <f>INDEX(Table_manufacturer[Manufacturer Name],MATCH(Sales!J164,Table_manufacturer[ManufacturerID],0))</f>
        <v>Pirum</v>
      </c>
    </row>
    <row r="165" spans="1:12" x14ac:dyDescent="0.25">
      <c r="A165">
        <v>794</v>
      </c>
      <c r="B165" s="2">
        <v>42177</v>
      </c>
      <c r="C165" t="s">
        <v>1583</v>
      </c>
      <c r="D165">
        <v>1</v>
      </c>
      <c r="E165" s="3">
        <v>1070.3699999999999</v>
      </c>
      <c r="F165" t="s">
        <v>20</v>
      </c>
      <c r="G165" t="str">
        <f>INDEX(Table_product[Product Name],MATCH(A165,Table_product[ProductID],0))</f>
        <v>Natura RP-82</v>
      </c>
      <c r="H165" t="str">
        <f>INDEX(Table_product[Category], MATCH(A165,Table_product[ProductID],0))</f>
        <v>Rural</v>
      </c>
      <c r="I165" t="str">
        <f>INDEX(Table_product[Segment], MATCH(A165,Table_product[ProductID],0))</f>
        <v>Productivity</v>
      </c>
      <c r="J165">
        <f>INDEX(Table_product[ManufacturerID], MATCH(A165,Table_product[ProductID],0))</f>
        <v>8</v>
      </c>
      <c r="K165" t="str">
        <f>INDEX(Table_location[State],MATCH(C165,Table_location[Zip],0))</f>
        <v>British Columbia</v>
      </c>
      <c r="L165" t="str">
        <f>INDEX(Table_manufacturer[Manufacturer Name],MATCH(Sales!J165,Table_manufacturer[ManufacturerID],0))</f>
        <v>Natura</v>
      </c>
    </row>
    <row r="166" spans="1:12" x14ac:dyDescent="0.25">
      <c r="A166">
        <v>2218</v>
      </c>
      <c r="B166" s="2">
        <v>42177</v>
      </c>
      <c r="C166" t="s">
        <v>1573</v>
      </c>
      <c r="D166">
        <v>1</v>
      </c>
      <c r="E166" s="3">
        <v>1763.37</v>
      </c>
      <c r="F166" t="s">
        <v>20</v>
      </c>
      <c r="G166" t="str">
        <f>INDEX(Table_product[Product Name],MATCH(A166,Table_product[ProductID],0))</f>
        <v>Aliqui RP-15</v>
      </c>
      <c r="H166" t="str">
        <f>INDEX(Table_product[Category], MATCH(A166,Table_product[ProductID],0))</f>
        <v>Rural</v>
      </c>
      <c r="I166" t="str">
        <f>INDEX(Table_product[Segment], MATCH(A166,Table_product[ProductID],0))</f>
        <v>Productivity</v>
      </c>
      <c r="J166">
        <f>INDEX(Table_product[ManufacturerID], MATCH(A166,Table_product[ProductID],0))</f>
        <v>2</v>
      </c>
      <c r="K166" t="str">
        <f>INDEX(Table_location[State],MATCH(C166,Table_location[Zip],0))</f>
        <v>British Columbia</v>
      </c>
      <c r="L166" t="str">
        <f>INDEX(Table_manufacturer[Manufacturer Name],MATCH(Sales!J166,Table_manufacturer[ManufacturerID],0))</f>
        <v>Aliqui</v>
      </c>
    </row>
    <row r="167" spans="1:12" x14ac:dyDescent="0.25">
      <c r="A167">
        <v>781</v>
      </c>
      <c r="B167" s="2">
        <v>42177</v>
      </c>
      <c r="C167" t="s">
        <v>1379</v>
      </c>
      <c r="D167">
        <v>1</v>
      </c>
      <c r="E167" s="3">
        <v>1322.37</v>
      </c>
      <c r="F167" t="s">
        <v>20</v>
      </c>
      <c r="G167" t="str">
        <f>INDEX(Table_product[Product Name],MATCH(A167,Table_product[ProductID],0))</f>
        <v>Natura RP-69</v>
      </c>
      <c r="H167" t="str">
        <f>INDEX(Table_product[Category], MATCH(A167,Table_product[ProductID],0))</f>
        <v>Rural</v>
      </c>
      <c r="I167" t="str">
        <f>INDEX(Table_product[Segment], MATCH(A167,Table_product[ProductID],0))</f>
        <v>Productivity</v>
      </c>
      <c r="J167">
        <f>INDEX(Table_product[ManufacturerID], MATCH(A167,Table_product[ProductID],0))</f>
        <v>8</v>
      </c>
      <c r="K167" t="str">
        <f>INDEX(Table_location[State],MATCH(C167,Table_location[Zip],0))</f>
        <v>Alberta</v>
      </c>
      <c r="L167" t="str">
        <f>INDEX(Table_manufacturer[Manufacturer Name],MATCH(Sales!J167,Table_manufacturer[ManufacturerID],0))</f>
        <v>Natura</v>
      </c>
    </row>
    <row r="168" spans="1:12" x14ac:dyDescent="0.25">
      <c r="A168">
        <v>993</v>
      </c>
      <c r="B168" s="2">
        <v>42177</v>
      </c>
      <c r="C168" t="s">
        <v>1570</v>
      </c>
      <c r="D168">
        <v>1</v>
      </c>
      <c r="E168" s="3">
        <v>4598.37</v>
      </c>
      <c r="F168" t="s">
        <v>20</v>
      </c>
      <c r="G168" t="str">
        <f>INDEX(Table_product[Product Name],MATCH(A168,Table_product[ProductID],0))</f>
        <v>Natura UC-56</v>
      </c>
      <c r="H168" t="str">
        <f>INDEX(Table_product[Category], MATCH(A168,Table_product[ProductID],0))</f>
        <v>Urban</v>
      </c>
      <c r="I168" t="str">
        <f>INDEX(Table_product[Segment], MATCH(A168,Table_product[ProductID],0))</f>
        <v>Convenience</v>
      </c>
      <c r="J168">
        <f>INDEX(Table_product[ManufacturerID], MATCH(A168,Table_product[ProductID],0))</f>
        <v>8</v>
      </c>
      <c r="K168" t="str">
        <f>INDEX(Table_location[State],MATCH(C168,Table_location[Zip],0))</f>
        <v>British Columbia</v>
      </c>
      <c r="L168" t="str">
        <f>INDEX(Table_manufacturer[Manufacturer Name],MATCH(Sales!J168,Table_manufacturer[ManufacturerID],0))</f>
        <v>Natura</v>
      </c>
    </row>
    <row r="169" spans="1:12" x14ac:dyDescent="0.25">
      <c r="A169">
        <v>1212</v>
      </c>
      <c r="B169" s="2">
        <v>42177</v>
      </c>
      <c r="C169" t="s">
        <v>1400</v>
      </c>
      <c r="D169">
        <v>1</v>
      </c>
      <c r="E169" s="3">
        <v>5259.87</v>
      </c>
      <c r="F169" t="s">
        <v>20</v>
      </c>
      <c r="G169" t="str">
        <f>INDEX(Table_product[Product Name],MATCH(A169,Table_product[ProductID],0))</f>
        <v>Pirum UC-14</v>
      </c>
      <c r="H169" t="str">
        <f>INDEX(Table_product[Category], MATCH(A169,Table_product[ProductID],0))</f>
        <v>Urban</v>
      </c>
      <c r="I169" t="str">
        <f>INDEX(Table_product[Segment], MATCH(A169,Table_product[ProductID],0))</f>
        <v>Convenience</v>
      </c>
      <c r="J169">
        <f>INDEX(Table_product[ManufacturerID], MATCH(A169,Table_product[ProductID],0))</f>
        <v>10</v>
      </c>
      <c r="K169" t="str">
        <f>INDEX(Table_location[State],MATCH(C169,Table_location[Zip],0))</f>
        <v>Alberta</v>
      </c>
      <c r="L169" t="str">
        <f>INDEX(Table_manufacturer[Manufacturer Name],MATCH(Sales!J169,Table_manufacturer[ManufacturerID],0))</f>
        <v>Pirum</v>
      </c>
    </row>
    <row r="170" spans="1:12" x14ac:dyDescent="0.25">
      <c r="A170">
        <v>207</v>
      </c>
      <c r="B170" s="2">
        <v>42177</v>
      </c>
      <c r="C170" t="s">
        <v>1378</v>
      </c>
      <c r="D170">
        <v>1</v>
      </c>
      <c r="E170" s="3">
        <v>11843.37</v>
      </c>
      <c r="F170" t="s">
        <v>20</v>
      </c>
      <c r="G170" t="str">
        <f>INDEX(Table_product[Product Name],MATCH(A170,Table_product[ProductID],0))</f>
        <v>Barba UM-09</v>
      </c>
      <c r="H170" t="str">
        <f>INDEX(Table_product[Category], MATCH(A170,Table_product[ProductID],0))</f>
        <v>Urban</v>
      </c>
      <c r="I170" t="str">
        <f>INDEX(Table_product[Segment], MATCH(A170,Table_product[ProductID],0))</f>
        <v>Moderation</v>
      </c>
      <c r="J170">
        <f>INDEX(Table_product[ManufacturerID], MATCH(A170,Table_product[ProductID],0))</f>
        <v>3</v>
      </c>
      <c r="K170" t="str">
        <f>INDEX(Table_location[State],MATCH(C170,Table_location[Zip],0))</f>
        <v>Alberta</v>
      </c>
      <c r="L170" t="str">
        <f>INDEX(Table_manufacturer[Manufacturer Name],MATCH(Sales!J170,Table_manufacturer[ManufacturerID],0))</f>
        <v>Barba</v>
      </c>
    </row>
    <row r="171" spans="1:12" x14ac:dyDescent="0.25">
      <c r="A171">
        <v>793</v>
      </c>
      <c r="B171" s="2">
        <v>42177</v>
      </c>
      <c r="C171" t="s">
        <v>1583</v>
      </c>
      <c r="D171">
        <v>1</v>
      </c>
      <c r="E171" s="3">
        <v>1070.3699999999999</v>
      </c>
      <c r="F171" t="s">
        <v>20</v>
      </c>
      <c r="G171" t="str">
        <f>INDEX(Table_product[Product Name],MATCH(A171,Table_product[ProductID],0))</f>
        <v>Natura RP-81</v>
      </c>
      <c r="H171" t="str">
        <f>INDEX(Table_product[Category], MATCH(A171,Table_product[ProductID],0))</f>
        <v>Rural</v>
      </c>
      <c r="I171" t="str">
        <f>INDEX(Table_product[Segment], MATCH(A171,Table_product[ProductID],0))</f>
        <v>Productivity</v>
      </c>
      <c r="J171">
        <f>INDEX(Table_product[ManufacturerID], MATCH(A171,Table_product[ProductID],0))</f>
        <v>8</v>
      </c>
      <c r="K171" t="str">
        <f>INDEX(Table_location[State],MATCH(C171,Table_location[Zip],0))</f>
        <v>British Columbia</v>
      </c>
      <c r="L171" t="str">
        <f>INDEX(Table_manufacturer[Manufacturer Name],MATCH(Sales!J171,Table_manufacturer[ManufacturerID],0))</f>
        <v>Natura</v>
      </c>
    </row>
    <row r="172" spans="1:12" x14ac:dyDescent="0.25">
      <c r="A172">
        <v>782</v>
      </c>
      <c r="B172" s="2">
        <v>42177</v>
      </c>
      <c r="C172" t="s">
        <v>1379</v>
      </c>
      <c r="D172">
        <v>1</v>
      </c>
      <c r="E172" s="3">
        <v>1322.37</v>
      </c>
      <c r="F172" t="s">
        <v>20</v>
      </c>
      <c r="G172" t="str">
        <f>INDEX(Table_product[Product Name],MATCH(A172,Table_product[ProductID],0))</f>
        <v>Natura RP-70</v>
      </c>
      <c r="H172" t="str">
        <f>INDEX(Table_product[Category], MATCH(A172,Table_product[ProductID],0))</f>
        <v>Rural</v>
      </c>
      <c r="I172" t="str">
        <f>INDEX(Table_product[Segment], MATCH(A172,Table_product[ProductID],0))</f>
        <v>Productivity</v>
      </c>
      <c r="J172">
        <f>INDEX(Table_product[ManufacturerID], MATCH(A172,Table_product[ProductID],0))</f>
        <v>8</v>
      </c>
      <c r="K172" t="str">
        <f>INDEX(Table_location[State],MATCH(C172,Table_location[Zip],0))</f>
        <v>Alberta</v>
      </c>
      <c r="L172" t="str">
        <f>INDEX(Table_manufacturer[Manufacturer Name],MATCH(Sales!J172,Table_manufacturer[ManufacturerID],0))</f>
        <v>Natura</v>
      </c>
    </row>
    <row r="173" spans="1:12" x14ac:dyDescent="0.25">
      <c r="A173">
        <v>2219</v>
      </c>
      <c r="B173" s="2">
        <v>42177</v>
      </c>
      <c r="C173" t="s">
        <v>1573</v>
      </c>
      <c r="D173">
        <v>1</v>
      </c>
      <c r="E173" s="3">
        <v>1763.37</v>
      </c>
      <c r="F173" t="s">
        <v>20</v>
      </c>
      <c r="G173" t="str">
        <f>INDEX(Table_product[Product Name],MATCH(A173,Table_product[ProductID],0))</f>
        <v>Aliqui RP-16</v>
      </c>
      <c r="H173" t="str">
        <f>INDEX(Table_product[Category], MATCH(A173,Table_product[ProductID],0))</f>
        <v>Rural</v>
      </c>
      <c r="I173" t="str">
        <f>INDEX(Table_product[Segment], MATCH(A173,Table_product[ProductID],0))</f>
        <v>Productivity</v>
      </c>
      <c r="J173">
        <f>INDEX(Table_product[ManufacturerID], MATCH(A173,Table_product[ProductID],0))</f>
        <v>2</v>
      </c>
      <c r="K173" t="str">
        <f>INDEX(Table_location[State],MATCH(C173,Table_location[Zip],0))</f>
        <v>British Columbia</v>
      </c>
      <c r="L173" t="str">
        <f>INDEX(Table_manufacturer[Manufacturer Name],MATCH(Sales!J173,Table_manufacturer[ManufacturerID],0))</f>
        <v>Aliqui</v>
      </c>
    </row>
    <row r="174" spans="1:12" x14ac:dyDescent="0.25">
      <c r="A174">
        <v>487</v>
      </c>
      <c r="B174" s="2">
        <v>42178</v>
      </c>
      <c r="C174" t="s">
        <v>1561</v>
      </c>
      <c r="D174">
        <v>1</v>
      </c>
      <c r="E174" s="3">
        <v>13229.37</v>
      </c>
      <c r="F174" t="s">
        <v>20</v>
      </c>
      <c r="G174" t="str">
        <f>INDEX(Table_product[Product Name],MATCH(A174,Table_product[ProductID],0))</f>
        <v>Maximus UM-92</v>
      </c>
      <c r="H174" t="str">
        <f>INDEX(Table_product[Category], MATCH(A174,Table_product[ProductID],0))</f>
        <v>Urban</v>
      </c>
      <c r="I174" t="str">
        <f>INDEX(Table_product[Segment], MATCH(A174,Table_product[ProductID],0))</f>
        <v>Moderation</v>
      </c>
      <c r="J174">
        <f>INDEX(Table_product[ManufacturerID], MATCH(A174,Table_product[ProductID],0))</f>
        <v>7</v>
      </c>
      <c r="K174" t="str">
        <f>INDEX(Table_location[State],MATCH(C174,Table_location[Zip],0))</f>
        <v>British Columbia</v>
      </c>
      <c r="L174" t="str">
        <f>INDEX(Table_manufacturer[Manufacturer Name],MATCH(Sales!J174,Table_manufacturer[ManufacturerID],0))</f>
        <v>VanArsdel</v>
      </c>
    </row>
    <row r="175" spans="1:12" x14ac:dyDescent="0.25">
      <c r="A175">
        <v>2219</v>
      </c>
      <c r="B175" s="2">
        <v>42102</v>
      </c>
      <c r="C175" t="s">
        <v>1554</v>
      </c>
      <c r="D175">
        <v>1</v>
      </c>
      <c r="E175" s="3">
        <v>1826.37</v>
      </c>
      <c r="F175" t="s">
        <v>20</v>
      </c>
      <c r="G175" t="str">
        <f>INDEX(Table_product[Product Name],MATCH(A175,Table_product[ProductID],0))</f>
        <v>Aliqui RP-16</v>
      </c>
      <c r="H175" t="str">
        <f>INDEX(Table_product[Category], MATCH(A175,Table_product[ProductID],0))</f>
        <v>Rural</v>
      </c>
      <c r="I175" t="str">
        <f>INDEX(Table_product[Segment], MATCH(A175,Table_product[ProductID],0))</f>
        <v>Productivity</v>
      </c>
      <c r="J175">
        <f>INDEX(Table_product[ManufacturerID], MATCH(A175,Table_product[ProductID],0))</f>
        <v>2</v>
      </c>
      <c r="K175" t="str">
        <f>INDEX(Table_location[State],MATCH(C175,Table_location[Zip],0))</f>
        <v>British Columbia</v>
      </c>
      <c r="L175" t="str">
        <f>INDEX(Table_manufacturer[Manufacturer Name],MATCH(Sales!J175,Table_manufacturer[ManufacturerID],0))</f>
        <v>Aliqui</v>
      </c>
    </row>
    <row r="176" spans="1:12" x14ac:dyDescent="0.25">
      <c r="A176">
        <v>2412</v>
      </c>
      <c r="B176" s="2">
        <v>42102</v>
      </c>
      <c r="C176" t="s">
        <v>1564</v>
      </c>
      <c r="D176">
        <v>1</v>
      </c>
      <c r="E176" s="3">
        <v>1290.8699999999999</v>
      </c>
      <c r="F176" t="s">
        <v>20</v>
      </c>
      <c r="G176" t="str">
        <f>INDEX(Table_product[Product Name],MATCH(A176,Table_product[ProductID],0))</f>
        <v>Aliqui YY-21</v>
      </c>
      <c r="H176" t="str">
        <f>INDEX(Table_product[Category], MATCH(A176,Table_product[ProductID],0))</f>
        <v>Youth</v>
      </c>
      <c r="I176" t="str">
        <f>INDEX(Table_product[Segment], MATCH(A176,Table_product[ProductID],0))</f>
        <v>Youth</v>
      </c>
      <c r="J176">
        <f>INDEX(Table_product[ManufacturerID], MATCH(A176,Table_product[ProductID],0))</f>
        <v>2</v>
      </c>
      <c r="K176" t="str">
        <f>INDEX(Table_location[State],MATCH(C176,Table_location[Zip],0))</f>
        <v>British Columbia</v>
      </c>
      <c r="L176" t="str">
        <f>INDEX(Table_manufacturer[Manufacturer Name],MATCH(Sales!J176,Table_manufacturer[ManufacturerID],0))</f>
        <v>Aliqui</v>
      </c>
    </row>
    <row r="177" spans="1:12" x14ac:dyDescent="0.25">
      <c r="A177">
        <v>1344</v>
      </c>
      <c r="B177" s="2">
        <v>42148</v>
      </c>
      <c r="C177" t="s">
        <v>994</v>
      </c>
      <c r="D177">
        <v>1</v>
      </c>
      <c r="E177" s="3">
        <v>4408.74</v>
      </c>
      <c r="F177" t="s">
        <v>20</v>
      </c>
      <c r="G177" t="str">
        <f>INDEX(Table_product[Product Name],MATCH(A177,Table_product[ProductID],0))</f>
        <v>Quibus RP-36</v>
      </c>
      <c r="H177" t="str">
        <f>INDEX(Table_product[Category], MATCH(A177,Table_product[ProductID],0))</f>
        <v>Rural</v>
      </c>
      <c r="I177" t="str">
        <f>INDEX(Table_product[Segment], MATCH(A177,Table_product[ProductID],0))</f>
        <v>Productivity</v>
      </c>
      <c r="J177">
        <f>INDEX(Table_product[ManufacturerID], MATCH(A177,Table_product[ProductID],0))</f>
        <v>12</v>
      </c>
      <c r="K177" t="str">
        <f>INDEX(Table_location[State],MATCH(C177,Table_location[Zip],0))</f>
        <v>Ontario</v>
      </c>
      <c r="L177" t="str">
        <f>INDEX(Table_manufacturer[Manufacturer Name],MATCH(Sales!J177,Table_manufacturer[ManufacturerID],0))</f>
        <v>Quibus</v>
      </c>
    </row>
    <row r="178" spans="1:12" x14ac:dyDescent="0.25">
      <c r="A178">
        <v>491</v>
      </c>
      <c r="B178" s="2">
        <v>42148</v>
      </c>
      <c r="C178" t="s">
        <v>1219</v>
      </c>
      <c r="D178">
        <v>1</v>
      </c>
      <c r="E178" s="3">
        <v>10709.37</v>
      </c>
      <c r="F178" t="s">
        <v>20</v>
      </c>
      <c r="G178" t="str">
        <f>INDEX(Table_product[Product Name],MATCH(A178,Table_product[ProductID],0))</f>
        <v>Maximus UM-96</v>
      </c>
      <c r="H178" t="str">
        <f>INDEX(Table_product[Category], MATCH(A178,Table_product[ProductID],0))</f>
        <v>Urban</v>
      </c>
      <c r="I178" t="str">
        <f>INDEX(Table_product[Segment], MATCH(A178,Table_product[ProductID],0))</f>
        <v>Moderation</v>
      </c>
      <c r="J178">
        <f>INDEX(Table_product[ManufacturerID], MATCH(A178,Table_product[ProductID],0))</f>
        <v>7</v>
      </c>
      <c r="K178" t="str">
        <f>INDEX(Table_location[State],MATCH(C178,Table_location[Zip],0))</f>
        <v>Manitoba</v>
      </c>
      <c r="L178" t="str">
        <f>INDEX(Table_manufacturer[Manufacturer Name],MATCH(Sales!J178,Table_manufacturer[ManufacturerID],0))</f>
        <v>VanArsdel</v>
      </c>
    </row>
    <row r="179" spans="1:12" x14ac:dyDescent="0.25">
      <c r="A179">
        <v>1223</v>
      </c>
      <c r="B179" s="2">
        <v>42149</v>
      </c>
      <c r="C179" t="s">
        <v>839</v>
      </c>
      <c r="D179">
        <v>1</v>
      </c>
      <c r="E179" s="3">
        <v>4787.37</v>
      </c>
      <c r="F179" t="s">
        <v>20</v>
      </c>
      <c r="G179" t="str">
        <f>INDEX(Table_product[Product Name],MATCH(A179,Table_product[ProductID],0))</f>
        <v>Pirum UC-25</v>
      </c>
      <c r="H179" t="str">
        <f>INDEX(Table_product[Category], MATCH(A179,Table_product[ProductID],0))</f>
        <v>Urban</v>
      </c>
      <c r="I179" t="str">
        <f>INDEX(Table_product[Segment], MATCH(A179,Table_product[ProductID],0))</f>
        <v>Convenience</v>
      </c>
      <c r="J179">
        <f>INDEX(Table_product[ManufacturerID], MATCH(A179,Table_product[ProductID],0))</f>
        <v>10</v>
      </c>
      <c r="K179" t="str">
        <f>INDEX(Table_location[State],MATCH(C179,Table_location[Zip],0))</f>
        <v>Ontario</v>
      </c>
      <c r="L179" t="str">
        <f>INDEX(Table_manufacturer[Manufacturer Name],MATCH(Sales!J179,Table_manufacturer[ManufacturerID],0))</f>
        <v>Pirum</v>
      </c>
    </row>
    <row r="180" spans="1:12" x14ac:dyDescent="0.25">
      <c r="A180">
        <v>407</v>
      </c>
      <c r="B180" s="2">
        <v>42149</v>
      </c>
      <c r="C180" t="s">
        <v>1220</v>
      </c>
      <c r="D180">
        <v>1</v>
      </c>
      <c r="E180" s="3">
        <v>20505.87</v>
      </c>
      <c r="F180" t="s">
        <v>20</v>
      </c>
      <c r="G180" t="str">
        <f>INDEX(Table_product[Product Name],MATCH(A180,Table_product[ProductID],0))</f>
        <v>Maximus UM-12</v>
      </c>
      <c r="H180" t="str">
        <f>INDEX(Table_product[Category], MATCH(A180,Table_product[ProductID],0))</f>
        <v>Urban</v>
      </c>
      <c r="I180" t="str">
        <f>INDEX(Table_product[Segment], MATCH(A180,Table_product[ProductID],0))</f>
        <v>Moderation</v>
      </c>
      <c r="J180">
        <f>INDEX(Table_product[ManufacturerID], MATCH(A180,Table_product[ProductID],0))</f>
        <v>7</v>
      </c>
      <c r="K180" t="str">
        <f>INDEX(Table_location[State],MATCH(C180,Table_location[Zip],0))</f>
        <v>Manitoba</v>
      </c>
      <c r="L180" t="str">
        <f>INDEX(Table_manufacturer[Manufacturer Name],MATCH(Sales!J180,Table_manufacturer[ManufacturerID],0))</f>
        <v>VanArsdel</v>
      </c>
    </row>
    <row r="181" spans="1:12" x14ac:dyDescent="0.25">
      <c r="A181">
        <v>2368</v>
      </c>
      <c r="B181" s="2">
        <v>42179</v>
      </c>
      <c r="C181" t="s">
        <v>978</v>
      </c>
      <c r="D181">
        <v>1</v>
      </c>
      <c r="E181" s="3">
        <v>8687.7000000000007</v>
      </c>
      <c r="F181" t="s">
        <v>20</v>
      </c>
      <c r="G181" t="str">
        <f>INDEX(Table_product[Product Name],MATCH(A181,Table_product[ProductID],0))</f>
        <v>Aliqui UC-16</v>
      </c>
      <c r="H181" t="str">
        <f>INDEX(Table_product[Category], MATCH(A181,Table_product[ProductID],0))</f>
        <v>Urban</v>
      </c>
      <c r="I181" t="str">
        <f>INDEX(Table_product[Segment], MATCH(A181,Table_product[ProductID],0))</f>
        <v>Convenience</v>
      </c>
      <c r="J181">
        <f>INDEX(Table_product[ManufacturerID], MATCH(A181,Table_product[ProductID],0))</f>
        <v>2</v>
      </c>
      <c r="K181" t="str">
        <f>INDEX(Table_location[State],MATCH(C181,Table_location[Zip],0))</f>
        <v>Ontario</v>
      </c>
      <c r="L181" t="str">
        <f>INDEX(Table_manufacturer[Manufacturer Name],MATCH(Sales!J181,Table_manufacturer[ManufacturerID],0))</f>
        <v>Aliqui</v>
      </c>
    </row>
    <row r="182" spans="1:12" x14ac:dyDescent="0.25">
      <c r="A182">
        <v>2350</v>
      </c>
      <c r="B182" s="2">
        <v>42179</v>
      </c>
      <c r="C182" t="s">
        <v>1220</v>
      </c>
      <c r="D182">
        <v>1</v>
      </c>
      <c r="E182" s="3">
        <v>4466.7</v>
      </c>
      <c r="F182" t="s">
        <v>20</v>
      </c>
      <c r="G182" t="str">
        <f>INDEX(Table_product[Product Name],MATCH(A182,Table_product[ProductID],0))</f>
        <v>Aliqui UE-24</v>
      </c>
      <c r="H182" t="str">
        <f>INDEX(Table_product[Category], MATCH(A182,Table_product[ProductID],0))</f>
        <v>Urban</v>
      </c>
      <c r="I182" t="str">
        <f>INDEX(Table_product[Segment], MATCH(A182,Table_product[ProductID],0))</f>
        <v>Extreme</v>
      </c>
      <c r="J182">
        <f>INDEX(Table_product[ManufacturerID], MATCH(A182,Table_product[ProductID],0))</f>
        <v>2</v>
      </c>
      <c r="K182" t="str">
        <f>INDEX(Table_location[State],MATCH(C182,Table_location[Zip],0))</f>
        <v>Manitoba</v>
      </c>
      <c r="L182" t="str">
        <f>INDEX(Table_manufacturer[Manufacturer Name],MATCH(Sales!J182,Table_manufacturer[ManufacturerID],0))</f>
        <v>Aliqui</v>
      </c>
    </row>
    <row r="183" spans="1:12" x14ac:dyDescent="0.25">
      <c r="A183">
        <v>545</v>
      </c>
      <c r="B183" s="2">
        <v>42179</v>
      </c>
      <c r="C183" t="s">
        <v>969</v>
      </c>
      <c r="D183">
        <v>1</v>
      </c>
      <c r="E183" s="3">
        <v>10835.37</v>
      </c>
      <c r="F183" t="s">
        <v>20</v>
      </c>
      <c r="G183" t="str">
        <f>INDEX(Table_product[Product Name],MATCH(A183,Table_product[ProductID],0))</f>
        <v>Maximus UC-10</v>
      </c>
      <c r="H183" t="str">
        <f>INDEX(Table_product[Category], MATCH(A183,Table_product[ProductID],0))</f>
        <v>Urban</v>
      </c>
      <c r="I183" t="str">
        <f>INDEX(Table_product[Segment], MATCH(A183,Table_product[ProductID],0))</f>
        <v>Convenience</v>
      </c>
      <c r="J183">
        <f>INDEX(Table_product[ManufacturerID], MATCH(A183,Table_product[ProductID],0))</f>
        <v>7</v>
      </c>
      <c r="K183" t="str">
        <f>INDEX(Table_location[State],MATCH(C183,Table_location[Zip],0))</f>
        <v>Ontario</v>
      </c>
      <c r="L183" t="str">
        <f>INDEX(Table_manufacturer[Manufacturer Name],MATCH(Sales!J183,Table_manufacturer[ManufacturerID],0))</f>
        <v>VanArsdel</v>
      </c>
    </row>
    <row r="184" spans="1:12" x14ac:dyDescent="0.25">
      <c r="A184">
        <v>926</v>
      </c>
      <c r="B184" s="2">
        <v>42179</v>
      </c>
      <c r="C184" t="s">
        <v>687</v>
      </c>
      <c r="D184">
        <v>1</v>
      </c>
      <c r="E184" s="3">
        <v>6803.37</v>
      </c>
      <c r="F184" t="s">
        <v>20</v>
      </c>
      <c r="G184" t="str">
        <f>INDEX(Table_product[Product Name],MATCH(A184,Table_product[ProductID],0))</f>
        <v>Natura UE-35</v>
      </c>
      <c r="H184" t="str">
        <f>INDEX(Table_product[Category], MATCH(A184,Table_product[ProductID],0))</f>
        <v>Urban</v>
      </c>
      <c r="I184" t="str">
        <f>INDEX(Table_product[Segment], MATCH(A184,Table_product[ProductID],0))</f>
        <v>Extreme</v>
      </c>
      <c r="J184">
        <f>INDEX(Table_product[ManufacturerID], MATCH(A184,Table_product[ProductID],0))</f>
        <v>8</v>
      </c>
      <c r="K184" t="str">
        <f>INDEX(Table_location[State],MATCH(C184,Table_location[Zip],0))</f>
        <v>Ontario</v>
      </c>
      <c r="L184" t="str">
        <f>INDEX(Table_manufacturer[Manufacturer Name],MATCH(Sales!J184,Table_manufacturer[ManufacturerID],0))</f>
        <v>Natura</v>
      </c>
    </row>
    <row r="185" spans="1:12" x14ac:dyDescent="0.25">
      <c r="A185">
        <v>2393</v>
      </c>
      <c r="B185" s="2">
        <v>42179</v>
      </c>
      <c r="C185" t="s">
        <v>840</v>
      </c>
      <c r="D185">
        <v>2</v>
      </c>
      <c r="E185" s="3">
        <v>2702.07</v>
      </c>
      <c r="F185" t="s">
        <v>20</v>
      </c>
      <c r="G185" t="str">
        <f>INDEX(Table_product[Product Name],MATCH(A185,Table_product[ProductID],0))</f>
        <v>Aliqui YY-02</v>
      </c>
      <c r="H185" t="str">
        <f>INDEX(Table_product[Category], MATCH(A185,Table_product[ProductID],0))</f>
        <v>Youth</v>
      </c>
      <c r="I185" t="str">
        <f>INDEX(Table_product[Segment], MATCH(A185,Table_product[ProductID],0))</f>
        <v>Youth</v>
      </c>
      <c r="J185">
        <f>INDEX(Table_product[ManufacturerID], MATCH(A185,Table_product[ProductID],0))</f>
        <v>2</v>
      </c>
      <c r="K185" t="str">
        <f>INDEX(Table_location[State],MATCH(C185,Table_location[Zip],0))</f>
        <v>Ontario</v>
      </c>
      <c r="L185" t="str">
        <f>INDEX(Table_manufacturer[Manufacturer Name],MATCH(Sales!J185,Table_manufacturer[ManufacturerID],0))</f>
        <v>Aliqui</v>
      </c>
    </row>
    <row r="186" spans="1:12" x14ac:dyDescent="0.25">
      <c r="A186">
        <v>549</v>
      </c>
      <c r="B186" s="2">
        <v>42179</v>
      </c>
      <c r="C186" t="s">
        <v>992</v>
      </c>
      <c r="D186">
        <v>1</v>
      </c>
      <c r="E186" s="3">
        <v>6614.37</v>
      </c>
      <c r="F186" t="s">
        <v>20</v>
      </c>
      <c r="G186" t="str">
        <f>INDEX(Table_product[Product Name],MATCH(A186,Table_product[ProductID],0))</f>
        <v>Maximus UC-14</v>
      </c>
      <c r="H186" t="str">
        <f>INDEX(Table_product[Category], MATCH(A186,Table_product[ProductID],0))</f>
        <v>Urban</v>
      </c>
      <c r="I186" t="str">
        <f>INDEX(Table_product[Segment], MATCH(A186,Table_product[ProductID],0))</f>
        <v>Convenience</v>
      </c>
      <c r="J186">
        <f>INDEX(Table_product[ManufacturerID], MATCH(A186,Table_product[ProductID],0))</f>
        <v>7</v>
      </c>
      <c r="K186" t="str">
        <f>INDEX(Table_location[State],MATCH(C186,Table_location[Zip],0))</f>
        <v>Ontario</v>
      </c>
      <c r="L186" t="str">
        <f>INDEX(Table_manufacturer[Manufacturer Name],MATCH(Sales!J186,Table_manufacturer[ManufacturerID],0))</f>
        <v>VanArsdel</v>
      </c>
    </row>
    <row r="187" spans="1:12" x14ac:dyDescent="0.25">
      <c r="A187">
        <v>2354</v>
      </c>
      <c r="B187" s="2">
        <v>42180</v>
      </c>
      <c r="C187" t="s">
        <v>955</v>
      </c>
      <c r="D187">
        <v>1</v>
      </c>
      <c r="E187" s="3">
        <v>4661.37</v>
      </c>
      <c r="F187" t="s">
        <v>20</v>
      </c>
      <c r="G187" t="str">
        <f>INDEX(Table_product[Product Name],MATCH(A187,Table_product[ProductID],0))</f>
        <v>Aliqui UC-02</v>
      </c>
      <c r="H187" t="str">
        <f>INDEX(Table_product[Category], MATCH(A187,Table_product[ProductID],0))</f>
        <v>Urban</v>
      </c>
      <c r="I187" t="str">
        <f>INDEX(Table_product[Segment], MATCH(A187,Table_product[ProductID],0))</f>
        <v>Convenience</v>
      </c>
      <c r="J187">
        <f>INDEX(Table_product[ManufacturerID], MATCH(A187,Table_product[ProductID],0))</f>
        <v>2</v>
      </c>
      <c r="K187" t="str">
        <f>INDEX(Table_location[State],MATCH(C187,Table_location[Zip],0))</f>
        <v>Ontario</v>
      </c>
      <c r="L187" t="str">
        <f>INDEX(Table_manufacturer[Manufacturer Name],MATCH(Sales!J187,Table_manufacturer[ManufacturerID],0))</f>
        <v>Aliqui</v>
      </c>
    </row>
    <row r="188" spans="1:12" x14ac:dyDescent="0.25">
      <c r="A188">
        <v>407</v>
      </c>
      <c r="B188" s="2">
        <v>42180</v>
      </c>
      <c r="C188" t="s">
        <v>839</v>
      </c>
      <c r="D188">
        <v>1</v>
      </c>
      <c r="E188" s="3">
        <v>20505.87</v>
      </c>
      <c r="F188" t="s">
        <v>20</v>
      </c>
      <c r="G188" t="str">
        <f>INDEX(Table_product[Product Name],MATCH(A188,Table_product[ProductID],0))</f>
        <v>Maximus UM-12</v>
      </c>
      <c r="H188" t="str">
        <f>INDEX(Table_product[Category], MATCH(A188,Table_product[ProductID],0))</f>
        <v>Urban</v>
      </c>
      <c r="I188" t="str">
        <f>INDEX(Table_product[Segment], MATCH(A188,Table_product[ProductID],0))</f>
        <v>Moderation</v>
      </c>
      <c r="J188">
        <f>INDEX(Table_product[ManufacturerID], MATCH(A188,Table_product[ProductID],0))</f>
        <v>7</v>
      </c>
      <c r="K188" t="str">
        <f>INDEX(Table_location[State],MATCH(C188,Table_location[Zip],0))</f>
        <v>Ontario</v>
      </c>
      <c r="L188" t="str">
        <f>INDEX(Table_manufacturer[Manufacturer Name],MATCH(Sales!J188,Table_manufacturer[ManufacturerID],0))</f>
        <v>VanArsdel</v>
      </c>
    </row>
    <row r="189" spans="1:12" x14ac:dyDescent="0.25">
      <c r="A189">
        <v>2045</v>
      </c>
      <c r="B189" s="2">
        <v>42180</v>
      </c>
      <c r="C189" t="s">
        <v>984</v>
      </c>
      <c r="D189">
        <v>1</v>
      </c>
      <c r="E189" s="3">
        <v>6173.37</v>
      </c>
      <c r="F189" t="s">
        <v>20</v>
      </c>
      <c r="G189" t="str">
        <f>INDEX(Table_product[Product Name],MATCH(A189,Table_product[ProductID],0))</f>
        <v>Currus UE-05</v>
      </c>
      <c r="H189" t="str">
        <f>INDEX(Table_product[Category], MATCH(A189,Table_product[ProductID],0))</f>
        <v>Urban</v>
      </c>
      <c r="I189" t="str">
        <f>INDEX(Table_product[Segment], MATCH(A189,Table_product[ProductID],0))</f>
        <v>Extreme</v>
      </c>
      <c r="J189">
        <f>INDEX(Table_product[ManufacturerID], MATCH(A189,Table_product[ProductID],0))</f>
        <v>4</v>
      </c>
      <c r="K189" t="str">
        <f>INDEX(Table_location[State],MATCH(C189,Table_location[Zip],0))</f>
        <v>Ontario</v>
      </c>
      <c r="L189" t="str">
        <f>INDEX(Table_manufacturer[Manufacturer Name],MATCH(Sales!J189,Table_manufacturer[ManufacturerID],0))</f>
        <v>Currus</v>
      </c>
    </row>
    <row r="190" spans="1:12" x14ac:dyDescent="0.25">
      <c r="A190">
        <v>599</v>
      </c>
      <c r="B190" s="2">
        <v>42180</v>
      </c>
      <c r="C190" t="s">
        <v>1228</v>
      </c>
      <c r="D190">
        <v>1</v>
      </c>
      <c r="E190" s="3">
        <v>10643.85</v>
      </c>
      <c r="F190" t="s">
        <v>20</v>
      </c>
      <c r="G190" t="str">
        <f>INDEX(Table_product[Product Name],MATCH(A190,Table_product[ProductID],0))</f>
        <v>Maximus UC-64</v>
      </c>
      <c r="H190" t="str">
        <f>INDEX(Table_product[Category], MATCH(A190,Table_product[ProductID],0))</f>
        <v>Urban</v>
      </c>
      <c r="I190" t="str">
        <f>INDEX(Table_product[Segment], MATCH(A190,Table_product[ProductID],0))</f>
        <v>Convenience</v>
      </c>
      <c r="J190">
        <f>INDEX(Table_product[ManufacturerID], MATCH(A190,Table_product[ProductID],0))</f>
        <v>7</v>
      </c>
      <c r="K190" t="str">
        <f>INDEX(Table_location[State],MATCH(C190,Table_location[Zip],0))</f>
        <v>Manitoba</v>
      </c>
      <c r="L190" t="str">
        <f>INDEX(Table_manufacturer[Manufacturer Name],MATCH(Sales!J190,Table_manufacturer[ManufacturerID],0))</f>
        <v>VanArsdel</v>
      </c>
    </row>
    <row r="191" spans="1:12" x14ac:dyDescent="0.25">
      <c r="A191">
        <v>1180</v>
      </c>
      <c r="B191" s="2">
        <v>42180</v>
      </c>
      <c r="C191" t="s">
        <v>838</v>
      </c>
      <c r="D191">
        <v>1</v>
      </c>
      <c r="E191" s="3">
        <v>6299.37</v>
      </c>
      <c r="F191" t="s">
        <v>20</v>
      </c>
      <c r="G191" t="str">
        <f>INDEX(Table_product[Product Name],MATCH(A191,Table_product[ProductID],0))</f>
        <v>Pirum UE-16</v>
      </c>
      <c r="H191" t="str">
        <f>INDEX(Table_product[Category], MATCH(A191,Table_product[ProductID],0))</f>
        <v>Urban</v>
      </c>
      <c r="I191" t="str">
        <f>INDEX(Table_product[Segment], MATCH(A191,Table_product[ProductID],0))</f>
        <v>Extreme</v>
      </c>
      <c r="J191">
        <f>INDEX(Table_product[ManufacturerID], MATCH(A191,Table_product[ProductID],0))</f>
        <v>10</v>
      </c>
      <c r="K191" t="str">
        <f>INDEX(Table_location[State],MATCH(C191,Table_location[Zip],0))</f>
        <v>Ontario</v>
      </c>
      <c r="L191" t="str">
        <f>INDEX(Table_manufacturer[Manufacturer Name],MATCH(Sales!J191,Table_manufacturer[ManufacturerID],0))</f>
        <v>Pirum</v>
      </c>
    </row>
    <row r="192" spans="1:12" x14ac:dyDescent="0.25">
      <c r="A192">
        <v>506</v>
      </c>
      <c r="B192" s="2">
        <v>42180</v>
      </c>
      <c r="C192" t="s">
        <v>1215</v>
      </c>
      <c r="D192">
        <v>1</v>
      </c>
      <c r="E192" s="3">
        <v>15560.37</v>
      </c>
      <c r="F192" t="s">
        <v>20</v>
      </c>
      <c r="G192" t="str">
        <f>INDEX(Table_product[Product Name],MATCH(A192,Table_product[ProductID],0))</f>
        <v>Maximus UM-11</v>
      </c>
      <c r="H192" t="str">
        <f>INDEX(Table_product[Category], MATCH(A192,Table_product[ProductID],0))</f>
        <v>Urban</v>
      </c>
      <c r="I192" t="str">
        <f>INDEX(Table_product[Segment], MATCH(A192,Table_product[ProductID],0))</f>
        <v>Moderation</v>
      </c>
      <c r="J192">
        <f>INDEX(Table_product[ManufacturerID], MATCH(A192,Table_product[ProductID],0))</f>
        <v>7</v>
      </c>
      <c r="K192" t="str">
        <f>INDEX(Table_location[State],MATCH(C192,Table_location[Zip],0))</f>
        <v>Manitoba</v>
      </c>
      <c r="L192" t="str">
        <f>INDEX(Table_manufacturer[Manufacturer Name],MATCH(Sales!J192,Table_manufacturer[ManufacturerID],0))</f>
        <v>VanArsdel</v>
      </c>
    </row>
    <row r="193" spans="1:12" x14ac:dyDescent="0.25">
      <c r="A193">
        <v>1022</v>
      </c>
      <c r="B193" s="2">
        <v>42094</v>
      </c>
      <c r="C193" t="s">
        <v>1232</v>
      </c>
      <c r="D193">
        <v>1</v>
      </c>
      <c r="E193" s="3">
        <v>1889.37</v>
      </c>
      <c r="F193" t="s">
        <v>20</v>
      </c>
      <c r="G193" t="str">
        <f>INDEX(Table_product[Product Name],MATCH(A193,Table_product[ProductID],0))</f>
        <v>Natura YY-23</v>
      </c>
      <c r="H193" t="str">
        <f>INDEX(Table_product[Category], MATCH(A193,Table_product[ProductID],0))</f>
        <v>Youth</v>
      </c>
      <c r="I193" t="str">
        <f>INDEX(Table_product[Segment], MATCH(A193,Table_product[ProductID],0))</f>
        <v>Youth</v>
      </c>
      <c r="J193">
        <f>INDEX(Table_product[ManufacturerID], MATCH(A193,Table_product[ProductID],0))</f>
        <v>8</v>
      </c>
      <c r="K193" t="str">
        <f>INDEX(Table_location[State],MATCH(C193,Table_location[Zip],0))</f>
        <v>Manitoba</v>
      </c>
      <c r="L193" t="str">
        <f>INDEX(Table_manufacturer[Manufacturer Name],MATCH(Sales!J193,Table_manufacturer[ManufacturerID],0))</f>
        <v>Natura</v>
      </c>
    </row>
    <row r="194" spans="1:12" x14ac:dyDescent="0.25">
      <c r="A194">
        <v>1077</v>
      </c>
      <c r="B194" s="2">
        <v>42094</v>
      </c>
      <c r="C194" t="s">
        <v>842</v>
      </c>
      <c r="D194">
        <v>1</v>
      </c>
      <c r="E194" s="3">
        <v>4220.37</v>
      </c>
      <c r="F194" t="s">
        <v>20</v>
      </c>
      <c r="G194" t="str">
        <f>INDEX(Table_product[Product Name],MATCH(A194,Table_product[ProductID],0))</f>
        <v>Pirum RP-23</v>
      </c>
      <c r="H194" t="str">
        <f>INDEX(Table_product[Category], MATCH(A194,Table_product[ProductID],0))</f>
        <v>Rural</v>
      </c>
      <c r="I194" t="str">
        <f>INDEX(Table_product[Segment], MATCH(A194,Table_product[ProductID],0))</f>
        <v>Productivity</v>
      </c>
      <c r="J194">
        <f>INDEX(Table_product[ManufacturerID], MATCH(A194,Table_product[ProductID],0))</f>
        <v>10</v>
      </c>
      <c r="K194" t="str">
        <f>INDEX(Table_location[State],MATCH(C194,Table_location[Zip],0))</f>
        <v>Ontario</v>
      </c>
      <c r="L194" t="str">
        <f>INDEX(Table_manufacturer[Manufacturer Name],MATCH(Sales!J194,Table_manufacturer[ManufacturerID],0))</f>
        <v>Pirum</v>
      </c>
    </row>
    <row r="195" spans="1:12" x14ac:dyDescent="0.25">
      <c r="A195">
        <v>1180</v>
      </c>
      <c r="B195" s="2">
        <v>42094</v>
      </c>
      <c r="C195" t="s">
        <v>973</v>
      </c>
      <c r="D195">
        <v>1</v>
      </c>
      <c r="E195" s="3">
        <v>6173.37</v>
      </c>
      <c r="F195" t="s">
        <v>20</v>
      </c>
      <c r="G195" t="str">
        <f>INDEX(Table_product[Product Name],MATCH(A195,Table_product[ProductID],0))</f>
        <v>Pirum UE-16</v>
      </c>
      <c r="H195" t="str">
        <f>INDEX(Table_product[Category], MATCH(A195,Table_product[ProductID],0))</f>
        <v>Urban</v>
      </c>
      <c r="I195" t="str">
        <f>INDEX(Table_product[Segment], MATCH(A195,Table_product[ProductID],0))</f>
        <v>Extreme</v>
      </c>
      <c r="J195">
        <f>INDEX(Table_product[ManufacturerID], MATCH(A195,Table_product[ProductID],0))</f>
        <v>10</v>
      </c>
      <c r="K195" t="str">
        <f>INDEX(Table_location[State],MATCH(C195,Table_location[Zip],0))</f>
        <v>Ontario</v>
      </c>
      <c r="L195" t="str">
        <f>INDEX(Table_manufacturer[Manufacturer Name],MATCH(Sales!J195,Table_manufacturer[ManufacturerID],0))</f>
        <v>Pirum</v>
      </c>
    </row>
    <row r="196" spans="1:12" x14ac:dyDescent="0.25">
      <c r="A196">
        <v>1183</v>
      </c>
      <c r="B196" s="2">
        <v>42094</v>
      </c>
      <c r="C196" t="s">
        <v>945</v>
      </c>
      <c r="D196">
        <v>1</v>
      </c>
      <c r="E196" s="3">
        <v>7559.37</v>
      </c>
      <c r="F196" t="s">
        <v>20</v>
      </c>
      <c r="G196" t="str">
        <f>INDEX(Table_product[Product Name],MATCH(A196,Table_product[ProductID],0))</f>
        <v>Pirum UE-19</v>
      </c>
      <c r="H196" t="str">
        <f>INDEX(Table_product[Category], MATCH(A196,Table_product[ProductID],0))</f>
        <v>Urban</v>
      </c>
      <c r="I196" t="str">
        <f>INDEX(Table_product[Segment], MATCH(A196,Table_product[ProductID],0))</f>
        <v>Extreme</v>
      </c>
      <c r="J196">
        <f>INDEX(Table_product[ManufacturerID], MATCH(A196,Table_product[ProductID],0))</f>
        <v>10</v>
      </c>
      <c r="K196" t="str">
        <f>INDEX(Table_location[State],MATCH(C196,Table_location[Zip],0))</f>
        <v>Ontario</v>
      </c>
      <c r="L196" t="str">
        <f>INDEX(Table_manufacturer[Manufacturer Name],MATCH(Sales!J196,Table_manufacturer[ManufacturerID],0))</f>
        <v>Pirum</v>
      </c>
    </row>
    <row r="197" spans="1:12" x14ac:dyDescent="0.25">
      <c r="A197">
        <v>1879</v>
      </c>
      <c r="B197" s="2">
        <v>42095</v>
      </c>
      <c r="C197" t="s">
        <v>984</v>
      </c>
      <c r="D197">
        <v>1</v>
      </c>
      <c r="E197" s="3">
        <v>11339.37</v>
      </c>
      <c r="F197" t="s">
        <v>20</v>
      </c>
      <c r="G197" t="str">
        <f>INDEX(Table_product[Product Name],MATCH(A197,Table_product[ProductID],0))</f>
        <v>Leo UM-17</v>
      </c>
      <c r="H197" t="str">
        <f>INDEX(Table_product[Category], MATCH(A197,Table_product[ProductID],0))</f>
        <v>Urban</v>
      </c>
      <c r="I197" t="str">
        <f>INDEX(Table_product[Segment], MATCH(A197,Table_product[ProductID],0))</f>
        <v>Moderation</v>
      </c>
      <c r="J197">
        <f>INDEX(Table_product[ManufacturerID], MATCH(A197,Table_product[ProductID],0))</f>
        <v>6</v>
      </c>
      <c r="K197" t="str">
        <f>INDEX(Table_location[State],MATCH(C197,Table_location[Zip],0))</f>
        <v>Ontario</v>
      </c>
      <c r="L197" t="str">
        <f>INDEX(Table_manufacturer[Manufacturer Name],MATCH(Sales!J197,Table_manufacturer[ManufacturerID],0))</f>
        <v>Leo</v>
      </c>
    </row>
    <row r="198" spans="1:12" x14ac:dyDescent="0.25">
      <c r="A198">
        <v>556</v>
      </c>
      <c r="B198" s="2">
        <v>42095</v>
      </c>
      <c r="C198" t="s">
        <v>1219</v>
      </c>
      <c r="D198">
        <v>1</v>
      </c>
      <c r="E198" s="3">
        <v>10268.370000000001</v>
      </c>
      <c r="F198" t="s">
        <v>20</v>
      </c>
      <c r="G198" t="str">
        <f>INDEX(Table_product[Product Name],MATCH(A198,Table_product[ProductID],0))</f>
        <v>Maximus UC-21</v>
      </c>
      <c r="H198" t="str">
        <f>INDEX(Table_product[Category], MATCH(A198,Table_product[ProductID],0))</f>
        <v>Urban</v>
      </c>
      <c r="I198" t="str">
        <f>INDEX(Table_product[Segment], MATCH(A198,Table_product[ProductID],0))</f>
        <v>Convenience</v>
      </c>
      <c r="J198">
        <f>INDEX(Table_product[ManufacturerID], MATCH(A198,Table_product[ProductID],0))</f>
        <v>7</v>
      </c>
      <c r="K198" t="str">
        <f>INDEX(Table_location[State],MATCH(C198,Table_location[Zip],0))</f>
        <v>Manitoba</v>
      </c>
      <c r="L198" t="str">
        <f>INDEX(Table_manufacturer[Manufacturer Name],MATCH(Sales!J198,Table_manufacturer[ManufacturerID],0))</f>
        <v>VanArsdel</v>
      </c>
    </row>
    <row r="199" spans="1:12" x14ac:dyDescent="0.25">
      <c r="A199">
        <v>674</v>
      </c>
      <c r="B199" s="2">
        <v>42022</v>
      </c>
      <c r="C199" t="s">
        <v>984</v>
      </c>
      <c r="D199">
        <v>1</v>
      </c>
      <c r="E199" s="3">
        <v>8189.37</v>
      </c>
      <c r="F199" t="s">
        <v>20</v>
      </c>
      <c r="G199" t="str">
        <f>INDEX(Table_product[Product Name],MATCH(A199,Table_product[ProductID],0))</f>
        <v>Maximus UC-39</v>
      </c>
      <c r="H199" t="str">
        <f>INDEX(Table_product[Category], MATCH(A199,Table_product[ProductID],0))</f>
        <v>Urban</v>
      </c>
      <c r="I199" t="str">
        <f>INDEX(Table_product[Segment], MATCH(A199,Table_product[ProductID],0))</f>
        <v>Convenience</v>
      </c>
      <c r="J199">
        <f>INDEX(Table_product[ManufacturerID], MATCH(A199,Table_product[ProductID],0))</f>
        <v>7</v>
      </c>
      <c r="K199" t="str">
        <f>INDEX(Table_location[State],MATCH(C199,Table_location[Zip],0))</f>
        <v>Ontario</v>
      </c>
      <c r="L199" t="str">
        <f>INDEX(Table_manufacturer[Manufacturer Name],MATCH(Sales!J199,Table_manufacturer[ManufacturerID],0))</f>
        <v>VanArsdel</v>
      </c>
    </row>
    <row r="200" spans="1:12" x14ac:dyDescent="0.25">
      <c r="A200">
        <v>578</v>
      </c>
      <c r="B200" s="2">
        <v>42058</v>
      </c>
      <c r="C200" t="s">
        <v>978</v>
      </c>
      <c r="D200">
        <v>1</v>
      </c>
      <c r="E200" s="3">
        <v>9449.3700000000008</v>
      </c>
      <c r="F200" t="s">
        <v>20</v>
      </c>
      <c r="G200" t="str">
        <f>INDEX(Table_product[Product Name],MATCH(A200,Table_product[ProductID],0))</f>
        <v>Maximus UC-43</v>
      </c>
      <c r="H200" t="str">
        <f>INDEX(Table_product[Category], MATCH(A200,Table_product[ProductID],0))</f>
        <v>Urban</v>
      </c>
      <c r="I200" t="str">
        <f>INDEX(Table_product[Segment], MATCH(A200,Table_product[ProductID],0))</f>
        <v>Convenience</v>
      </c>
      <c r="J200">
        <f>INDEX(Table_product[ManufacturerID], MATCH(A200,Table_product[ProductID],0))</f>
        <v>7</v>
      </c>
      <c r="K200" t="str">
        <f>INDEX(Table_location[State],MATCH(C200,Table_location[Zip],0))</f>
        <v>Ontario</v>
      </c>
      <c r="L200" t="str">
        <f>INDEX(Table_manufacturer[Manufacturer Name],MATCH(Sales!J200,Table_manufacturer[ManufacturerID],0))</f>
        <v>VanArsdel</v>
      </c>
    </row>
    <row r="201" spans="1:12" x14ac:dyDescent="0.25">
      <c r="A201">
        <v>1180</v>
      </c>
      <c r="B201" s="2">
        <v>42059</v>
      </c>
      <c r="C201" t="s">
        <v>838</v>
      </c>
      <c r="D201">
        <v>1</v>
      </c>
      <c r="E201" s="3">
        <v>6173.37</v>
      </c>
      <c r="F201" t="s">
        <v>20</v>
      </c>
      <c r="G201" t="str">
        <f>INDEX(Table_product[Product Name],MATCH(A201,Table_product[ProductID],0))</f>
        <v>Pirum UE-16</v>
      </c>
      <c r="H201" t="str">
        <f>INDEX(Table_product[Category], MATCH(A201,Table_product[ProductID],0))</f>
        <v>Urban</v>
      </c>
      <c r="I201" t="str">
        <f>INDEX(Table_product[Segment], MATCH(A201,Table_product[ProductID],0))</f>
        <v>Extreme</v>
      </c>
      <c r="J201">
        <f>INDEX(Table_product[ManufacturerID], MATCH(A201,Table_product[ProductID],0))</f>
        <v>10</v>
      </c>
      <c r="K201" t="str">
        <f>INDEX(Table_location[State],MATCH(C201,Table_location[Zip],0))</f>
        <v>Ontario</v>
      </c>
      <c r="L201" t="str">
        <f>INDEX(Table_manufacturer[Manufacturer Name],MATCH(Sales!J201,Table_manufacturer[ManufacturerID],0))</f>
        <v>Pirum</v>
      </c>
    </row>
    <row r="202" spans="1:12" x14ac:dyDescent="0.25">
      <c r="A202">
        <v>443</v>
      </c>
      <c r="B202" s="2">
        <v>42059</v>
      </c>
      <c r="C202" t="s">
        <v>838</v>
      </c>
      <c r="D202">
        <v>1</v>
      </c>
      <c r="E202" s="3">
        <v>11084.85</v>
      </c>
      <c r="F202" t="s">
        <v>20</v>
      </c>
      <c r="G202" t="str">
        <f>INDEX(Table_product[Product Name],MATCH(A202,Table_product[ProductID],0))</f>
        <v>Maximus UM-48</v>
      </c>
      <c r="H202" t="str">
        <f>INDEX(Table_product[Category], MATCH(A202,Table_product[ProductID],0))</f>
        <v>Urban</v>
      </c>
      <c r="I202" t="str">
        <f>INDEX(Table_product[Segment], MATCH(A202,Table_product[ProductID],0))</f>
        <v>Moderation</v>
      </c>
      <c r="J202">
        <f>INDEX(Table_product[ManufacturerID], MATCH(A202,Table_product[ProductID],0))</f>
        <v>7</v>
      </c>
      <c r="K202" t="str">
        <f>INDEX(Table_location[State],MATCH(C202,Table_location[Zip],0))</f>
        <v>Ontario</v>
      </c>
      <c r="L202" t="str">
        <f>INDEX(Table_manufacturer[Manufacturer Name],MATCH(Sales!J202,Table_manufacturer[ManufacturerID],0))</f>
        <v>VanArsdel</v>
      </c>
    </row>
    <row r="203" spans="1:12" x14ac:dyDescent="0.25">
      <c r="A203">
        <v>947</v>
      </c>
      <c r="B203" s="2">
        <v>42059</v>
      </c>
      <c r="C203" t="s">
        <v>1230</v>
      </c>
      <c r="D203">
        <v>1</v>
      </c>
      <c r="E203" s="3">
        <v>8504.3700000000008</v>
      </c>
      <c r="F203" t="s">
        <v>20</v>
      </c>
      <c r="G203" t="str">
        <f>INDEX(Table_product[Product Name],MATCH(A203,Table_product[ProductID],0))</f>
        <v>Natura UC-10</v>
      </c>
      <c r="H203" t="str">
        <f>INDEX(Table_product[Category], MATCH(A203,Table_product[ProductID],0))</f>
        <v>Urban</v>
      </c>
      <c r="I203" t="str">
        <f>INDEX(Table_product[Segment], MATCH(A203,Table_product[ProductID],0))</f>
        <v>Convenience</v>
      </c>
      <c r="J203">
        <f>INDEX(Table_product[ManufacturerID], MATCH(A203,Table_product[ProductID],0))</f>
        <v>8</v>
      </c>
      <c r="K203" t="str">
        <f>INDEX(Table_location[State],MATCH(C203,Table_location[Zip],0))</f>
        <v>Manitoba</v>
      </c>
      <c r="L203" t="str">
        <f>INDEX(Table_manufacturer[Manufacturer Name],MATCH(Sales!J203,Table_manufacturer[ManufacturerID],0))</f>
        <v>Natura</v>
      </c>
    </row>
    <row r="204" spans="1:12" x14ac:dyDescent="0.25">
      <c r="A204">
        <v>2365</v>
      </c>
      <c r="B204" s="2">
        <v>42059</v>
      </c>
      <c r="C204" t="s">
        <v>687</v>
      </c>
      <c r="D204">
        <v>1</v>
      </c>
      <c r="E204" s="3">
        <v>6356.7</v>
      </c>
      <c r="F204" t="s">
        <v>20</v>
      </c>
      <c r="G204" t="str">
        <f>INDEX(Table_product[Product Name],MATCH(A204,Table_product[ProductID],0))</f>
        <v>Aliqui UC-13</v>
      </c>
      <c r="H204" t="str">
        <f>INDEX(Table_product[Category], MATCH(A204,Table_product[ProductID],0))</f>
        <v>Urban</v>
      </c>
      <c r="I204" t="str">
        <f>INDEX(Table_product[Segment], MATCH(A204,Table_product[ProductID],0))</f>
        <v>Convenience</v>
      </c>
      <c r="J204">
        <f>INDEX(Table_product[ManufacturerID], MATCH(A204,Table_product[ProductID],0))</f>
        <v>2</v>
      </c>
      <c r="K204" t="str">
        <f>INDEX(Table_location[State],MATCH(C204,Table_location[Zip],0))</f>
        <v>Ontario</v>
      </c>
      <c r="L204" t="str">
        <f>INDEX(Table_manufacturer[Manufacturer Name],MATCH(Sales!J204,Table_manufacturer[ManufacturerID],0))</f>
        <v>Aliqui</v>
      </c>
    </row>
    <row r="205" spans="1:12" x14ac:dyDescent="0.25">
      <c r="A205">
        <v>967</v>
      </c>
      <c r="B205" s="2">
        <v>42059</v>
      </c>
      <c r="C205" t="s">
        <v>1220</v>
      </c>
      <c r="D205">
        <v>1</v>
      </c>
      <c r="E205" s="3">
        <v>8126.37</v>
      </c>
      <c r="F205" t="s">
        <v>20</v>
      </c>
      <c r="G205" t="str">
        <f>INDEX(Table_product[Product Name],MATCH(A205,Table_product[ProductID],0))</f>
        <v>Natura UC-30</v>
      </c>
      <c r="H205" t="str">
        <f>INDEX(Table_product[Category], MATCH(A205,Table_product[ProductID],0))</f>
        <v>Urban</v>
      </c>
      <c r="I205" t="str">
        <f>INDEX(Table_product[Segment], MATCH(A205,Table_product[ProductID],0))</f>
        <v>Convenience</v>
      </c>
      <c r="J205">
        <f>INDEX(Table_product[ManufacturerID], MATCH(A205,Table_product[ProductID],0))</f>
        <v>8</v>
      </c>
      <c r="K205" t="str">
        <f>INDEX(Table_location[State],MATCH(C205,Table_location[Zip],0))</f>
        <v>Manitoba</v>
      </c>
      <c r="L205" t="str">
        <f>INDEX(Table_manufacturer[Manufacturer Name],MATCH(Sales!J205,Table_manufacturer[ManufacturerID],0))</f>
        <v>Natura</v>
      </c>
    </row>
    <row r="206" spans="1:12" x14ac:dyDescent="0.25">
      <c r="A206">
        <v>590</v>
      </c>
      <c r="B206" s="2">
        <v>42023</v>
      </c>
      <c r="C206" t="s">
        <v>1220</v>
      </c>
      <c r="D206">
        <v>1</v>
      </c>
      <c r="E206" s="3">
        <v>10709.37</v>
      </c>
      <c r="F206" t="s">
        <v>20</v>
      </c>
      <c r="G206" t="str">
        <f>INDEX(Table_product[Product Name],MATCH(A206,Table_product[ProductID],0))</f>
        <v>Maximus UC-55</v>
      </c>
      <c r="H206" t="str">
        <f>INDEX(Table_product[Category], MATCH(A206,Table_product[ProductID],0))</f>
        <v>Urban</v>
      </c>
      <c r="I206" t="str">
        <f>INDEX(Table_product[Segment], MATCH(A206,Table_product[ProductID],0))</f>
        <v>Convenience</v>
      </c>
      <c r="J206">
        <f>INDEX(Table_product[ManufacturerID], MATCH(A206,Table_product[ProductID],0))</f>
        <v>7</v>
      </c>
      <c r="K206" t="str">
        <f>INDEX(Table_location[State],MATCH(C206,Table_location[Zip],0))</f>
        <v>Manitoba</v>
      </c>
      <c r="L206" t="str">
        <f>INDEX(Table_manufacturer[Manufacturer Name],MATCH(Sales!J206,Table_manufacturer[ManufacturerID],0))</f>
        <v>VanArsdel</v>
      </c>
    </row>
    <row r="207" spans="1:12" x14ac:dyDescent="0.25">
      <c r="A207">
        <v>1182</v>
      </c>
      <c r="B207" s="2">
        <v>42023</v>
      </c>
      <c r="C207" t="s">
        <v>840</v>
      </c>
      <c r="D207">
        <v>1</v>
      </c>
      <c r="E207" s="3">
        <v>2519.37</v>
      </c>
      <c r="F207" t="s">
        <v>20</v>
      </c>
      <c r="G207" t="str">
        <f>INDEX(Table_product[Product Name],MATCH(A207,Table_product[ProductID],0))</f>
        <v>Pirum UE-18</v>
      </c>
      <c r="H207" t="str">
        <f>INDEX(Table_product[Category], MATCH(A207,Table_product[ProductID],0))</f>
        <v>Urban</v>
      </c>
      <c r="I207" t="str">
        <f>INDEX(Table_product[Segment], MATCH(A207,Table_product[ProductID],0))</f>
        <v>Extreme</v>
      </c>
      <c r="J207">
        <f>INDEX(Table_product[ManufacturerID], MATCH(A207,Table_product[ProductID],0))</f>
        <v>10</v>
      </c>
      <c r="K207" t="str">
        <f>INDEX(Table_location[State],MATCH(C207,Table_location[Zip],0))</f>
        <v>Ontario</v>
      </c>
      <c r="L207" t="str">
        <f>INDEX(Table_manufacturer[Manufacturer Name],MATCH(Sales!J207,Table_manufacturer[ManufacturerID],0))</f>
        <v>Pirum</v>
      </c>
    </row>
    <row r="208" spans="1:12" x14ac:dyDescent="0.25">
      <c r="A208">
        <v>1522</v>
      </c>
      <c r="B208" s="2">
        <v>42023</v>
      </c>
      <c r="C208" t="s">
        <v>840</v>
      </c>
      <c r="D208">
        <v>2</v>
      </c>
      <c r="E208" s="3">
        <v>12597.48</v>
      </c>
      <c r="F208" t="s">
        <v>20</v>
      </c>
      <c r="G208" t="str">
        <f>INDEX(Table_product[Product Name],MATCH(A208,Table_product[ProductID],0))</f>
        <v>Quibus RP-14</v>
      </c>
      <c r="H208" t="str">
        <f>INDEX(Table_product[Category], MATCH(A208,Table_product[ProductID],0))</f>
        <v>Rural</v>
      </c>
      <c r="I208" t="str">
        <f>INDEX(Table_product[Segment], MATCH(A208,Table_product[ProductID],0))</f>
        <v>Productivity</v>
      </c>
      <c r="J208">
        <f>INDEX(Table_product[ManufacturerID], MATCH(A208,Table_product[ProductID],0))</f>
        <v>12</v>
      </c>
      <c r="K208" t="str">
        <f>INDEX(Table_location[State],MATCH(C208,Table_location[Zip],0))</f>
        <v>Ontario</v>
      </c>
      <c r="L208" t="str">
        <f>INDEX(Table_manufacturer[Manufacturer Name],MATCH(Sales!J208,Table_manufacturer[ManufacturerID],0))</f>
        <v>Quibus</v>
      </c>
    </row>
    <row r="209" spans="1:12" x14ac:dyDescent="0.25">
      <c r="A209">
        <v>1521</v>
      </c>
      <c r="B209" s="2">
        <v>42023</v>
      </c>
      <c r="C209" t="s">
        <v>840</v>
      </c>
      <c r="D209">
        <v>2</v>
      </c>
      <c r="E209" s="3">
        <v>12597.48</v>
      </c>
      <c r="F209" t="s">
        <v>20</v>
      </c>
      <c r="G209" t="str">
        <f>INDEX(Table_product[Product Name],MATCH(A209,Table_product[ProductID],0))</f>
        <v>Quibus RP-13</v>
      </c>
      <c r="H209" t="str">
        <f>INDEX(Table_product[Category], MATCH(A209,Table_product[ProductID],0))</f>
        <v>Rural</v>
      </c>
      <c r="I209" t="str">
        <f>INDEX(Table_product[Segment], MATCH(A209,Table_product[ProductID],0))</f>
        <v>Productivity</v>
      </c>
      <c r="J209">
        <f>INDEX(Table_product[ManufacturerID], MATCH(A209,Table_product[ProductID],0))</f>
        <v>12</v>
      </c>
      <c r="K209" t="str">
        <f>INDEX(Table_location[State],MATCH(C209,Table_location[Zip],0))</f>
        <v>Ontario</v>
      </c>
      <c r="L209" t="str">
        <f>INDEX(Table_manufacturer[Manufacturer Name],MATCH(Sales!J209,Table_manufacturer[ManufacturerID],0))</f>
        <v>Quibus</v>
      </c>
    </row>
    <row r="210" spans="1:12" x14ac:dyDescent="0.25">
      <c r="A210">
        <v>674</v>
      </c>
      <c r="B210" s="2">
        <v>42118</v>
      </c>
      <c r="C210" t="s">
        <v>838</v>
      </c>
      <c r="D210">
        <v>1</v>
      </c>
      <c r="E210" s="3">
        <v>8315.3700000000008</v>
      </c>
      <c r="F210" t="s">
        <v>20</v>
      </c>
      <c r="G210" t="str">
        <f>INDEX(Table_product[Product Name],MATCH(A210,Table_product[ProductID],0))</f>
        <v>Maximus UC-39</v>
      </c>
      <c r="H210" t="str">
        <f>INDEX(Table_product[Category], MATCH(A210,Table_product[ProductID],0))</f>
        <v>Urban</v>
      </c>
      <c r="I210" t="str">
        <f>INDEX(Table_product[Segment], MATCH(A210,Table_product[ProductID],0))</f>
        <v>Convenience</v>
      </c>
      <c r="J210">
        <f>INDEX(Table_product[ManufacturerID], MATCH(A210,Table_product[ProductID],0))</f>
        <v>7</v>
      </c>
      <c r="K210" t="str">
        <f>INDEX(Table_location[State],MATCH(C210,Table_location[Zip],0))</f>
        <v>Ontario</v>
      </c>
      <c r="L210" t="str">
        <f>INDEX(Table_manufacturer[Manufacturer Name],MATCH(Sales!J210,Table_manufacturer[ManufacturerID],0))</f>
        <v>VanArsdel</v>
      </c>
    </row>
    <row r="211" spans="1:12" x14ac:dyDescent="0.25">
      <c r="A211">
        <v>549</v>
      </c>
      <c r="B211" s="2">
        <v>42118</v>
      </c>
      <c r="C211" t="s">
        <v>945</v>
      </c>
      <c r="D211">
        <v>1</v>
      </c>
      <c r="E211" s="3">
        <v>6614.37</v>
      </c>
      <c r="F211" t="s">
        <v>20</v>
      </c>
      <c r="G211" t="str">
        <f>INDEX(Table_product[Product Name],MATCH(A211,Table_product[ProductID],0))</f>
        <v>Maximus UC-14</v>
      </c>
      <c r="H211" t="str">
        <f>INDEX(Table_product[Category], MATCH(A211,Table_product[ProductID],0))</f>
        <v>Urban</v>
      </c>
      <c r="I211" t="str">
        <f>INDEX(Table_product[Segment], MATCH(A211,Table_product[ProductID],0))</f>
        <v>Convenience</v>
      </c>
      <c r="J211">
        <f>INDEX(Table_product[ManufacturerID], MATCH(A211,Table_product[ProductID],0))</f>
        <v>7</v>
      </c>
      <c r="K211" t="str">
        <f>INDEX(Table_location[State],MATCH(C211,Table_location[Zip],0))</f>
        <v>Ontario</v>
      </c>
      <c r="L211" t="str">
        <f>INDEX(Table_manufacturer[Manufacturer Name],MATCH(Sales!J211,Table_manufacturer[ManufacturerID],0))</f>
        <v>VanArsdel</v>
      </c>
    </row>
    <row r="212" spans="1:12" x14ac:dyDescent="0.25">
      <c r="A212">
        <v>2275</v>
      </c>
      <c r="B212" s="2">
        <v>42118</v>
      </c>
      <c r="C212" t="s">
        <v>1219</v>
      </c>
      <c r="D212">
        <v>1</v>
      </c>
      <c r="E212" s="3">
        <v>4724.37</v>
      </c>
      <c r="F212" t="s">
        <v>20</v>
      </c>
      <c r="G212" t="str">
        <f>INDEX(Table_product[Product Name],MATCH(A212,Table_product[ProductID],0))</f>
        <v>Aliqui RS-08</v>
      </c>
      <c r="H212" t="str">
        <f>INDEX(Table_product[Category], MATCH(A212,Table_product[ProductID],0))</f>
        <v>Rural</v>
      </c>
      <c r="I212" t="str">
        <f>INDEX(Table_product[Segment], MATCH(A212,Table_product[ProductID],0))</f>
        <v>Select</v>
      </c>
      <c r="J212">
        <f>INDEX(Table_product[ManufacturerID], MATCH(A212,Table_product[ProductID],0))</f>
        <v>2</v>
      </c>
      <c r="K212" t="str">
        <f>INDEX(Table_location[State],MATCH(C212,Table_location[Zip],0))</f>
        <v>Manitoba</v>
      </c>
      <c r="L212" t="str">
        <f>INDEX(Table_manufacturer[Manufacturer Name],MATCH(Sales!J212,Table_manufacturer[ManufacturerID],0))</f>
        <v>Aliqui</v>
      </c>
    </row>
    <row r="213" spans="1:12" x14ac:dyDescent="0.25">
      <c r="A213">
        <v>1022</v>
      </c>
      <c r="B213" s="2">
        <v>42078</v>
      </c>
      <c r="C213" t="s">
        <v>1577</v>
      </c>
      <c r="D213">
        <v>1</v>
      </c>
      <c r="E213" s="3">
        <v>1889.37</v>
      </c>
      <c r="F213" t="s">
        <v>20</v>
      </c>
      <c r="G213" t="str">
        <f>INDEX(Table_product[Product Name],MATCH(A213,Table_product[ProductID],0))</f>
        <v>Natura YY-23</v>
      </c>
      <c r="H213" t="str">
        <f>INDEX(Table_product[Category], MATCH(A213,Table_product[ProductID],0))</f>
        <v>Youth</v>
      </c>
      <c r="I213" t="str">
        <f>INDEX(Table_product[Segment], MATCH(A213,Table_product[ProductID],0))</f>
        <v>Youth</v>
      </c>
      <c r="J213">
        <f>INDEX(Table_product[ManufacturerID], MATCH(A213,Table_product[ProductID],0))</f>
        <v>8</v>
      </c>
      <c r="K213" t="str">
        <f>INDEX(Table_location[State],MATCH(C213,Table_location[Zip],0))</f>
        <v>British Columbia</v>
      </c>
      <c r="L213" t="str">
        <f>INDEX(Table_manufacturer[Manufacturer Name],MATCH(Sales!J213,Table_manufacturer[ManufacturerID],0))</f>
        <v>Natura</v>
      </c>
    </row>
    <row r="214" spans="1:12" x14ac:dyDescent="0.25">
      <c r="A214">
        <v>1183</v>
      </c>
      <c r="B214" s="2">
        <v>42078</v>
      </c>
      <c r="C214" t="s">
        <v>1383</v>
      </c>
      <c r="D214">
        <v>1</v>
      </c>
      <c r="E214" s="3">
        <v>7433.37</v>
      </c>
      <c r="F214" t="s">
        <v>20</v>
      </c>
      <c r="G214" t="str">
        <f>INDEX(Table_product[Product Name],MATCH(A214,Table_product[ProductID],0))</f>
        <v>Pirum UE-19</v>
      </c>
      <c r="H214" t="str">
        <f>INDEX(Table_product[Category], MATCH(A214,Table_product[ProductID],0))</f>
        <v>Urban</v>
      </c>
      <c r="I214" t="str">
        <f>INDEX(Table_product[Segment], MATCH(A214,Table_product[ProductID],0))</f>
        <v>Extreme</v>
      </c>
      <c r="J214">
        <f>INDEX(Table_product[ManufacturerID], MATCH(A214,Table_product[ProductID],0))</f>
        <v>10</v>
      </c>
      <c r="K214" t="str">
        <f>INDEX(Table_location[State],MATCH(C214,Table_location[Zip],0))</f>
        <v>Alberta</v>
      </c>
      <c r="L214" t="str">
        <f>INDEX(Table_manufacturer[Manufacturer Name],MATCH(Sales!J214,Table_manufacturer[ManufacturerID],0))</f>
        <v>Pirum</v>
      </c>
    </row>
    <row r="215" spans="1:12" x14ac:dyDescent="0.25">
      <c r="A215">
        <v>2055</v>
      </c>
      <c r="B215" s="2">
        <v>42078</v>
      </c>
      <c r="C215" t="s">
        <v>1569</v>
      </c>
      <c r="D215">
        <v>1</v>
      </c>
      <c r="E215" s="3">
        <v>7874.37</v>
      </c>
      <c r="F215" t="s">
        <v>20</v>
      </c>
      <c r="G215" t="str">
        <f>INDEX(Table_product[Product Name],MATCH(A215,Table_product[ProductID],0))</f>
        <v>Currus UE-15</v>
      </c>
      <c r="H215" t="str">
        <f>INDEX(Table_product[Category], MATCH(A215,Table_product[ProductID],0))</f>
        <v>Urban</v>
      </c>
      <c r="I215" t="str">
        <f>INDEX(Table_product[Segment], MATCH(A215,Table_product[ProductID],0))</f>
        <v>Extreme</v>
      </c>
      <c r="J215">
        <f>INDEX(Table_product[ManufacturerID], MATCH(A215,Table_product[ProductID],0))</f>
        <v>4</v>
      </c>
      <c r="K215" t="str">
        <f>INDEX(Table_location[State],MATCH(C215,Table_location[Zip],0))</f>
        <v>British Columbia</v>
      </c>
      <c r="L215" t="str">
        <f>INDEX(Table_manufacturer[Manufacturer Name],MATCH(Sales!J215,Table_manufacturer[ManufacturerID],0))</f>
        <v>Currus</v>
      </c>
    </row>
    <row r="216" spans="1:12" x14ac:dyDescent="0.25">
      <c r="A216">
        <v>826</v>
      </c>
      <c r="B216" s="2">
        <v>42034</v>
      </c>
      <c r="C216" t="s">
        <v>1411</v>
      </c>
      <c r="D216">
        <v>1</v>
      </c>
      <c r="E216" s="3">
        <v>14426.37</v>
      </c>
      <c r="F216" t="s">
        <v>20</v>
      </c>
      <c r="G216" t="str">
        <f>INDEX(Table_product[Product Name],MATCH(A216,Table_product[ProductID],0))</f>
        <v>Natura UM-10</v>
      </c>
      <c r="H216" t="str">
        <f>INDEX(Table_product[Category], MATCH(A216,Table_product[ProductID],0))</f>
        <v>Urban</v>
      </c>
      <c r="I216" t="str">
        <f>INDEX(Table_product[Segment], MATCH(A216,Table_product[ProductID],0))</f>
        <v>Moderation</v>
      </c>
      <c r="J216">
        <f>INDEX(Table_product[ManufacturerID], MATCH(A216,Table_product[ProductID],0))</f>
        <v>8</v>
      </c>
      <c r="K216" t="str">
        <f>INDEX(Table_location[State],MATCH(C216,Table_location[Zip],0))</f>
        <v>Alberta</v>
      </c>
      <c r="L216" t="str">
        <f>INDEX(Table_manufacturer[Manufacturer Name],MATCH(Sales!J216,Table_manufacturer[ManufacturerID],0))</f>
        <v>Natura</v>
      </c>
    </row>
    <row r="217" spans="1:12" x14ac:dyDescent="0.25">
      <c r="A217">
        <v>978</v>
      </c>
      <c r="B217" s="2">
        <v>42034</v>
      </c>
      <c r="C217" t="s">
        <v>1401</v>
      </c>
      <c r="D217">
        <v>1</v>
      </c>
      <c r="E217" s="3">
        <v>9638.3700000000008</v>
      </c>
      <c r="F217" t="s">
        <v>20</v>
      </c>
      <c r="G217" t="str">
        <f>INDEX(Table_product[Product Name],MATCH(A217,Table_product[ProductID],0))</f>
        <v>Natura UC-41</v>
      </c>
      <c r="H217" t="str">
        <f>INDEX(Table_product[Category], MATCH(A217,Table_product[ProductID],0))</f>
        <v>Urban</v>
      </c>
      <c r="I217" t="str">
        <f>INDEX(Table_product[Segment], MATCH(A217,Table_product[ProductID],0))</f>
        <v>Convenience</v>
      </c>
      <c r="J217">
        <f>INDEX(Table_product[ManufacturerID], MATCH(A217,Table_product[ProductID],0))</f>
        <v>8</v>
      </c>
      <c r="K217" t="str">
        <f>INDEX(Table_location[State],MATCH(C217,Table_location[Zip],0))</f>
        <v>Alberta</v>
      </c>
      <c r="L217" t="str">
        <f>INDEX(Table_manufacturer[Manufacturer Name],MATCH(Sales!J217,Table_manufacturer[ManufacturerID],0))</f>
        <v>Natura</v>
      </c>
    </row>
    <row r="218" spans="1:12" x14ac:dyDescent="0.25">
      <c r="A218">
        <v>1883</v>
      </c>
      <c r="B218" s="2">
        <v>42034</v>
      </c>
      <c r="C218" t="s">
        <v>1400</v>
      </c>
      <c r="D218">
        <v>1</v>
      </c>
      <c r="E218" s="3">
        <v>9134.3700000000008</v>
      </c>
      <c r="F218" t="s">
        <v>20</v>
      </c>
      <c r="G218" t="str">
        <f>INDEX(Table_product[Product Name],MATCH(A218,Table_product[ProductID],0))</f>
        <v>Leo UC-02</v>
      </c>
      <c r="H218" t="str">
        <f>INDEX(Table_product[Category], MATCH(A218,Table_product[ProductID],0))</f>
        <v>Urban</v>
      </c>
      <c r="I218" t="str">
        <f>INDEX(Table_product[Segment], MATCH(A218,Table_product[ProductID],0))</f>
        <v>Convenience</v>
      </c>
      <c r="J218">
        <f>INDEX(Table_product[ManufacturerID], MATCH(A218,Table_product[ProductID],0))</f>
        <v>6</v>
      </c>
      <c r="K218" t="str">
        <f>INDEX(Table_location[State],MATCH(C218,Table_location[Zip],0))</f>
        <v>Alberta</v>
      </c>
      <c r="L218" t="str">
        <f>INDEX(Table_manufacturer[Manufacturer Name],MATCH(Sales!J218,Table_manufacturer[ManufacturerID],0))</f>
        <v>Leo</v>
      </c>
    </row>
    <row r="219" spans="1:12" x14ac:dyDescent="0.25">
      <c r="A219">
        <v>407</v>
      </c>
      <c r="B219" s="2">
        <v>42043</v>
      </c>
      <c r="C219" t="s">
        <v>1576</v>
      </c>
      <c r="D219">
        <v>1</v>
      </c>
      <c r="E219" s="3">
        <v>20505.87</v>
      </c>
      <c r="F219" t="s">
        <v>20</v>
      </c>
      <c r="G219" t="str">
        <f>INDEX(Table_product[Product Name],MATCH(A219,Table_product[ProductID],0))</f>
        <v>Maximus UM-12</v>
      </c>
      <c r="H219" t="str">
        <f>INDEX(Table_product[Category], MATCH(A219,Table_product[ProductID],0))</f>
        <v>Urban</v>
      </c>
      <c r="I219" t="str">
        <f>INDEX(Table_product[Segment], MATCH(A219,Table_product[ProductID],0))</f>
        <v>Moderation</v>
      </c>
      <c r="J219">
        <f>INDEX(Table_product[ManufacturerID], MATCH(A219,Table_product[ProductID],0))</f>
        <v>7</v>
      </c>
      <c r="K219" t="str">
        <f>INDEX(Table_location[State],MATCH(C219,Table_location[Zip],0))</f>
        <v>British Columbia</v>
      </c>
      <c r="L219" t="str">
        <f>INDEX(Table_manufacturer[Manufacturer Name],MATCH(Sales!J219,Table_manufacturer[ManufacturerID],0))</f>
        <v>VanArsdel</v>
      </c>
    </row>
    <row r="220" spans="1:12" x14ac:dyDescent="0.25">
      <c r="A220">
        <v>2055</v>
      </c>
      <c r="B220" s="2">
        <v>42043</v>
      </c>
      <c r="C220" t="s">
        <v>1560</v>
      </c>
      <c r="D220">
        <v>1</v>
      </c>
      <c r="E220" s="3">
        <v>7874.37</v>
      </c>
      <c r="F220" t="s">
        <v>20</v>
      </c>
      <c r="G220" t="str">
        <f>INDEX(Table_product[Product Name],MATCH(A220,Table_product[ProductID],0))</f>
        <v>Currus UE-15</v>
      </c>
      <c r="H220" t="str">
        <f>INDEX(Table_product[Category], MATCH(A220,Table_product[ProductID],0))</f>
        <v>Urban</v>
      </c>
      <c r="I220" t="str">
        <f>INDEX(Table_product[Segment], MATCH(A220,Table_product[ProductID],0))</f>
        <v>Extreme</v>
      </c>
      <c r="J220">
        <f>INDEX(Table_product[ManufacturerID], MATCH(A220,Table_product[ProductID],0))</f>
        <v>4</v>
      </c>
      <c r="K220" t="str">
        <f>INDEX(Table_location[State],MATCH(C220,Table_location[Zip],0))</f>
        <v>British Columbia</v>
      </c>
      <c r="L220" t="str">
        <f>INDEX(Table_manufacturer[Manufacturer Name],MATCH(Sales!J220,Table_manufacturer[ManufacturerID],0))</f>
        <v>Currus</v>
      </c>
    </row>
    <row r="221" spans="1:12" x14ac:dyDescent="0.25">
      <c r="A221">
        <v>443</v>
      </c>
      <c r="B221" s="2">
        <v>42044</v>
      </c>
      <c r="C221" t="s">
        <v>1202</v>
      </c>
      <c r="D221">
        <v>1</v>
      </c>
      <c r="E221" s="3">
        <v>11084.85</v>
      </c>
      <c r="F221" t="s">
        <v>20</v>
      </c>
      <c r="G221" t="str">
        <f>INDEX(Table_product[Product Name],MATCH(A221,Table_product[ProductID],0))</f>
        <v>Maximus UM-48</v>
      </c>
      <c r="H221" t="str">
        <f>INDEX(Table_product[Category], MATCH(A221,Table_product[ProductID],0))</f>
        <v>Urban</v>
      </c>
      <c r="I221" t="str">
        <f>INDEX(Table_product[Segment], MATCH(A221,Table_product[ProductID],0))</f>
        <v>Moderation</v>
      </c>
      <c r="J221">
        <f>INDEX(Table_product[ManufacturerID], MATCH(A221,Table_product[ProductID],0))</f>
        <v>7</v>
      </c>
      <c r="K221" t="str">
        <f>INDEX(Table_location[State],MATCH(C221,Table_location[Zip],0))</f>
        <v>Manitoba</v>
      </c>
      <c r="L221" t="str">
        <f>INDEX(Table_manufacturer[Manufacturer Name],MATCH(Sales!J221,Table_manufacturer[ManufacturerID],0))</f>
        <v>VanArsdel</v>
      </c>
    </row>
    <row r="222" spans="1:12" x14ac:dyDescent="0.25">
      <c r="A222">
        <v>2263</v>
      </c>
      <c r="B222" s="2">
        <v>42089</v>
      </c>
      <c r="C222" t="s">
        <v>1413</v>
      </c>
      <c r="D222">
        <v>1</v>
      </c>
      <c r="E222" s="3">
        <v>4220.37</v>
      </c>
      <c r="F222" t="s">
        <v>20</v>
      </c>
      <c r="G222" t="str">
        <f>INDEX(Table_product[Product Name],MATCH(A222,Table_product[ProductID],0))</f>
        <v>Aliqui RP-60</v>
      </c>
      <c r="H222" t="str">
        <f>INDEX(Table_product[Category], MATCH(A222,Table_product[ProductID],0))</f>
        <v>Rural</v>
      </c>
      <c r="I222" t="str">
        <f>INDEX(Table_product[Segment], MATCH(A222,Table_product[ProductID],0))</f>
        <v>Productivity</v>
      </c>
      <c r="J222">
        <f>INDEX(Table_product[ManufacturerID], MATCH(A222,Table_product[ProductID],0))</f>
        <v>2</v>
      </c>
      <c r="K222" t="str">
        <f>INDEX(Table_location[State],MATCH(C222,Table_location[Zip],0))</f>
        <v>Alberta</v>
      </c>
      <c r="L222" t="str">
        <f>INDEX(Table_manufacturer[Manufacturer Name],MATCH(Sales!J222,Table_manufacturer[ManufacturerID],0))</f>
        <v>Aliqui</v>
      </c>
    </row>
    <row r="223" spans="1:12" x14ac:dyDescent="0.25">
      <c r="A223">
        <v>1009</v>
      </c>
      <c r="B223" s="2">
        <v>42073</v>
      </c>
      <c r="C223" t="s">
        <v>1600</v>
      </c>
      <c r="D223">
        <v>1</v>
      </c>
      <c r="E223" s="3">
        <v>1353.87</v>
      </c>
      <c r="F223" t="s">
        <v>20</v>
      </c>
      <c r="G223" t="str">
        <f>INDEX(Table_product[Product Name],MATCH(A223,Table_product[ProductID],0))</f>
        <v>Natura YY-10</v>
      </c>
      <c r="H223" t="str">
        <f>INDEX(Table_product[Category], MATCH(A223,Table_product[ProductID],0))</f>
        <v>Youth</v>
      </c>
      <c r="I223" t="str">
        <f>INDEX(Table_product[Segment], MATCH(A223,Table_product[ProductID],0))</f>
        <v>Youth</v>
      </c>
      <c r="J223">
        <f>INDEX(Table_product[ManufacturerID], MATCH(A223,Table_product[ProductID],0))</f>
        <v>8</v>
      </c>
      <c r="K223" t="str">
        <f>INDEX(Table_location[State],MATCH(C223,Table_location[Zip],0))</f>
        <v>British Columbia</v>
      </c>
      <c r="L223" t="str">
        <f>INDEX(Table_manufacturer[Manufacturer Name],MATCH(Sales!J223,Table_manufacturer[ManufacturerID],0))</f>
        <v>Natura</v>
      </c>
    </row>
    <row r="224" spans="1:12" x14ac:dyDescent="0.25">
      <c r="A224">
        <v>229</v>
      </c>
      <c r="B224" s="2">
        <v>42073</v>
      </c>
      <c r="C224" t="s">
        <v>1383</v>
      </c>
      <c r="D224">
        <v>1</v>
      </c>
      <c r="E224" s="3">
        <v>7241.85</v>
      </c>
      <c r="F224" t="s">
        <v>20</v>
      </c>
      <c r="G224" t="str">
        <f>INDEX(Table_product[Product Name],MATCH(A224,Table_product[ProductID],0))</f>
        <v>Fama UR-01</v>
      </c>
      <c r="H224" t="str">
        <f>INDEX(Table_product[Category], MATCH(A224,Table_product[ProductID],0))</f>
        <v>Urban</v>
      </c>
      <c r="I224" t="str">
        <f>INDEX(Table_product[Segment], MATCH(A224,Table_product[ProductID],0))</f>
        <v>Regular</v>
      </c>
      <c r="J224">
        <f>INDEX(Table_product[ManufacturerID], MATCH(A224,Table_product[ProductID],0))</f>
        <v>5</v>
      </c>
      <c r="K224" t="str">
        <f>INDEX(Table_location[State],MATCH(C224,Table_location[Zip],0))</f>
        <v>Alberta</v>
      </c>
      <c r="L224" t="str">
        <f>INDEX(Table_manufacturer[Manufacturer Name],MATCH(Sales!J224,Table_manufacturer[ManufacturerID],0))</f>
        <v>Fama</v>
      </c>
    </row>
    <row r="225" spans="1:12" x14ac:dyDescent="0.25">
      <c r="A225">
        <v>1519</v>
      </c>
      <c r="B225" s="2">
        <v>42073</v>
      </c>
      <c r="C225" t="s">
        <v>1395</v>
      </c>
      <c r="D225">
        <v>1</v>
      </c>
      <c r="E225" s="3">
        <v>2707.74</v>
      </c>
      <c r="F225" t="s">
        <v>20</v>
      </c>
      <c r="G225" t="str">
        <f>INDEX(Table_product[Product Name],MATCH(A225,Table_product[ProductID],0))</f>
        <v>Quibus RP-11</v>
      </c>
      <c r="H225" t="str">
        <f>INDEX(Table_product[Category], MATCH(A225,Table_product[ProductID],0))</f>
        <v>Rural</v>
      </c>
      <c r="I225" t="str">
        <f>INDEX(Table_product[Segment], MATCH(A225,Table_product[ProductID],0))</f>
        <v>Productivity</v>
      </c>
      <c r="J225">
        <f>INDEX(Table_product[ManufacturerID], MATCH(A225,Table_product[ProductID],0))</f>
        <v>12</v>
      </c>
      <c r="K225" t="str">
        <f>INDEX(Table_location[State],MATCH(C225,Table_location[Zip],0))</f>
        <v>Alberta</v>
      </c>
      <c r="L225" t="str">
        <f>INDEX(Table_manufacturer[Manufacturer Name],MATCH(Sales!J225,Table_manufacturer[ManufacturerID],0))</f>
        <v>Quibus</v>
      </c>
    </row>
    <row r="226" spans="1:12" x14ac:dyDescent="0.25">
      <c r="A226">
        <v>438</v>
      </c>
      <c r="B226" s="2">
        <v>42086</v>
      </c>
      <c r="C226" t="s">
        <v>1570</v>
      </c>
      <c r="D226">
        <v>1</v>
      </c>
      <c r="E226" s="3">
        <v>11969.37</v>
      </c>
      <c r="F226" t="s">
        <v>20</v>
      </c>
      <c r="G226" t="str">
        <f>INDEX(Table_product[Product Name],MATCH(A226,Table_product[ProductID],0))</f>
        <v>Maximus UM-43</v>
      </c>
      <c r="H226" t="str">
        <f>INDEX(Table_product[Category], MATCH(A226,Table_product[ProductID],0))</f>
        <v>Urban</v>
      </c>
      <c r="I226" t="str">
        <f>INDEX(Table_product[Segment], MATCH(A226,Table_product[ProductID],0))</f>
        <v>Moderation</v>
      </c>
      <c r="J226">
        <f>INDEX(Table_product[ManufacturerID], MATCH(A226,Table_product[ProductID],0))</f>
        <v>7</v>
      </c>
      <c r="K226" t="str">
        <f>INDEX(Table_location[State],MATCH(C226,Table_location[Zip],0))</f>
        <v>British Columbia</v>
      </c>
      <c r="L226" t="str">
        <f>INDEX(Table_manufacturer[Manufacturer Name],MATCH(Sales!J226,Table_manufacturer[ManufacturerID],0))</f>
        <v>VanArsdel</v>
      </c>
    </row>
    <row r="227" spans="1:12" x14ac:dyDescent="0.25">
      <c r="A227">
        <v>457</v>
      </c>
      <c r="B227" s="2">
        <v>42086</v>
      </c>
      <c r="C227" t="s">
        <v>1384</v>
      </c>
      <c r="D227">
        <v>1</v>
      </c>
      <c r="E227" s="3">
        <v>11969.37</v>
      </c>
      <c r="F227" t="s">
        <v>20</v>
      </c>
      <c r="G227" t="str">
        <f>INDEX(Table_product[Product Name],MATCH(A227,Table_product[ProductID],0))</f>
        <v>Maximus UM-62</v>
      </c>
      <c r="H227" t="str">
        <f>INDEX(Table_product[Category], MATCH(A227,Table_product[ProductID],0))</f>
        <v>Urban</v>
      </c>
      <c r="I227" t="str">
        <f>INDEX(Table_product[Segment], MATCH(A227,Table_product[ProductID],0))</f>
        <v>Moderation</v>
      </c>
      <c r="J227">
        <f>INDEX(Table_product[ManufacturerID], MATCH(A227,Table_product[ProductID],0))</f>
        <v>7</v>
      </c>
      <c r="K227" t="str">
        <f>INDEX(Table_location[State],MATCH(C227,Table_location[Zip],0))</f>
        <v>Alberta</v>
      </c>
      <c r="L227" t="str">
        <f>INDEX(Table_manufacturer[Manufacturer Name],MATCH(Sales!J227,Table_manufacturer[ManufacturerID],0))</f>
        <v>VanArsdel</v>
      </c>
    </row>
    <row r="228" spans="1:12" x14ac:dyDescent="0.25">
      <c r="A228">
        <v>487</v>
      </c>
      <c r="B228" s="2">
        <v>42086</v>
      </c>
      <c r="C228" t="s">
        <v>1400</v>
      </c>
      <c r="D228">
        <v>1</v>
      </c>
      <c r="E228" s="3">
        <v>13229.37</v>
      </c>
      <c r="F228" t="s">
        <v>20</v>
      </c>
      <c r="G228" t="str">
        <f>INDEX(Table_product[Product Name],MATCH(A228,Table_product[ProductID],0))</f>
        <v>Maximus UM-92</v>
      </c>
      <c r="H228" t="str">
        <f>INDEX(Table_product[Category], MATCH(A228,Table_product[ProductID],0))</f>
        <v>Urban</v>
      </c>
      <c r="I228" t="str">
        <f>INDEX(Table_product[Segment], MATCH(A228,Table_product[ProductID],0))</f>
        <v>Moderation</v>
      </c>
      <c r="J228">
        <f>INDEX(Table_product[ManufacturerID], MATCH(A228,Table_product[ProductID],0))</f>
        <v>7</v>
      </c>
      <c r="K228" t="str">
        <f>INDEX(Table_location[State],MATCH(C228,Table_location[Zip],0))</f>
        <v>Alberta</v>
      </c>
      <c r="L228" t="str">
        <f>INDEX(Table_manufacturer[Manufacturer Name],MATCH(Sales!J228,Table_manufacturer[ManufacturerID],0))</f>
        <v>VanArsdel</v>
      </c>
    </row>
    <row r="229" spans="1:12" x14ac:dyDescent="0.25">
      <c r="A229">
        <v>332</v>
      </c>
      <c r="B229" s="2">
        <v>42097</v>
      </c>
      <c r="C229" t="s">
        <v>1556</v>
      </c>
      <c r="D229">
        <v>1</v>
      </c>
      <c r="E229" s="3">
        <v>11336.85</v>
      </c>
      <c r="F229" t="s">
        <v>20</v>
      </c>
      <c r="G229" t="str">
        <f>INDEX(Table_product[Product Name],MATCH(A229,Table_product[ProductID],0))</f>
        <v>Fama UE-53</v>
      </c>
      <c r="H229" t="str">
        <f>INDEX(Table_product[Category], MATCH(A229,Table_product[ProductID],0))</f>
        <v>Urban</v>
      </c>
      <c r="I229" t="str">
        <f>INDEX(Table_product[Segment], MATCH(A229,Table_product[ProductID],0))</f>
        <v>Extreme</v>
      </c>
      <c r="J229">
        <f>INDEX(Table_product[ManufacturerID], MATCH(A229,Table_product[ProductID],0))</f>
        <v>5</v>
      </c>
      <c r="K229" t="str">
        <f>INDEX(Table_location[State],MATCH(C229,Table_location[Zip],0))</f>
        <v>British Columbia</v>
      </c>
      <c r="L229" t="str">
        <f>INDEX(Table_manufacturer[Manufacturer Name],MATCH(Sales!J229,Table_manufacturer[ManufacturerID],0))</f>
        <v>Fama</v>
      </c>
    </row>
    <row r="230" spans="1:12" x14ac:dyDescent="0.25">
      <c r="A230">
        <v>585</v>
      </c>
      <c r="B230" s="2">
        <v>42097</v>
      </c>
      <c r="C230" t="s">
        <v>1570</v>
      </c>
      <c r="D230">
        <v>1</v>
      </c>
      <c r="E230" s="3">
        <v>5039.37</v>
      </c>
      <c r="F230" t="s">
        <v>20</v>
      </c>
      <c r="G230" t="str">
        <f>INDEX(Table_product[Product Name],MATCH(A230,Table_product[ProductID],0))</f>
        <v>Maximus UC-50</v>
      </c>
      <c r="H230" t="str">
        <f>INDEX(Table_product[Category], MATCH(A230,Table_product[ProductID],0))</f>
        <v>Urban</v>
      </c>
      <c r="I230" t="str">
        <f>INDEX(Table_product[Segment], MATCH(A230,Table_product[ProductID],0))</f>
        <v>Convenience</v>
      </c>
      <c r="J230">
        <f>INDEX(Table_product[ManufacturerID], MATCH(A230,Table_product[ProductID],0))</f>
        <v>7</v>
      </c>
      <c r="K230" t="str">
        <f>INDEX(Table_location[State],MATCH(C230,Table_location[Zip],0))</f>
        <v>British Columbia</v>
      </c>
      <c r="L230" t="str">
        <f>INDEX(Table_manufacturer[Manufacturer Name],MATCH(Sales!J230,Table_manufacturer[ManufacturerID],0))</f>
        <v>VanArsdel</v>
      </c>
    </row>
    <row r="231" spans="1:12" x14ac:dyDescent="0.25">
      <c r="A231">
        <v>359</v>
      </c>
      <c r="B231" s="2">
        <v>42097</v>
      </c>
      <c r="C231" t="s">
        <v>1350</v>
      </c>
      <c r="D231">
        <v>1</v>
      </c>
      <c r="E231" s="3">
        <v>13730.85</v>
      </c>
      <c r="F231" t="s">
        <v>20</v>
      </c>
      <c r="G231" t="str">
        <f>INDEX(Table_product[Product Name],MATCH(A231,Table_product[ProductID],0))</f>
        <v>Fama UE-80</v>
      </c>
      <c r="H231" t="str">
        <f>INDEX(Table_product[Category], MATCH(A231,Table_product[ProductID],0))</f>
        <v>Urban</v>
      </c>
      <c r="I231" t="str">
        <f>INDEX(Table_product[Segment], MATCH(A231,Table_product[ProductID],0))</f>
        <v>Extreme</v>
      </c>
      <c r="J231">
        <f>INDEX(Table_product[ManufacturerID], MATCH(A231,Table_product[ProductID],0))</f>
        <v>5</v>
      </c>
      <c r="K231" t="str">
        <f>INDEX(Table_location[State],MATCH(C231,Table_location[Zip],0))</f>
        <v>Alberta</v>
      </c>
      <c r="L231" t="str">
        <f>INDEX(Table_manufacturer[Manufacturer Name],MATCH(Sales!J231,Table_manufacturer[ManufacturerID],0))</f>
        <v>Fama</v>
      </c>
    </row>
    <row r="232" spans="1:12" x14ac:dyDescent="0.25">
      <c r="A232">
        <v>1172</v>
      </c>
      <c r="B232" s="2">
        <v>42099</v>
      </c>
      <c r="C232" t="s">
        <v>1384</v>
      </c>
      <c r="D232">
        <v>1</v>
      </c>
      <c r="E232" s="3">
        <v>5921.37</v>
      </c>
      <c r="F232" t="s">
        <v>20</v>
      </c>
      <c r="G232" t="str">
        <f>INDEX(Table_product[Product Name],MATCH(A232,Table_product[ProductID],0))</f>
        <v>Pirum UE-08</v>
      </c>
      <c r="H232" t="str">
        <f>INDEX(Table_product[Category], MATCH(A232,Table_product[ProductID],0))</f>
        <v>Urban</v>
      </c>
      <c r="I232" t="str">
        <f>INDEX(Table_product[Segment], MATCH(A232,Table_product[ProductID],0))</f>
        <v>Extreme</v>
      </c>
      <c r="J232">
        <f>INDEX(Table_product[ManufacturerID], MATCH(A232,Table_product[ProductID],0))</f>
        <v>10</v>
      </c>
      <c r="K232" t="str">
        <f>INDEX(Table_location[State],MATCH(C232,Table_location[Zip],0))</f>
        <v>Alberta</v>
      </c>
      <c r="L232" t="str">
        <f>INDEX(Table_manufacturer[Manufacturer Name],MATCH(Sales!J232,Table_manufacturer[ManufacturerID],0))</f>
        <v>Pirum</v>
      </c>
    </row>
    <row r="233" spans="1:12" x14ac:dyDescent="0.25">
      <c r="A233">
        <v>1529</v>
      </c>
      <c r="B233" s="2">
        <v>42103</v>
      </c>
      <c r="C233" t="s">
        <v>973</v>
      </c>
      <c r="D233">
        <v>1</v>
      </c>
      <c r="E233" s="3">
        <v>5038.74</v>
      </c>
      <c r="F233" t="s">
        <v>20</v>
      </c>
      <c r="G233" t="str">
        <f>INDEX(Table_product[Product Name],MATCH(A233,Table_product[ProductID],0))</f>
        <v>Quibus RP-21</v>
      </c>
      <c r="H233" t="str">
        <f>INDEX(Table_product[Category], MATCH(A233,Table_product[ProductID],0))</f>
        <v>Rural</v>
      </c>
      <c r="I233" t="str">
        <f>INDEX(Table_product[Segment], MATCH(A233,Table_product[ProductID],0))</f>
        <v>Productivity</v>
      </c>
      <c r="J233">
        <f>INDEX(Table_product[ManufacturerID], MATCH(A233,Table_product[ProductID],0))</f>
        <v>12</v>
      </c>
      <c r="K233" t="str">
        <f>INDEX(Table_location[State],MATCH(C233,Table_location[Zip],0))</f>
        <v>Ontario</v>
      </c>
      <c r="L233" t="str">
        <f>INDEX(Table_manufacturer[Manufacturer Name],MATCH(Sales!J233,Table_manufacturer[ManufacturerID],0))</f>
        <v>Quibus</v>
      </c>
    </row>
    <row r="234" spans="1:12" x14ac:dyDescent="0.25">
      <c r="A234">
        <v>674</v>
      </c>
      <c r="B234" s="2">
        <v>42040</v>
      </c>
      <c r="C234" t="s">
        <v>1219</v>
      </c>
      <c r="D234">
        <v>1</v>
      </c>
      <c r="E234" s="3">
        <v>8189.37</v>
      </c>
      <c r="F234" t="s">
        <v>20</v>
      </c>
      <c r="G234" t="str">
        <f>INDEX(Table_product[Product Name],MATCH(A234,Table_product[ProductID],0))</f>
        <v>Maximus UC-39</v>
      </c>
      <c r="H234" t="str">
        <f>INDEX(Table_product[Category], MATCH(A234,Table_product[ProductID],0))</f>
        <v>Urban</v>
      </c>
      <c r="I234" t="str">
        <f>INDEX(Table_product[Segment], MATCH(A234,Table_product[ProductID],0))</f>
        <v>Convenience</v>
      </c>
      <c r="J234">
        <f>INDEX(Table_product[ManufacturerID], MATCH(A234,Table_product[ProductID],0))</f>
        <v>7</v>
      </c>
      <c r="K234" t="str">
        <f>INDEX(Table_location[State],MATCH(C234,Table_location[Zip],0))</f>
        <v>Manitoba</v>
      </c>
      <c r="L234" t="str">
        <f>INDEX(Table_manufacturer[Manufacturer Name],MATCH(Sales!J234,Table_manufacturer[ManufacturerID],0))</f>
        <v>VanArsdel</v>
      </c>
    </row>
    <row r="235" spans="1:12" x14ac:dyDescent="0.25">
      <c r="A235">
        <v>2225</v>
      </c>
      <c r="B235" s="2">
        <v>42080</v>
      </c>
      <c r="C235" t="s">
        <v>839</v>
      </c>
      <c r="D235">
        <v>1</v>
      </c>
      <c r="E235" s="3">
        <v>723.87</v>
      </c>
      <c r="F235" t="s">
        <v>20</v>
      </c>
      <c r="G235" t="str">
        <f>INDEX(Table_product[Product Name],MATCH(A235,Table_product[ProductID],0))</f>
        <v>Aliqui RP-22</v>
      </c>
      <c r="H235" t="str">
        <f>INDEX(Table_product[Category], MATCH(A235,Table_product[ProductID],0))</f>
        <v>Rural</v>
      </c>
      <c r="I235" t="str">
        <f>INDEX(Table_product[Segment], MATCH(A235,Table_product[ProductID],0))</f>
        <v>Productivity</v>
      </c>
      <c r="J235">
        <f>INDEX(Table_product[ManufacturerID], MATCH(A235,Table_product[ProductID],0))</f>
        <v>2</v>
      </c>
      <c r="K235" t="str">
        <f>INDEX(Table_location[State],MATCH(C235,Table_location[Zip],0))</f>
        <v>Ontario</v>
      </c>
      <c r="L235" t="str">
        <f>INDEX(Table_manufacturer[Manufacturer Name],MATCH(Sales!J235,Table_manufacturer[ManufacturerID],0))</f>
        <v>Aliqui</v>
      </c>
    </row>
    <row r="236" spans="1:12" x14ac:dyDescent="0.25">
      <c r="A236">
        <v>945</v>
      </c>
      <c r="B236" s="2">
        <v>42080</v>
      </c>
      <c r="C236" t="s">
        <v>838</v>
      </c>
      <c r="D236">
        <v>1</v>
      </c>
      <c r="E236" s="3">
        <v>8189.37</v>
      </c>
      <c r="F236" t="s">
        <v>20</v>
      </c>
      <c r="G236" t="str">
        <f>INDEX(Table_product[Product Name],MATCH(A236,Table_product[ProductID],0))</f>
        <v>Natura UC-08</v>
      </c>
      <c r="H236" t="str">
        <f>INDEX(Table_product[Category], MATCH(A236,Table_product[ProductID],0))</f>
        <v>Urban</v>
      </c>
      <c r="I236" t="str">
        <f>INDEX(Table_product[Segment], MATCH(A236,Table_product[ProductID],0))</f>
        <v>Convenience</v>
      </c>
      <c r="J236">
        <f>INDEX(Table_product[ManufacturerID], MATCH(A236,Table_product[ProductID],0))</f>
        <v>8</v>
      </c>
      <c r="K236" t="str">
        <f>INDEX(Table_location[State],MATCH(C236,Table_location[Zip],0))</f>
        <v>Ontario</v>
      </c>
      <c r="L236" t="str">
        <f>INDEX(Table_manufacturer[Manufacturer Name],MATCH(Sales!J236,Table_manufacturer[ManufacturerID],0))</f>
        <v>Natura</v>
      </c>
    </row>
    <row r="237" spans="1:12" x14ac:dyDescent="0.25">
      <c r="A237">
        <v>438</v>
      </c>
      <c r="B237" s="2">
        <v>42056</v>
      </c>
      <c r="C237" t="s">
        <v>687</v>
      </c>
      <c r="D237">
        <v>1</v>
      </c>
      <c r="E237" s="3">
        <v>11969.37</v>
      </c>
      <c r="F237" t="s">
        <v>20</v>
      </c>
      <c r="G237" t="str">
        <f>INDEX(Table_product[Product Name],MATCH(A237,Table_product[ProductID],0))</f>
        <v>Maximus UM-43</v>
      </c>
      <c r="H237" t="str">
        <f>INDEX(Table_product[Category], MATCH(A237,Table_product[ProductID],0))</f>
        <v>Urban</v>
      </c>
      <c r="I237" t="str">
        <f>INDEX(Table_product[Segment], MATCH(A237,Table_product[ProductID],0))</f>
        <v>Moderation</v>
      </c>
      <c r="J237">
        <f>INDEX(Table_product[ManufacturerID], MATCH(A237,Table_product[ProductID],0))</f>
        <v>7</v>
      </c>
      <c r="K237" t="str">
        <f>INDEX(Table_location[State],MATCH(C237,Table_location[Zip],0))</f>
        <v>Ontario</v>
      </c>
      <c r="L237" t="str">
        <f>INDEX(Table_manufacturer[Manufacturer Name],MATCH(Sales!J237,Table_manufacturer[ManufacturerID],0))</f>
        <v>VanArsdel</v>
      </c>
    </row>
    <row r="238" spans="1:12" x14ac:dyDescent="0.25">
      <c r="A238">
        <v>585</v>
      </c>
      <c r="B238" s="2">
        <v>42056</v>
      </c>
      <c r="C238" t="s">
        <v>840</v>
      </c>
      <c r="D238">
        <v>1</v>
      </c>
      <c r="E238" s="3">
        <v>5039.37</v>
      </c>
      <c r="F238" t="s">
        <v>20</v>
      </c>
      <c r="G238" t="str">
        <f>INDEX(Table_product[Product Name],MATCH(A238,Table_product[ProductID],0))</f>
        <v>Maximus UC-50</v>
      </c>
      <c r="H238" t="str">
        <f>INDEX(Table_product[Category], MATCH(A238,Table_product[ProductID],0))</f>
        <v>Urban</v>
      </c>
      <c r="I238" t="str">
        <f>INDEX(Table_product[Segment], MATCH(A238,Table_product[ProductID],0))</f>
        <v>Convenience</v>
      </c>
      <c r="J238">
        <f>INDEX(Table_product[ManufacturerID], MATCH(A238,Table_product[ProductID],0))</f>
        <v>7</v>
      </c>
      <c r="K238" t="str">
        <f>INDEX(Table_location[State],MATCH(C238,Table_location[Zip],0))</f>
        <v>Ontario</v>
      </c>
      <c r="L238" t="str">
        <f>INDEX(Table_manufacturer[Manufacturer Name],MATCH(Sales!J238,Table_manufacturer[ManufacturerID],0))</f>
        <v>VanArsdel</v>
      </c>
    </row>
    <row r="239" spans="1:12" x14ac:dyDescent="0.25">
      <c r="A239">
        <v>438</v>
      </c>
      <c r="B239" s="2">
        <v>42057</v>
      </c>
      <c r="C239" t="s">
        <v>1230</v>
      </c>
      <c r="D239">
        <v>1</v>
      </c>
      <c r="E239" s="3">
        <v>11969.37</v>
      </c>
      <c r="F239" t="s">
        <v>20</v>
      </c>
      <c r="G239" t="str">
        <f>INDEX(Table_product[Product Name],MATCH(A239,Table_product[ProductID],0))</f>
        <v>Maximus UM-43</v>
      </c>
      <c r="H239" t="str">
        <f>INDEX(Table_product[Category], MATCH(A239,Table_product[ProductID],0))</f>
        <v>Urban</v>
      </c>
      <c r="I239" t="str">
        <f>INDEX(Table_product[Segment], MATCH(A239,Table_product[ProductID],0))</f>
        <v>Moderation</v>
      </c>
      <c r="J239">
        <f>INDEX(Table_product[ManufacturerID], MATCH(A239,Table_product[ProductID],0))</f>
        <v>7</v>
      </c>
      <c r="K239" t="str">
        <f>INDEX(Table_location[State],MATCH(C239,Table_location[Zip],0))</f>
        <v>Manitoba</v>
      </c>
      <c r="L239" t="str">
        <f>INDEX(Table_manufacturer[Manufacturer Name],MATCH(Sales!J239,Table_manufacturer[ManufacturerID],0))</f>
        <v>VanArsdel</v>
      </c>
    </row>
    <row r="240" spans="1:12" x14ac:dyDescent="0.25">
      <c r="A240">
        <v>556</v>
      </c>
      <c r="B240" s="2">
        <v>42057</v>
      </c>
      <c r="C240" t="s">
        <v>1229</v>
      </c>
      <c r="D240">
        <v>1</v>
      </c>
      <c r="E240" s="3">
        <v>10268.370000000001</v>
      </c>
      <c r="F240" t="s">
        <v>20</v>
      </c>
      <c r="G240" t="str">
        <f>INDEX(Table_product[Product Name],MATCH(A240,Table_product[ProductID],0))</f>
        <v>Maximus UC-21</v>
      </c>
      <c r="H240" t="str">
        <f>INDEX(Table_product[Category], MATCH(A240,Table_product[ProductID],0))</f>
        <v>Urban</v>
      </c>
      <c r="I240" t="str">
        <f>INDEX(Table_product[Segment], MATCH(A240,Table_product[ProductID],0))</f>
        <v>Convenience</v>
      </c>
      <c r="J240">
        <f>INDEX(Table_product[ManufacturerID], MATCH(A240,Table_product[ProductID],0))</f>
        <v>7</v>
      </c>
      <c r="K240" t="str">
        <f>INDEX(Table_location[State],MATCH(C240,Table_location[Zip],0))</f>
        <v>Manitoba</v>
      </c>
      <c r="L240" t="str">
        <f>INDEX(Table_manufacturer[Manufacturer Name],MATCH(Sales!J240,Table_manufacturer[ManufacturerID],0))</f>
        <v>VanArsdel</v>
      </c>
    </row>
    <row r="241" spans="1:12" x14ac:dyDescent="0.25">
      <c r="A241">
        <v>1472</v>
      </c>
      <c r="B241" s="2">
        <v>42058</v>
      </c>
      <c r="C241" t="s">
        <v>1229</v>
      </c>
      <c r="D241">
        <v>1</v>
      </c>
      <c r="E241" s="3">
        <v>3526.74</v>
      </c>
      <c r="F241" t="s">
        <v>20</v>
      </c>
      <c r="G241" t="str">
        <f>INDEX(Table_product[Product Name],MATCH(A241,Table_product[ProductID],0))</f>
        <v>Quibus RP-64</v>
      </c>
      <c r="H241" t="str">
        <f>INDEX(Table_product[Category], MATCH(A241,Table_product[ProductID],0))</f>
        <v>Rural</v>
      </c>
      <c r="I241" t="str">
        <f>INDEX(Table_product[Segment], MATCH(A241,Table_product[ProductID],0))</f>
        <v>Productivity</v>
      </c>
      <c r="J241">
        <f>INDEX(Table_product[ManufacturerID], MATCH(A241,Table_product[ProductID],0))</f>
        <v>12</v>
      </c>
      <c r="K241" t="str">
        <f>INDEX(Table_location[State],MATCH(C241,Table_location[Zip],0))</f>
        <v>Manitoba</v>
      </c>
      <c r="L241" t="str">
        <f>INDEX(Table_manufacturer[Manufacturer Name],MATCH(Sales!J241,Table_manufacturer[ManufacturerID],0))</f>
        <v>Quibus</v>
      </c>
    </row>
    <row r="242" spans="1:12" x14ac:dyDescent="0.25">
      <c r="A242">
        <v>2379</v>
      </c>
      <c r="B242" s="2">
        <v>42058</v>
      </c>
      <c r="C242" t="s">
        <v>394</v>
      </c>
      <c r="D242">
        <v>1</v>
      </c>
      <c r="E242" s="3">
        <v>2330.37</v>
      </c>
      <c r="F242" t="s">
        <v>20</v>
      </c>
      <c r="G242" t="str">
        <f>INDEX(Table_product[Product Name],MATCH(A242,Table_product[ProductID],0))</f>
        <v>Aliqui UC-27</v>
      </c>
      <c r="H242" t="str">
        <f>INDEX(Table_product[Category], MATCH(A242,Table_product[ProductID],0))</f>
        <v>Urban</v>
      </c>
      <c r="I242" t="str">
        <f>INDEX(Table_product[Segment], MATCH(A242,Table_product[ProductID],0))</f>
        <v>Convenience</v>
      </c>
      <c r="J242">
        <f>INDEX(Table_product[ManufacturerID], MATCH(A242,Table_product[ProductID],0))</f>
        <v>2</v>
      </c>
      <c r="K242" t="str">
        <f>INDEX(Table_location[State],MATCH(C242,Table_location[Zip],0))</f>
        <v>Quebec</v>
      </c>
      <c r="L242" t="str">
        <f>INDEX(Table_manufacturer[Manufacturer Name],MATCH(Sales!J242,Table_manufacturer[ManufacturerID],0))</f>
        <v>Aliqui</v>
      </c>
    </row>
    <row r="243" spans="1:12" x14ac:dyDescent="0.25">
      <c r="A243">
        <v>963</v>
      </c>
      <c r="B243" s="2">
        <v>42094</v>
      </c>
      <c r="C243" t="s">
        <v>1216</v>
      </c>
      <c r="D243">
        <v>1</v>
      </c>
      <c r="E243" s="3">
        <v>5039.37</v>
      </c>
      <c r="F243" t="s">
        <v>20</v>
      </c>
      <c r="G243" t="str">
        <f>INDEX(Table_product[Product Name],MATCH(A243,Table_product[ProductID],0))</f>
        <v>Natura UC-26</v>
      </c>
      <c r="H243" t="str">
        <f>INDEX(Table_product[Category], MATCH(A243,Table_product[ProductID],0))</f>
        <v>Urban</v>
      </c>
      <c r="I243" t="str">
        <f>INDEX(Table_product[Segment], MATCH(A243,Table_product[ProductID],0))</f>
        <v>Convenience</v>
      </c>
      <c r="J243">
        <f>INDEX(Table_product[ManufacturerID], MATCH(A243,Table_product[ProductID],0))</f>
        <v>8</v>
      </c>
      <c r="K243" t="str">
        <f>INDEX(Table_location[State],MATCH(C243,Table_location[Zip],0))</f>
        <v>Manitoba</v>
      </c>
      <c r="L243" t="str">
        <f>INDEX(Table_manufacturer[Manufacturer Name],MATCH(Sales!J243,Table_manufacturer[ManufacturerID],0))</f>
        <v>Natura</v>
      </c>
    </row>
    <row r="244" spans="1:12" x14ac:dyDescent="0.25">
      <c r="A244">
        <v>993</v>
      </c>
      <c r="B244" s="2">
        <v>42094</v>
      </c>
      <c r="C244" t="s">
        <v>1212</v>
      </c>
      <c r="D244">
        <v>1</v>
      </c>
      <c r="E244" s="3">
        <v>4598.37</v>
      </c>
      <c r="F244" t="s">
        <v>20</v>
      </c>
      <c r="G244" t="str">
        <f>INDEX(Table_product[Product Name],MATCH(A244,Table_product[ProductID],0))</f>
        <v>Natura UC-56</v>
      </c>
      <c r="H244" t="str">
        <f>INDEX(Table_product[Category], MATCH(A244,Table_product[ProductID],0))</f>
        <v>Urban</v>
      </c>
      <c r="I244" t="str">
        <f>INDEX(Table_product[Segment], MATCH(A244,Table_product[ProductID],0))</f>
        <v>Convenience</v>
      </c>
      <c r="J244">
        <f>INDEX(Table_product[ManufacturerID], MATCH(A244,Table_product[ProductID],0))</f>
        <v>8</v>
      </c>
      <c r="K244" t="str">
        <f>INDEX(Table_location[State],MATCH(C244,Table_location[Zip],0))</f>
        <v>Manitoba</v>
      </c>
      <c r="L244" t="str">
        <f>INDEX(Table_manufacturer[Manufacturer Name],MATCH(Sales!J244,Table_manufacturer[ManufacturerID],0))</f>
        <v>Natura</v>
      </c>
    </row>
    <row r="245" spans="1:12" x14ac:dyDescent="0.25">
      <c r="A245">
        <v>1223</v>
      </c>
      <c r="B245" s="2">
        <v>42094</v>
      </c>
      <c r="C245" t="s">
        <v>391</v>
      </c>
      <c r="D245">
        <v>1</v>
      </c>
      <c r="E245" s="3">
        <v>4787.37</v>
      </c>
      <c r="F245" t="s">
        <v>20</v>
      </c>
      <c r="G245" t="str">
        <f>INDEX(Table_product[Product Name],MATCH(A245,Table_product[ProductID],0))</f>
        <v>Pirum UC-25</v>
      </c>
      <c r="H245" t="str">
        <f>INDEX(Table_product[Category], MATCH(A245,Table_product[ProductID],0))</f>
        <v>Urban</v>
      </c>
      <c r="I245" t="str">
        <f>INDEX(Table_product[Segment], MATCH(A245,Table_product[ProductID],0))</f>
        <v>Convenience</v>
      </c>
      <c r="J245">
        <f>INDEX(Table_product[ManufacturerID], MATCH(A245,Table_product[ProductID],0))</f>
        <v>10</v>
      </c>
      <c r="K245" t="str">
        <f>INDEX(Table_location[State],MATCH(C245,Table_location[Zip],0))</f>
        <v>Quebec</v>
      </c>
      <c r="L245" t="str">
        <f>INDEX(Table_manufacturer[Manufacturer Name],MATCH(Sales!J245,Table_manufacturer[ManufacturerID],0))</f>
        <v>Pirum</v>
      </c>
    </row>
    <row r="246" spans="1:12" x14ac:dyDescent="0.25">
      <c r="A246">
        <v>2061</v>
      </c>
      <c r="B246" s="2">
        <v>42009</v>
      </c>
      <c r="C246" t="s">
        <v>839</v>
      </c>
      <c r="D246">
        <v>1</v>
      </c>
      <c r="E246" s="3">
        <v>4409.37</v>
      </c>
      <c r="F246" t="s">
        <v>20</v>
      </c>
      <c r="G246" t="str">
        <f>INDEX(Table_product[Product Name],MATCH(A246,Table_product[ProductID],0))</f>
        <v>Currus UE-21</v>
      </c>
      <c r="H246" t="str">
        <f>INDEX(Table_product[Category], MATCH(A246,Table_product[ProductID],0))</f>
        <v>Urban</v>
      </c>
      <c r="I246" t="str">
        <f>INDEX(Table_product[Segment], MATCH(A246,Table_product[ProductID],0))</f>
        <v>Extreme</v>
      </c>
      <c r="J246">
        <f>INDEX(Table_product[ManufacturerID], MATCH(A246,Table_product[ProductID],0))</f>
        <v>4</v>
      </c>
      <c r="K246" t="str">
        <f>INDEX(Table_location[State],MATCH(C246,Table_location[Zip],0))</f>
        <v>Ontario</v>
      </c>
      <c r="L246" t="str">
        <f>INDEX(Table_manufacturer[Manufacturer Name],MATCH(Sales!J246,Table_manufacturer[ManufacturerID],0))</f>
        <v>Currus</v>
      </c>
    </row>
    <row r="247" spans="1:12" x14ac:dyDescent="0.25">
      <c r="A247">
        <v>1114</v>
      </c>
      <c r="B247" s="2">
        <v>42009</v>
      </c>
      <c r="C247" t="s">
        <v>1215</v>
      </c>
      <c r="D247">
        <v>1</v>
      </c>
      <c r="E247" s="3">
        <v>2424.87</v>
      </c>
      <c r="F247" t="s">
        <v>20</v>
      </c>
      <c r="G247" t="str">
        <f>INDEX(Table_product[Product Name],MATCH(A247,Table_product[ProductID],0))</f>
        <v>Pirum RS-02</v>
      </c>
      <c r="H247" t="str">
        <f>INDEX(Table_product[Category], MATCH(A247,Table_product[ProductID],0))</f>
        <v>Rural</v>
      </c>
      <c r="I247" t="str">
        <f>INDEX(Table_product[Segment], MATCH(A247,Table_product[ProductID],0))</f>
        <v>Select</v>
      </c>
      <c r="J247">
        <f>INDEX(Table_product[ManufacturerID], MATCH(A247,Table_product[ProductID],0))</f>
        <v>10</v>
      </c>
      <c r="K247" t="str">
        <f>INDEX(Table_location[State],MATCH(C247,Table_location[Zip],0))</f>
        <v>Manitoba</v>
      </c>
      <c r="L247" t="str">
        <f>INDEX(Table_manufacturer[Manufacturer Name],MATCH(Sales!J247,Table_manufacturer[ManufacturerID],0))</f>
        <v>Pirum</v>
      </c>
    </row>
    <row r="248" spans="1:12" x14ac:dyDescent="0.25">
      <c r="A248">
        <v>1180</v>
      </c>
      <c r="B248" s="2">
        <v>42010</v>
      </c>
      <c r="C248" t="s">
        <v>1214</v>
      </c>
      <c r="D248">
        <v>1</v>
      </c>
      <c r="E248" s="3">
        <v>6299.37</v>
      </c>
      <c r="F248" t="s">
        <v>20</v>
      </c>
      <c r="G248" t="str">
        <f>INDEX(Table_product[Product Name],MATCH(A248,Table_product[ProductID],0))</f>
        <v>Pirum UE-16</v>
      </c>
      <c r="H248" t="str">
        <f>INDEX(Table_product[Category], MATCH(A248,Table_product[ProductID],0))</f>
        <v>Urban</v>
      </c>
      <c r="I248" t="str">
        <f>INDEX(Table_product[Segment], MATCH(A248,Table_product[ProductID],0))</f>
        <v>Extreme</v>
      </c>
      <c r="J248">
        <f>INDEX(Table_product[ManufacturerID], MATCH(A248,Table_product[ProductID],0))</f>
        <v>10</v>
      </c>
      <c r="K248" t="str">
        <f>INDEX(Table_location[State],MATCH(C248,Table_location[Zip],0))</f>
        <v>Manitoba</v>
      </c>
      <c r="L248" t="str">
        <f>INDEX(Table_manufacturer[Manufacturer Name],MATCH(Sales!J248,Table_manufacturer[ManufacturerID],0))</f>
        <v>Pirum</v>
      </c>
    </row>
    <row r="249" spans="1:12" x14ac:dyDescent="0.25">
      <c r="A249">
        <v>12</v>
      </c>
      <c r="B249" s="2">
        <v>42010</v>
      </c>
      <c r="C249" t="s">
        <v>838</v>
      </c>
      <c r="D249">
        <v>1</v>
      </c>
      <c r="E249" s="3">
        <v>5480.37</v>
      </c>
      <c r="F249" t="s">
        <v>20</v>
      </c>
      <c r="G249" t="str">
        <f>INDEX(Table_product[Product Name],MATCH(A249,Table_product[ProductID],0))</f>
        <v>Abbas MA-12</v>
      </c>
      <c r="H249" t="str">
        <f>INDEX(Table_product[Category], MATCH(A249,Table_product[ProductID],0))</f>
        <v>Mix</v>
      </c>
      <c r="I249" t="str">
        <f>INDEX(Table_product[Segment], MATCH(A249,Table_product[ProductID],0))</f>
        <v>All Season</v>
      </c>
      <c r="J249">
        <f>INDEX(Table_product[ManufacturerID], MATCH(A249,Table_product[ProductID],0))</f>
        <v>1</v>
      </c>
      <c r="K249" t="str">
        <f>INDEX(Table_location[State],MATCH(C249,Table_location[Zip],0))</f>
        <v>Ontario</v>
      </c>
      <c r="L249" t="str">
        <f>INDEX(Table_manufacturer[Manufacturer Name],MATCH(Sales!J249,Table_manufacturer[ManufacturerID],0))</f>
        <v>Abbas</v>
      </c>
    </row>
    <row r="250" spans="1:12" x14ac:dyDescent="0.25">
      <c r="A250">
        <v>1124</v>
      </c>
      <c r="B250" s="2">
        <v>42058</v>
      </c>
      <c r="C250" t="s">
        <v>840</v>
      </c>
      <c r="D250">
        <v>1</v>
      </c>
      <c r="E250" s="3">
        <v>8315.3700000000008</v>
      </c>
      <c r="F250" t="s">
        <v>20</v>
      </c>
      <c r="G250" t="str">
        <f>INDEX(Table_product[Product Name],MATCH(A250,Table_product[ProductID],0))</f>
        <v>Pirum UM-01</v>
      </c>
      <c r="H250" t="str">
        <f>INDEX(Table_product[Category], MATCH(A250,Table_product[ProductID],0))</f>
        <v>Urban</v>
      </c>
      <c r="I250" t="str">
        <f>INDEX(Table_product[Segment], MATCH(A250,Table_product[ProductID],0))</f>
        <v>Moderation</v>
      </c>
      <c r="J250">
        <f>INDEX(Table_product[ManufacturerID], MATCH(A250,Table_product[ProductID],0))</f>
        <v>10</v>
      </c>
      <c r="K250" t="str">
        <f>INDEX(Table_location[State],MATCH(C250,Table_location[Zip],0))</f>
        <v>Ontario</v>
      </c>
      <c r="L250" t="str">
        <f>INDEX(Table_manufacturer[Manufacturer Name],MATCH(Sales!J250,Table_manufacturer[ManufacturerID],0))</f>
        <v>Pirum</v>
      </c>
    </row>
    <row r="251" spans="1:12" x14ac:dyDescent="0.25">
      <c r="A251">
        <v>407</v>
      </c>
      <c r="B251" s="2">
        <v>42058</v>
      </c>
      <c r="C251" t="s">
        <v>394</v>
      </c>
      <c r="D251">
        <v>1</v>
      </c>
      <c r="E251" s="3">
        <v>20505.87</v>
      </c>
      <c r="F251" t="s">
        <v>20</v>
      </c>
      <c r="G251" t="str">
        <f>INDEX(Table_product[Product Name],MATCH(A251,Table_product[ProductID],0))</f>
        <v>Maximus UM-12</v>
      </c>
      <c r="H251" t="str">
        <f>INDEX(Table_product[Category], MATCH(A251,Table_product[ProductID],0))</f>
        <v>Urban</v>
      </c>
      <c r="I251" t="str">
        <f>INDEX(Table_product[Segment], MATCH(A251,Table_product[ProductID],0))</f>
        <v>Moderation</v>
      </c>
      <c r="J251">
        <f>INDEX(Table_product[ManufacturerID], MATCH(A251,Table_product[ProductID],0))</f>
        <v>7</v>
      </c>
      <c r="K251" t="str">
        <f>INDEX(Table_location[State],MATCH(C251,Table_location[Zip],0))</f>
        <v>Quebec</v>
      </c>
      <c r="L251" t="str">
        <f>INDEX(Table_manufacturer[Manufacturer Name],MATCH(Sales!J251,Table_manufacturer[ManufacturerID],0))</f>
        <v>VanArsdel</v>
      </c>
    </row>
    <row r="252" spans="1:12" x14ac:dyDescent="0.25">
      <c r="A252">
        <v>487</v>
      </c>
      <c r="B252" s="2">
        <v>42058</v>
      </c>
      <c r="C252" t="s">
        <v>832</v>
      </c>
      <c r="D252">
        <v>1</v>
      </c>
      <c r="E252" s="3">
        <v>13229.37</v>
      </c>
      <c r="F252" t="s">
        <v>20</v>
      </c>
      <c r="G252" t="str">
        <f>INDEX(Table_product[Product Name],MATCH(A252,Table_product[ProductID],0))</f>
        <v>Maximus UM-92</v>
      </c>
      <c r="H252" t="str">
        <f>INDEX(Table_product[Category], MATCH(A252,Table_product[ProductID],0))</f>
        <v>Urban</v>
      </c>
      <c r="I252" t="str">
        <f>INDEX(Table_product[Segment], MATCH(A252,Table_product[ProductID],0))</f>
        <v>Moderation</v>
      </c>
      <c r="J252">
        <f>INDEX(Table_product[ManufacturerID], MATCH(A252,Table_product[ProductID],0))</f>
        <v>7</v>
      </c>
      <c r="K252" t="str">
        <f>INDEX(Table_location[State],MATCH(C252,Table_location[Zip],0))</f>
        <v>Ontario</v>
      </c>
      <c r="L252" t="str">
        <f>INDEX(Table_manufacturer[Manufacturer Name],MATCH(Sales!J252,Table_manufacturer[ManufacturerID],0))</f>
        <v>VanArsdel</v>
      </c>
    </row>
    <row r="253" spans="1:12" x14ac:dyDescent="0.25">
      <c r="A253">
        <v>1471</v>
      </c>
      <c r="B253" s="2">
        <v>42058</v>
      </c>
      <c r="C253" t="s">
        <v>1229</v>
      </c>
      <c r="D253">
        <v>1</v>
      </c>
      <c r="E253" s="3">
        <v>3526.74</v>
      </c>
      <c r="F253" t="s">
        <v>20</v>
      </c>
      <c r="G253" t="str">
        <f>INDEX(Table_product[Product Name],MATCH(A253,Table_product[ProductID],0))</f>
        <v>Quibus RP-63</v>
      </c>
      <c r="H253" t="str">
        <f>INDEX(Table_product[Category], MATCH(A253,Table_product[ProductID],0))</f>
        <v>Rural</v>
      </c>
      <c r="I253" t="str">
        <f>INDEX(Table_product[Segment], MATCH(A253,Table_product[ProductID],0))</f>
        <v>Productivity</v>
      </c>
      <c r="J253">
        <f>INDEX(Table_product[ManufacturerID], MATCH(A253,Table_product[ProductID],0))</f>
        <v>12</v>
      </c>
      <c r="K253" t="str">
        <f>INDEX(Table_location[State],MATCH(C253,Table_location[Zip],0))</f>
        <v>Manitoba</v>
      </c>
      <c r="L253" t="str">
        <f>INDEX(Table_manufacturer[Manufacturer Name],MATCH(Sales!J253,Table_manufacturer[ManufacturerID],0))</f>
        <v>Quibus</v>
      </c>
    </row>
    <row r="254" spans="1:12" x14ac:dyDescent="0.25">
      <c r="A254">
        <v>826</v>
      </c>
      <c r="B254" s="2">
        <v>42058</v>
      </c>
      <c r="C254" t="s">
        <v>1229</v>
      </c>
      <c r="D254">
        <v>1</v>
      </c>
      <c r="E254" s="3">
        <v>14426.37</v>
      </c>
      <c r="F254" t="s">
        <v>20</v>
      </c>
      <c r="G254" t="str">
        <f>INDEX(Table_product[Product Name],MATCH(A254,Table_product[ProductID],0))</f>
        <v>Natura UM-10</v>
      </c>
      <c r="H254" t="str">
        <f>INDEX(Table_product[Category], MATCH(A254,Table_product[ProductID],0))</f>
        <v>Urban</v>
      </c>
      <c r="I254" t="str">
        <f>INDEX(Table_product[Segment], MATCH(A254,Table_product[ProductID],0))</f>
        <v>Moderation</v>
      </c>
      <c r="J254">
        <f>INDEX(Table_product[ManufacturerID], MATCH(A254,Table_product[ProductID],0))</f>
        <v>8</v>
      </c>
      <c r="K254" t="str">
        <f>INDEX(Table_location[State],MATCH(C254,Table_location[Zip],0))</f>
        <v>Manitoba</v>
      </c>
      <c r="L254" t="str">
        <f>INDEX(Table_manufacturer[Manufacturer Name],MATCH(Sales!J254,Table_manufacturer[ManufacturerID],0))</f>
        <v>Natura</v>
      </c>
    </row>
    <row r="255" spans="1:12" x14ac:dyDescent="0.25">
      <c r="A255">
        <v>202</v>
      </c>
      <c r="B255" s="2">
        <v>42094</v>
      </c>
      <c r="C255" t="s">
        <v>839</v>
      </c>
      <c r="D255">
        <v>1</v>
      </c>
      <c r="E255" s="3">
        <v>15749.37</v>
      </c>
      <c r="F255" t="s">
        <v>20</v>
      </c>
      <c r="G255" t="str">
        <f>INDEX(Table_product[Product Name],MATCH(A255,Table_product[ProductID],0))</f>
        <v>Barba UM-04</v>
      </c>
      <c r="H255" t="str">
        <f>INDEX(Table_product[Category], MATCH(A255,Table_product[ProductID],0))</f>
        <v>Urban</v>
      </c>
      <c r="I255" t="str">
        <f>INDEX(Table_product[Segment], MATCH(A255,Table_product[ProductID],0))</f>
        <v>Moderation</v>
      </c>
      <c r="J255">
        <f>INDEX(Table_product[ManufacturerID], MATCH(A255,Table_product[ProductID],0))</f>
        <v>3</v>
      </c>
      <c r="K255" t="str">
        <f>INDEX(Table_location[State],MATCH(C255,Table_location[Zip],0))</f>
        <v>Ontario</v>
      </c>
      <c r="L255" t="str">
        <f>INDEX(Table_manufacturer[Manufacturer Name],MATCH(Sales!J255,Table_manufacturer[ManufacturerID],0))</f>
        <v>Barba</v>
      </c>
    </row>
    <row r="256" spans="1:12" x14ac:dyDescent="0.25">
      <c r="A256">
        <v>487</v>
      </c>
      <c r="B256" s="2">
        <v>42094</v>
      </c>
      <c r="C256" t="s">
        <v>834</v>
      </c>
      <c r="D256">
        <v>1</v>
      </c>
      <c r="E256" s="3">
        <v>13229.37</v>
      </c>
      <c r="F256" t="s">
        <v>20</v>
      </c>
      <c r="G256" t="str">
        <f>INDEX(Table_product[Product Name],MATCH(A256,Table_product[ProductID],0))</f>
        <v>Maximus UM-92</v>
      </c>
      <c r="H256" t="str">
        <f>INDEX(Table_product[Category], MATCH(A256,Table_product[ProductID],0))</f>
        <v>Urban</v>
      </c>
      <c r="I256" t="str">
        <f>INDEX(Table_product[Segment], MATCH(A256,Table_product[ProductID],0))</f>
        <v>Moderation</v>
      </c>
      <c r="J256">
        <f>INDEX(Table_product[ManufacturerID], MATCH(A256,Table_product[ProductID],0))</f>
        <v>7</v>
      </c>
      <c r="K256" t="str">
        <f>INDEX(Table_location[State],MATCH(C256,Table_location[Zip],0))</f>
        <v>Ontario</v>
      </c>
      <c r="L256" t="str">
        <f>INDEX(Table_manufacturer[Manufacturer Name],MATCH(Sales!J256,Table_manufacturer[ManufacturerID],0))</f>
        <v>VanArsdel</v>
      </c>
    </row>
    <row r="257" spans="1:12" x14ac:dyDescent="0.25">
      <c r="A257">
        <v>1086</v>
      </c>
      <c r="B257" s="2">
        <v>42094</v>
      </c>
      <c r="C257" t="s">
        <v>1219</v>
      </c>
      <c r="D257">
        <v>1</v>
      </c>
      <c r="E257" s="3">
        <v>1164.8699999999999</v>
      </c>
      <c r="F257" t="s">
        <v>20</v>
      </c>
      <c r="G257" t="str">
        <f>INDEX(Table_product[Product Name],MATCH(A257,Table_product[ProductID],0))</f>
        <v>Pirum RP-32</v>
      </c>
      <c r="H257" t="str">
        <f>INDEX(Table_product[Category], MATCH(A257,Table_product[ProductID],0))</f>
        <v>Rural</v>
      </c>
      <c r="I257" t="str">
        <f>INDEX(Table_product[Segment], MATCH(A257,Table_product[ProductID],0))</f>
        <v>Productivity</v>
      </c>
      <c r="J257">
        <f>INDEX(Table_product[ManufacturerID], MATCH(A257,Table_product[ProductID],0))</f>
        <v>10</v>
      </c>
      <c r="K257" t="str">
        <f>INDEX(Table_location[State],MATCH(C257,Table_location[Zip],0))</f>
        <v>Manitoba</v>
      </c>
      <c r="L257" t="str">
        <f>INDEX(Table_manufacturer[Manufacturer Name],MATCH(Sales!J257,Table_manufacturer[ManufacturerID],0))</f>
        <v>Pirum</v>
      </c>
    </row>
    <row r="258" spans="1:12" x14ac:dyDescent="0.25">
      <c r="A258">
        <v>2054</v>
      </c>
      <c r="B258" s="2">
        <v>42094</v>
      </c>
      <c r="C258" t="s">
        <v>838</v>
      </c>
      <c r="D258">
        <v>1</v>
      </c>
      <c r="E258" s="3">
        <v>7685.37</v>
      </c>
      <c r="F258" t="s">
        <v>20</v>
      </c>
      <c r="G258" t="str">
        <f>INDEX(Table_product[Product Name],MATCH(A258,Table_product[ProductID],0))</f>
        <v>Currus UE-14</v>
      </c>
      <c r="H258" t="str">
        <f>INDEX(Table_product[Category], MATCH(A258,Table_product[ProductID],0))</f>
        <v>Urban</v>
      </c>
      <c r="I258" t="str">
        <f>INDEX(Table_product[Segment], MATCH(A258,Table_product[ProductID],0))</f>
        <v>Extreme</v>
      </c>
      <c r="J258">
        <f>INDEX(Table_product[ManufacturerID], MATCH(A258,Table_product[ProductID],0))</f>
        <v>4</v>
      </c>
      <c r="K258" t="str">
        <f>INDEX(Table_location[State],MATCH(C258,Table_location[Zip],0))</f>
        <v>Ontario</v>
      </c>
      <c r="L258" t="str">
        <f>INDEX(Table_manufacturer[Manufacturer Name],MATCH(Sales!J258,Table_manufacturer[ManufacturerID],0))</f>
        <v>Currus</v>
      </c>
    </row>
    <row r="259" spans="1:12" x14ac:dyDescent="0.25">
      <c r="A259">
        <v>2055</v>
      </c>
      <c r="B259" s="2">
        <v>42103</v>
      </c>
      <c r="C259" t="s">
        <v>839</v>
      </c>
      <c r="D259">
        <v>1</v>
      </c>
      <c r="E259" s="3">
        <v>7874.37</v>
      </c>
      <c r="F259" t="s">
        <v>20</v>
      </c>
      <c r="G259" t="str">
        <f>INDEX(Table_product[Product Name],MATCH(A259,Table_product[ProductID],0))</f>
        <v>Currus UE-15</v>
      </c>
      <c r="H259" t="str">
        <f>INDEX(Table_product[Category], MATCH(A259,Table_product[ProductID],0))</f>
        <v>Urban</v>
      </c>
      <c r="I259" t="str">
        <f>INDEX(Table_product[Segment], MATCH(A259,Table_product[ProductID],0))</f>
        <v>Extreme</v>
      </c>
      <c r="J259">
        <f>INDEX(Table_product[ManufacturerID], MATCH(A259,Table_product[ProductID],0))</f>
        <v>4</v>
      </c>
      <c r="K259" t="str">
        <f>INDEX(Table_location[State],MATCH(C259,Table_location[Zip],0))</f>
        <v>Ontario</v>
      </c>
      <c r="L259" t="str">
        <f>INDEX(Table_manufacturer[Manufacturer Name],MATCH(Sales!J259,Table_manufacturer[ManufacturerID],0))</f>
        <v>Currus</v>
      </c>
    </row>
    <row r="260" spans="1:12" x14ac:dyDescent="0.25">
      <c r="A260">
        <v>1348</v>
      </c>
      <c r="B260" s="2">
        <v>42106</v>
      </c>
      <c r="C260" t="s">
        <v>705</v>
      </c>
      <c r="D260">
        <v>1</v>
      </c>
      <c r="E260" s="3">
        <v>4156.74</v>
      </c>
      <c r="F260" t="s">
        <v>20</v>
      </c>
      <c r="G260" t="str">
        <f>INDEX(Table_product[Product Name],MATCH(A260,Table_product[ProductID],0))</f>
        <v>Quibus RP-40</v>
      </c>
      <c r="H260" t="str">
        <f>INDEX(Table_product[Category], MATCH(A260,Table_product[ProductID],0))</f>
        <v>Rural</v>
      </c>
      <c r="I260" t="str">
        <f>INDEX(Table_product[Segment], MATCH(A260,Table_product[ProductID],0))</f>
        <v>Productivity</v>
      </c>
      <c r="J260">
        <f>INDEX(Table_product[ManufacturerID], MATCH(A260,Table_product[ProductID],0))</f>
        <v>12</v>
      </c>
      <c r="K260" t="str">
        <f>INDEX(Table_location[State],MATCH(C260,Table_location[Zip],0))</f>
        <v>Ontario</v>
      </c>
      <c r="L260" t="str">
        <f>INDEX(Table_manufacturer[Manufacturer Name],MATCH(Sales!J260,Table_manufacturer[ManufacturerID],0))</f>
        <v>Quibus</v>
      </c>
    </row>
    <row r="261" spans="1:12" x14ac:dyDescent="0.25">
      <c r="A261">
        <v>1114</v>
      </c>
      <c r="B261" s="2">
        <v>42011</v>
      </c>
      <c r="C261" t="s">
        <v>960</v>
      </c>
      <c r="D261">
        <v>1</v>
      </c>
      <c r="E261" s="3">
        <v>2424.87</v>
      </c>
      <c r="F261" t="s">
        <v>20</v>
      </c>
      <c r="G261" t="str">
        <f>INDEX(Table_product[Product Name],MATCH(A261,Table_product[ProductID],0))</f>
        <v>Pirum RS-02</v>
      </c>
      <c r="H261" t="str">
        <f>INDEX(Table_product[Category], MATCH(A261,Table_product[ProductID],0))</f>
        <v>Rural</v>
      </c>
      <c r="I261" t="str">
        <f>INDEX(Table_product[Segment], MATCH(A261,Table_product[ProductID],0))</f>
        <v>Select</v>
      </c>
      <c r="J261">
        <f>INDEX(Table_product[ManufacturerID], MATCH(A261,Table_product[ProductID],0))</f>
        <v>10</v>
      </c>
      <c r="K261" t="str">
        <f>INDEX(Table_location[State],MATCH(C261,Table_location[Zip],0))</f>
        <v>Ontario</v>
      </c>
      <c r="L261" t="str">
        <f>INDEX(Table_manufacturer[Manufacturer Name],MATCH(Sales!J261,Table_manufacturer[ManufacturerID],0))</f>
        <v>Pirum</v>
      </c>
    </row>
    <row r="262" spans="1:12" x14ac:dyDescent="0.25">
      <c r="A262">
        <v>2215</v>
      </c>
      <c r="B262" s="2">
        <v>42062</v>
      </c>
      <c r="C262" t="s">
        <v>838</v>
      </c>
      <c r="D262">
        <v>1</v>
      </c>
      <c r="E262" s="3">
        <v>4535.37</v>
      </c>
      <c r="F262" t="s">
        <v>20</v>
      </c>
      <c r="G262" t="str">
        <f>INDEX(Table_product[Product Name],MATCH(A262,Table_product[ProductID],0))</f>
        <v>Aliqui RP-12</v>
      </c>
      <c r="H262" t="str">
        <f>INDEX(Table_product[Category], MATCH(A262,Table_product[ProductID],0))</f>
        <v>Rural</v>
      </c>
      <c r="I262" t="str">
        <f>INDEX(Table_product[Segment], MATCH(A262,Table_product[ProductID],0))</f>
        <v>Productivity</v>
      </c>
      <c r="J262">
        <f>INDEX(Table_product[ManufacturerID], MATCH(A262,Table_product[ProductID],0))</f>
        <v>2</v>
      </c>
      <c r="K262" t="str">
        <f>INDEX(Table_location[State],MATCH(C262,Table_location[Zip],0))</f>
        <v>Ontario</v>
      </c>
      <c r="L262" t="str">
        <f>INDEX(Table_manufacturer[Manufacturer Name],MATCH(Sales!J262,Table_manufacturer[ManufacturerID],0))</f>
        <v>Aliqui</v>
      </c>
    </row>
    <row r="263" spans="1:12" x14ac:dyDescent="0.25">
      <c r="A263">
        <v>2214</v>
      </c>
      <c r="B263" s="2">
        <v>42062</v>
      </c>
      <c r="C263" t="s">
        <v>838</v>
      </c>
      <c r="D263">
        <v>1</v>
      </c>
      <c r="E263" s="3">
        <v>4535.37</v>
      </c>
      <c r="F263" t="s">
        <v>20</v>
      </c>
      <c r="G263" t="str">
        <f>INDEX(Table_product[Product Name],MATCH(A263,Table_product[ProductID],0))</f>
        <v>Aliqui RP-11</v>
      </c>
      <c r="H263" t="str">
        <f>INDEX(Table_product[Category], MATCH(A263,Table_product[ProductID],0))</f>
        <v>Rural</v>
      </c>
      <c r="I263" t="str">
        <f>INDEX(Table_product[Segment], MATCH(A263,Table_product[ProductID],0))</f>
        <v>Productivity</v>
      </c>
      <c r="J263">
        <f>INDEX(Table_product[ManufacturerID], MATCH(A263,Table_product[ProductID],0))</f>
        <v>2</v>
      </c>
      <c r="K263" t="str">
        <f>INDEX(Table_location[State],MATCH(C263,Table_location[Zip],0))</f>
        <v>Ontario</v>
      </c>
      <c r="L263" t="str">
        <f>INDEX(Table_manufacturer[Manufacturer Name],MATCH(Sales!J263,Table_manufacturer[ManufacturerID],0))</f>
        <v>Aliqui</v>
      </c>
    </row>
    <row r="264" spans="1:12" x14ac:dyDescent="0.25">
      <c r="A264">
        <v>2367</v>
      </c>
      <c r="B264" s="2">
        <v>42062</v>
      </c>
      <c r="C264" t="s">
        <v>391</v>
      </c>
      <c r="D264">
        <v>1</v>
      </c>
      <c r="E264" s="3">
        <v>5663.7</v>
      </c>
      <c r="F264" t="s">
        <v>20</v>
      </c>
      <c r="G264" t="str">
        <f>INDEX(Table_product[Product Name],MATCH(A264,Table_product[ProductID],0))</f>
        <v>Aliqui UC-15</v>
      </c>
      <c r="H264" t="str">
        <f>INDEX(Table_product[Category], MATCH(A264,Table_product[ProductID],0))</f>
        <v>Urban</v>
      </c>
      <c r="I264" t="str">
        <f>INDEX(Table_product[Segment], MATCH(A264,Table_product[ProductID],0))</f>
        <v>Convenience</v>
      </c>
      <c r="J264">
        <f>INDEX(Table_product[ManufacturerID], MATCH(A264,Table_product[ProductID],0))</f>
        <v>2</v>
      </c>
      <c r="K264" t="str">
        <f>INDEX(Table_location[State],MATCH(C264,Table_location[Zip],0))</f>
        <v>Quebec</v>
      </c>
      <c r="L264" t="str">
        <f>INDEX(Table_manufacturer[Manufacturer Name],MATCH(Sales!J264,Table_manufacturer[ManufacturerID],0))</f>
        <v>Aliqui</v>
      </c>
    </row>
    <row r="265" spans="1:12" x14ac:dyDescent="0.25">
      <c r="A265">
        <v>2395</v>
      </c>
      <c r="B265" s="2">
        <v>42062</v>
      </c>
      <c r="C265" t="s">
        <v>984</v>
      </c>
      <c r="D265">
        <v>1</v>
      </c>
      <c r="E265" s="3">
        <v>1889.37</v>
      </c>
      <c r="F265" t="s">
        <v>20</v>
      </c>
      <c r="G265" t="str">
        <f>INDEX(Table_product[Product Name],MATCH(A265,Table_product[ProductID],0))</f>
        <v>Aliqui YY-04</v>
      </c>
      <c r="H265" t="str">
        <f>INDEX(Table_product[Category], MATCH(A265,Table_product[ProductID],0))</f>
        <v>Youth</v>
      </c>
      <c r="I265" t="str">
        <f>INDEX(Table_product[Segment], MATCH(A265,Table_product[ProductID],0))</f>
        <v>Youth</v>
      </c>
      <c r="J265">
        <f>INDEX(Table_product[ManufacturerID], MATCH(A265,Table_product[ProductID],0))</f>
        <v>2</v>
      </c>
      <c r="K265" t="str">
        <f>INDEX(Table_location[State],MATCH(C265,Table_location[Zip],0))</f>
        <v>Ontario</v>
      </c>
      <c r="L265" t="str">
        <f>INDEX(Table_manufacturer[Manufacturer Name],MATCH(Sales!J265,Table_manufacturer[ManufacturerID],0))</f>
        <v>Aliqui</v>
      </c>
    </row>
    <row r="266" spans="1:12" x14ac:dyDescent="0.25">
      <c r="A266">
        <v>2284</v>
      </c>
      <c r="B266" s="2">
        <v>42029</v>
      </c>
      <c r="C266" t="s">
        <v>687</v>
      </c>
      <c r="D266">
        <v>1</v>
      </c>
      <c r="E266" s="3">
        <v>4157.37</v>
      </c>
      <c r="F266" t="s">
        <v>20</v>
      </c>
      <c r="G266" t="str">
        <f>INDEX(Table_product[Product Name],MATCH(A266,Table_product[ProductID],0))</f>
        <v>Aliqui RS-17</v>
      </c>
      <c r="H266" t="str">
        <f>INDEX(Table_product[Category], MATCH(A266,Table_product[ProductID],0))</f>
        <v>Rural</v>
      </c>
      <c r="I266" t="str">
        <f>INDEX(Table_product[Segment], MATCH(A266,Table_product[ProductID],0))</f>
        <v>Select</v>
      </c>
      <c r="J266">
        <f>INDEX(Table_product[ManufacturerID], MATCH(A266,Table_product[ProductID],0))</f>
        <v>2</v>
      </c>
      <c r="K266" t="str">
        <f>INDEX(Table_location[State],MATCH(C266,Table_location[Zip],0))</f>
        <v>Ontario</v>
      </c>
      <c r="L266" t="str">
        <f>INDEX(Table_manufacturer[Manufacturer Name],MATCH(Sales!J266,Table_manufacturer[ManufacturerID],0))</f>
        <v>Aliqui</v>
      </c>
    </row>
    <row r="267" spans="1:12" x14ac:dyDescent="0.25">
      <c r="A267">
        <v>2186</v>
      </c>
      <c r="B267" s="2">
        <v>42030</v>
      </c>
      <c r="C267" t="s">
        <v>969</v>
      </c>
      <c r="D267">
        <v>1</v>
      </c>
      <c r="E267" s="3">
        <v>5606.37</v>
      </c>
      <c r="F267" t="s">
        <v>20</v>
      </c>
      <c r="G267" t="str">
        <f>INDEX(Table_product[Product Name],MATCH(A267,Table_product[ProductID],0))</f>
        <v>Victoria UC-16</v>
      </c>
      <c r="H267" t="str">
        <f>INDEX(Table_product[Category], MATCH(A267,Table_product[ProductID],0))</f>
        <v>Urban</v>
      </c>
      <c r="I267" t="str">
        <f>INDEX(Table_product[Segment], MATCH(A267,Table_product[ProductID],0))</f>
        <v>Convenience</v>
      </c>
      <c r="J267">
        <f>INDEX(Table_product[ManufacturerID], MATCH(A267,Table_product[ProductID],0))</f>
        <v>14</v>
      </c>
      <c r="K267" t="str">
        <f>INDEX(Table_location[State],MATCH(C267,Table_location[Zip],0))</f>
        <v>Ontario</v>
      </c>
      <c r="L267" t="str">
        <f>INDEX(Table_manufacturer[Manufacturer Name],MATCH(Sales!J267,Table_manufacturer[ManufacturerID],0))</f>
        <v>Victoria</v>
      </c>
    </row>
    <row r="268" spans="1:12" x14ac:dyDescent="0.25">
      <c r="A268">
        <v>735</v>
      </c>
      <c r="B268" s="2">
        <v>42030</v>
      </c>
      <c r="C268" t="s">
        <v>1212</v>
      </c>
      <c r="D268">
        <v>1</v>
      </c>
      <c r="E268" s="3">
        <v>4724.37</v>
      </c>
      <c r="F268" t="s">
        <v>20</v>
      </c>
      <c r="G268" t="str">
        <f>INDEX(Table_product[Product Name],MATCH(A268,Table_product[ProductID],0))</f>
        <v>Natura RP-23</v>
      </c>
      <c r="H268" t="str">
        <f>INDEX(Table_product[Category], MATCH(A268,Table_product[ProductID],0))</f>
        <v>Rural</v>
      </c>
      <c r="I268" t="str">
        <f>INDEX(Table_product[Segment], MATCH(A268,Table_product[ProductID],0))</f>
        <v>Productivity</v>
      </c>
      <c r="J268">
        <f>INDEX(Table_product[ManufacturerID], MATCH(A268,Table_product[ProductID],0))</f>
        <v>8</v>
      </c>
      <c r="K268" t="str">
        <f>INDEX(Table_location[State],MATCH(C268,Table_location[Zip],0))</f>
        <v>Manitoba</v>
      </c>
      <c r="L268" t="str">
        <f>INDEX(Table_manufacturer[Manufacturer Name],MATCH(Sales!J268,Table_manufacturer[ManufacturerID],0))</f>
        <v>Natura</v>
      </c>
    </row>
    <row r="269" spans="1:12" x14ac:dyDescent="0.25">
      <c r="A269">
        <v>736</v>
      </c>
      <c r="B269" s="2">
        <v>42030</v>
      </c>
      <c r="C269" t="s">
        <v>1212</v>
      </c>
      <c r="D269">
        <v>1</v>
      </c>
      <c r="E269" s="3">
        <v>4724.37</v>
      </c>
      <c r="F269" t="s">
        <v>20</v>
      </c>
      <c r="G269" t="str">
        <f>INDEX(Table_product[Product Name],MATCH(A269,Table_product[ProductID],0))</f>
        <v>Natura RP-24</v>
      </c>
      <c r="H269" t="str">
        <f>INDEX(Table_product[Category], MATCH(A269,Table_product[ProductID],0))</f>
        <v>Rural</v>
      </c>
      <c r="I269" t="str">
        <f>INDEX(Table_product[Segment], MATCH(A269,Table_product[ProductID],0))</f>
        <v>Productivity</v>
      </c>
      <c r="J269">
        <f>INDEX(Table_product[ManufacturerID], MATCH(A269,Table_product[ProductID],0))</f>
        <v>8</v>
      </c>
      <c r="K269" t="str">
        <f>INDEX(Table_location[State],MATCH(C269,Table_location[Zip],0))</f>
        <v>Manitoba</v>
      </c>
      <c r="L269" t="str">
        <f>INDEX(Table_manufacturer[Manufacturer Name],MATCH(Sales!J269,Table_manufacturer[ManufacturerID],0))</f>
        <v>Natura</v>
      </c>
    </row>
    <row r="270" spans="1:12" x14ac:dyDescent="0.25">
      <c r="A270">
        <v>1350</v>
      </c>
      <c r="B270" s="2">
        <v>42155</v>
      </c>
      <c r="C270" t="s">
        <v>1230</v>
      </c>
      <c r="D270">
        <v>2</v>
      </c>
      <c r="E270" s="3">
        <v>10077.48</v>
      </c>
      <c r="F270" t="s">
        <v>20</v>
      </c>
      <c r="G270" t="str">
        <f>INDEX(Table_product[Product Name],MATCH(A270,Table_product[ProductID],0))</f>
        <v>Quibus RP-42</v>
      </c>
      <c r="H270" t="str">
        <f>INDEX(Table_product[Category], MATCH(A270,Table_product[ProductID],0))</f>
        <v>Rural</v>
      </c>
      <c r="I270" t="str">
        <f>INDEX(Table_product[Segment], MATCH(A270,Table_product[ProductID],0))</f>
        <v>Productivity</v>
      </c>
      <c r="J270">
        <f>INDEX(Table_product[ManufacturerID], MATCH(A270,Table_product[ProductID],0))</f>
        <v>12</v>
      </c>
      <c r="K270" t="str">
        <f>INDEX(Table_location[State],MATCH(C270,Table_location[Zip],0))</f>
        <v>Manitoba</v>
      </c>
      <c r="L270" t="str">
        <f>INDEX(Table_manufacturer[Manufacturer Name],MATCH(Sales!J270,Table_manufacturer[ManufacturerID],0))</f>
        <v>Quibus</v>
      </c>
    </row>
    <row r="271" spans="1:12" x14ac:dyDescent="0.25">
      <c r="A271">
        <v>1496</v>
      </c>
      <c r="B271" s="2">
        <v>42155</v>
      </c>
      <c r="C271" t="s">
        <v>957</v>
      </c>
      <c r="D271">
        <v>1</v>
      </c>
      <c r="E271" s="3">
        <v>4408.74</v>
      </c>
      <c r="F271" t="s">
        <v>20</v>
      </c>
      <c r="G271" t="str">
        <f>INDEX(Table_product[Product Name],MATCH(A271,Table_product[ProductID],0))</f>
        <v>Quibus RP-88</v>
      </c>
      <c r="H271" t="str">
        <f>INDEX(Table_product[Category], MATCH(A271,Table_product[ProductID],0))</f>
        <v>Rural</v>
      </c>
      <c r="I271" t="str">
        <f>INDEX(Table_product[Segment], MATCH(A271,Table_product[ProductID],0))</f>
        <v>Productivity</v>
      </c>
      <c r="J271">
        <f>INDEX(Table_product[ManufacturerID], MATCH(A271,Table_product[ProductID],0))</f>
        <v>12</v>
      </c>
      <c r="K271" t="str">
        <f>INDEX(Table_location[State],MATCH(C271,Table_location[Zip],0))</f>
        <v>Ontario</v>
      </c>
      <c r="L271" t="str">
        <f>INDEX(Table_manufacturer[Manufacturer Name],MATCH(Sales!J271,Table_manufacturer[ManufacturerID],0))</f>
        <v>Quibus</v>
      </c>
    </row>
    <row r="272" spans="1:12" x14ac:dyDescent="0.25">
      <c r="A272">
        <v>1529</v>
      </c>
      <c r="B272" s="2">
        <v>42155</v>
      </c>
      <c r="C272" t="s">
        <v>1220</v>
      </c>
      <c r="D272">
        <v>1</v>
      </c>
      <c r="E272" s="3">
        <v>4282.74</v>
      </c>
      <c r="F272" t="s">
        <v>20</v>
      </c>
      <c r="G272" t="str">
        <f>INDEX(Table_product[Product Name],MATCH(A272,Table_product[ProductID],0))</f>
        <v>Quibus RP-21</v>
      </c>
      <c r="H272" t="str">
        <f>INDEX(Table_product[Category], MATCH(A272,Table_product[ProductID],0))</f>
        <v>Rural</v>
      </c>
      <c r="I272" t="str">
        <f>INDEX(Table_product[Segment], MATCH(A272,Table_product[ProductID],0))</f>
        <v>Productivity</v>
      </c>
      <c r="J272">
        <f>INDEX(Table_product[ManufacturerID], MATCH(A272,Table_product[ProductID],0))</f>
        <v>12</v>
      </c>
      <c r="K272" t="str">
        <f>INDEX(Table_location[State],MATCH(C272,Table_location[Zip],0))</f>
        <v>Manitoba</v>
      </c>
      <c r="L272" t="str">
        <f>INDEX(Table_manufacturer[Manufacturer Name],MATCH(Sales!J272,Table_manufacturer[ManufacturerID],0))</f>
        <v>Quibus</v>
      </c>
    </row>
    <row r="273" spans="1:12" x14ac:dyDescent="0.25">
      <c r="A273">
        <v>1703</v>
      </c>
      <c r="B273" s="2">
        <v>42155</v>
      </c>
      <c r="C273" t="s">
        <v>680</v>
      </c>
      <c r="D273">
        <v>1</v>
      </c>
      <c r="E273" s="3">
        <v>1290.8699999999999</v>
      </c>
      <c r="F273" t="s">
        <v>20</v>
      </c>
      <c r="G273" t="str">
        <f>INDEX(Table_product[Product Name],MATCH(A273,Table_product[ProductID],0))</f>
        <v>Salvus YY-14</v>
      </c>
      <c r="H273" t="str">
        <f>INDEX(Table_product[Category], MATCH(A273,Table_product[ProductID],0))</f>
        <v>Youth</v>
      </c>
      <c r="I273" t="str">
        <f>INDEX(Table_product[Segment], MATCH(A273,Table_product[ProductID],0))</f>
        <v>Youth</v>
      </c>
      <c r="J273">
        <f>INDEX(Table_product[ManufacturerID], MATCH(A273,Table_product[ProductID],0))</f>
        <v>13</v>
      </c>
      <c r="K273" t="str">
        <f>INDEX(Table_location[State],MATCH(C273,Table_location[Zip],0))</f>
        <v>Ontario</v>
      </c>
      <c r="L273" t="str">
        <f>INDEX(Table_manufacturer[Manufacturer Name],MATCH(Sales!J273,Table_manufacturer[ManufacturerID],0))</f>
        <v>Salvus</v>
      </c>
    </row>
    <row r="274" spans="1:12" x14ac:dyDescent="0.25">
      <c r="A274">
        <v>1343</v>
      </c>
      <c r="B274" s="2">
        <v>42155</v>
      </c>
      <c r="C274" t="s">
        <v>957</v>
      </c>
      <c r="D274">
        <v>1</v>
      </c>
      <c r="E274" s="3">
        <v>3778.74</v>
      </c>
      <c r="F274" t="s">
        <v>20</v>
      </c>
      <c r="G274" t="str">
        <f>INDEX(Table_product[Product Name],MATCH(A274,Table_product[ProductID],0))</f>
        <v>Quibus RP-35</v>
      </c>
      <c r="H274" t="str">
        <f>INDEX(Table_product[Category], MATCH(A274,Table_product[ProductID],0))</f>
        <v>Rural</v>
      </c>
      <c r="I274" t="str">
        <f>INDEX(Table_product[Segment], MATCH(A274,Table_product[ProductID],0))</f>
        <v>Productivity</v>
      </c>
      <c r="J274">
        <f>INDEX(Table_product[ManufacturerID], MATCH(A274,Table_product[ProductID],0))</f>
        <v>12</v>
      </c>
      <c r="K274" t="str">
        <f>INDEX(Table_location[State],MATCH(C274,Table_location[Zip],0))</f>
        <v>Ontario</v>
      </c>
      <c r="L274" t="str">
        <f>INDEX(Table_manufacturer[Manufacturer Name],MATCH(Sales!J274,Table_manufacturer[ManufacturerID],0))</f>
        <v>Quibus</v>
      </c>
    </row>
    <row r="275" spans="1:12" x14ac:dyDescent="0.25">
      <c r="A275">
        <v>1363</v>
      </c>
      <c r="B275" s="2">
        <v>42155</v>
      </c>
      <c r="C275" t="s">
        <v>1228</v>
      </c>
      <c r="D275">
        <v>1</v>
      </c>
      <c r="E275" s="3">
        <v>2455.7399999999998</v>
      </c>
      <c r="F275" t="s">
        <v>20</v>
      </c>
      <c r="G275" t="str">
        <f>INDEX(Table_product[Product Name],MATCH(A275,Table_product[ProductID],0))</f>
        <v>Quibus RP-55</v>
      </c>
      <c r="H275" t="str">
        <f>INDEX(Table_product[Category], MATCH(A275,Table_product[ProductID],0))</f>
        <v>Rural</v>
      </c>
      <c r="I275" t="str">
        <f>INDEX(Table_product[Segment], MATCH(A275,Table_product[ProductID],0))</f>
        <v>Productivity</v>
      </c>
      <c r="J275">
        <f>INDEX(Table_product[ManufacturerID], MATCH(A275,Table_product[ProductID],0))</f>
        <v>12</v>
      </c>
      <c r="K275" t="str">
        <f>INDEX(Table_location[State],MATCH(C275,Table_location[Zip],0))</f>
        <v>Manitoba</v>
      </c>
      <c r="L275" t="str">
        <f>INDEX(Table_manufacturer[Manufacturer Name],MATCH(Sales!J275,Table_manufacturer[ManufacturerID],0))</f>
        <v>Quibus</v>
      </c>
    </row>
    <row r="276" spans="1:12" x14ac:dyDescent="0.25">
      <c r="A276">
        <v>438</v>
      </c>
      <c r="B276" s="2">
        <v>42155</v>
      </c>
      <c r="C276" t="s">
        <v>1220</v>
      </c>
      <c r="D276">
        <v>1</v>
      </c>
      <c r="E276" s="3">
        <v>11969.37</v>
      </c>
      <c r="F276" t="s">
        <v>20</v>
      </c>
      <c r="G276" t="str">
        <f>INDEX(Table_product[Product Name],MATCH(A276,Table_product[ProductID],0))</f>
        <v>Maximus UM-43</v>
      </c>
      <c r="H276" t="str">
        <f>INDEX(Table_product[Category], MATCH(A276,Table_product[ProductID],0))</f>
        <v>Urban</v>
      </c>
      <c r="I276" t="str">
        <f>INDEX(Table_product[Segment], MATCH(A276,Table_product[ProductID],0))</f>
        <v>Moderation</v>
      </c>
      <c r="J276">
        <f>INDEX(Table_product[ManufacturerID], MATCH(A276,Table_product[ProductID],0))</f>
        <v>7</v>
      </c>
      <c r="K276" t="str">
        <f>INDEX(Table_location[State],MATCH(C276,Table_location[Zip],0))</f>
        <v>Manitoba</v>
      </c>
      <c r="L276" t="str">
        <f>INDEX(Table_manufacturer[Manufacturer Name],MATCH(Sales!J276,Table_manufacturer[ManufacturerID],0))</f>
        <v>VanArsdel</v>
      </c>
    </row>
    <row r="277" spans="1:12" x14ac:dyDescent="0.25">
      <c r="A277">
        <v>1823</v>
      </c>
      <c r="B277" s="2">
        <v>42156</v>
      </c>
      <c r="C277" t="s">
        <v>839</v>
      </c>
      <c r="D277">
        <v>1</v>
      </c>
      <c r="E277" s="3">
        <v>5480.37</v>
      </c>
      <c r="F277" t="s">
        <v>20</v>
      </c>
      <c r="G277" t="str">
        <f>INDEX(Table_product[Product Name],MATCH(A277,Table_product[ProductID],0))</f>
        <v>Pomum YY-18</v>
      </c>
      <c r="H277" t="str">
        <f>INDEX(Table_product[Category], MATCH(A277,Table_product[ProductID],0))</f>
        <v>Youth</v>
      </c>
      <c r="I277" t="str">
        <f>INDEX(Table_product[Segment], MATCH(A277,Table_product[ProductID],0))</f>
        <v>Youth</v>
      </c>
      <c r="J277">
        <f>INDEX(Table_product[ManufacturerID], MATCH(A277,Table_product[ProductID],0))</f>
        <v>11</v>
      </c>
      <c r="K277" t="str">
        <f>INDEX(Table_location[State],MATCH(C277,Table_location[Zip],0))</f>
        <v>Ontario</v>
      </c>
      <c r="L277" t="str">
        <f>INDEX(Table_manufacturer[Manufacturer Name],MATCH(Sales!J277,Table_manufacturer[ManufacturerID],0))</f>
        <v>Pomum</v>
      </c>
    </row>
    <row r="278" spans="1:12" x14ac:dyDescent="0.25">
      <c r="A278">
        <v>1172</v>
      </c>
      <c r="B278" s="2">
        <v>42117</v>
      </c>
      <c r="C278" t="s">
        <v>994</v>
      </c>
      <c r="D278">
        <v>1</v>
      </c>
      <c r="E278" s="3">
        <v>5732.37</v>
      </c>
      <c r="F278" t="s">
        <v>20</v>
      </c>
      <c r="G278" t="str">
        <f>INDEX(Table_product[Product Name],MATCH(A278,Table_product[ProductID],0))</f>
        <v>Pirum UE-08</v>
      </c>
      <c r="H278" t="str">
        <f>INDEX(Table_product[Category], MATCH(A278,Table_product[ProductID],0))</f>
        <v>Urban</v>
      </c>
      <c r="I278" t="str">
        <f>INDEX(Table_product[Segment], MATCH(A278,Table_product[ProductID],0))</f>
        <v>Extreme</v>
      </c>
      <c r="J278">
        <f>INDEX(Table_product[ManufacturerID], MATCH(A278,Table_product[ProductID],0))</f>
        <v>10</v>
      </c>
      <c r="K278" t="str">
        <f>INDEX(Table_location[State],MATCH(C278,Table_location[Zip],0))</f>
        <v>Ontario</v>
      </c>
      <c r="L278" t="str">
        <f>INDEX(Table_manufacturer[Manufacturer Name],MATCH(Sales!J278,Table_manufacturer[ManufacturerID],0))</f>
        <v>Pirum</v>
      </c>
    </row>
    <row r="279" spans="1:12" x14ac:dyDescent="0.25">
      <c r="A279">
        <v>1223</v>
      </c>
      <c r="B279" s="2">
        <v>42117</v>
      </c>
      <c r="C279" t="s">
        <v>973</v>
      </c>
      <c r="D279">
        <v>1</v>
      </c>
      <c r="E279" s="3">
        <v>4787.37</v>
      </c>
      <c r="F279" t="s">
        <v>20</v>
      </c>
      <c r="G279" t="str">
        <f>INDEX(Table_product[Product Name],MATCH(A279,Table_product[ProductID],0))</f>
        <v>Pirum UC-25</v>
      </c>
      <c r="H279" t="str">
        <f>INDEX(Table_product[Category], MATCH(A279,Table_product[ProductID],0))</f>
        <v>Urban</v>
      </c>
      <c r="I279" t="str">
        <f>INDEX(Table_product[Segment], MATCH(A279,Table_product[ProductID],0))</f>
        <v>Convenience</v>
      </c>
      <c r="J279">
        <f>INDEX(Table_product[ManufacturerID], MATCH(A279,Table_product[ProductID],0))</f>
        <v>10</v>
      </c>
      <c r="K279" t="str">
        <f>INDEX(Table_location[State],MATCH(C279,Table_location[Zip],0))</f>
        <v>Ontario</v>
      </c>
      <c r="L279" t="str">
        <f>INDEX(Table_manufacturer[Manufacturer Name],MATCH(Sales!J279,Table_manufacturer[ManufacturerID],0))</f>
        <v>Pirum</v>
      </c>
    </row>
    <row r="280" spans="1:12" x14ac:dyDescent="0.25">
      <c r="A280">
        <v>676</v>
      </c>
      <c r="B280" s="2">
        <v>42117</v>
      </c>
      <c r="C280" t="s">
        <v>838</v>
      </c>
      <c r="D280">
        <v>1</v>
      </c>
      <c r="E280" s="3">
        <v>9134.3700000000008</v>
      </c>
      <c r="F280" t="s">
        <v>20</v>
      </c>
      <c r="G280" t="str">
        <f>INDEX(Table_product[Product Name],MATCH(A280,Table_product[ProductID],0))</f>
        <v>Maximus UC-41</v>
      </c>
      <c r="H280" t="str">
        <f>INDEX(Table_product[Category], MATCH(A280,Table_product[ProductID],0))</f>
        <v>Urban</v>
      </c>
      <c r="I280" t="str">
        <f>INDEX(Table_product[Segment], MATCH(A280,Table_product[ProductID],0))</f>
        <v>Convenience</v>
      </c>
      <c r="J280">
        <f>INDEX(Table_product[ManufacturerID], MATCH(A280,Table_product[ProductID],0))</f>
        <v>7</v>
      </c>
      <c r="K280" t="str">
        <f>INDEX(Table_location[State],MATCH(C280,Table_location[Zip],0))</f>
        <v>Ontario</v>
      </c>
      <c r="L280" t="str">
        <f>INDEX(Table_manufacturer[Manufacturer Name],MATCH(Sales!J280,Table_manufacturer[ManufacturerID],0))</f>
        <v>VanArsdel</v>
      </c>
    </row>
    <row r="281" spans="1:12" x14ac:dyDescent="0.25">
      <c r="A281">
        <v>1175</v>
      </c>
      <c r="B281" s="2">
        <v>42117</v>
      </c>
      <c r="C281" t="s">
        <v>693</v>
      </c>
      <c r="D281">
        <v>1</v>
      </c>
      <c r="E281" s="3">
        <v>7622.37</v>
      </c>
      <c r="F281" t="s">
        <v>20</v>
      </c>
      <c r="G281" t="str">
        <f>INDEX(Table_product[Product Name],MATCH(A281,Table_product[ProductID],0))</f>
        <v>Pirum UE-11</v>
      </c>
      <c r="H281" t="str">
        <f>INDEX(Table_product[Category], MATCH(A281,Table_product[ProductID],0))</f>
        <v>Urban</v>
      </c>
      <c r="I281" t="str">
        <f>INDEX(Table_product[Segment], MATCH(A281,Table_product[ProductID],0))</f>
        <v>Extreme</v>
      </c>
      <c r="J281">
        <f>INDEX(Table_product[ManufacturerID], MATCH(A281,Table_product[ProductID],0))</f>
        <v>10</v>
      </c>
      <c r="K281" t="str">
        <f>INDEX(Table_location[State],MATCH(C281,Table_location[Zip],0))</f>
        <v>Ontario</v>
      </c>
      <c r="L281" t="str">
        <f>INDEX(Table_manufacturer[Manufacturer Name],MATCH(Sales!J281,Table_manufacturer[ManufacturerID],0))</f>
        <v>Pirum</v>
      </c>
    </row>
    <row r="282" spans="1:12" x14ac:dyDescent="0.25">
      <c r="A282">
        <v>405</v>
      </c>
      <c r="B282" s="2">
        <v>42117</v>
      </c>
      <c r="C282" t="s">
        <v>984</v>
      </c>
      <c r="D282">
        <v>1</v>
      </c>
      <c r="E282" s="3">
        <v>22994.37</v>
      </c>
      <c r="F282" t="s">
        <v>20</v>
      </c>
      <c r="G282" t="str">
        <f>INDEX(Table_product[Product Name],MATCH(A282,Table_product[ProductID],0))</f>
        <v>Maximus UM-10</v>
      </c>
      <c r="H282" t="str">
        <f>INDEX(Table_product[Category], MATCH(A282,Table_product[ProductID],0))</f>
        <v>Urban</v>
      </c>
      <c r="I282" t="str">
        <f>INDEX(Table_product[Segment], MATCH(A282,Table_product[ProductID],0))</f>
        <v>Moderation</v>
      </c>
      <c r="J282">
        <f>INDEX(Table_product[ManufacturerID], MATCH(A282,Table_product[ProductID],0))</f>
        <v>7</v>
      </c>
      <c r="K282" t="str">
        <f>INDEX(Table_location[State],MATCH(C282,Table_location[Zip],0))</f>
        <v>Ontario</v>
      </c>
      <c r="L282" t="str">
        <f>INDEX(Table_manufacturer[Manufacturer Name],MATCH(Sales!J282,Table_manufacturer[ManufacturerID],0))</f>
        <v>VanArsdel</v>
      </c>
    </row>
    <row r="283" spans="1:12" x14ac:dyDescent="0.25">
      <c r="A283">
        <v>438</v>
      </c>
      <c r="B283" s="2">
        <v>42156</v>
      </c>
      <c r="C283" t="s">
        <v>953</v>
      </c>
      <c r="D283">
        <v>1</v>
      </c>
      <c r="E283" s="3">
        <v>11969.37</v>
      </c>
      <c r="F283" t="s">
        <v>20</v>
      </c>
      <c r="G283" t="str">
        <f>INDEX(Table_product[Product Name],MATCH(A283,Table_product[ProductID],0))</f>
        <v>Maximus UM-43</v>
      </c>
      <c r="H283" t="str">
        <f>INDEX(Table_product[Category], MATCH(A283,Table_product[ProductID],0))</f>
        <v>Urban</v>
      </c>
      <c r="I283" t="str">
        <f>INDEX(Table_product[Segment], MATCH(A283,Table_product[ProductID],0))</f>
        <v>Moderation</v>
      </c>
      <c r="J283">
        <f>INDEX(Table_product[ManufacturerID], MATCH(A283,Table_product[ProductID],0))</f>
        <v>7</v>
      </c>
      <c r="K283" t="str">
        <f>INDEX(Table_location[State],MATCH(C283,Table_location[Zip],0))</f>
        <v>Ontario</v>
      </c>
      <c r="L283" t="str">
        <f>INDEX(Table_manufacturer[Manufacturer Name],MATCH(Sales!J283,Table_manufacturer[ManufacturerID],0))</f>
        <v>VanArsdel</v>
      </c>
    </row>
    <row r="284" spans="1:12" x14ac:dyDescent="0.25">
      <c r="A284">
        <v>1852</v>
      </c>
      <c r="B284" s="2">
        <v>42156</v>
      </c>
      <c r="C284" t="s">
        <v>838</v>
      </c>
      <c r="D284">
        <v>1</v>
      </c>
      <c r="E284" s="3">
        <v>2078.37</v>
      </c>
      <c r="F284" t="s">
        <v>20</v>
      </c>
      <c r="G284" t="str">
        <f>INDEX(Table_product[Product Name],MATCH(A284,Table_product[ProductID],0))</f>
        <v>Pomum YY-47</v>
      </c>
      <c r="H284" t="str">
        <f>INDEX(Table_product[Category], MATCH(A284,Table_product[ProductID],0))</f>
        <v>Youth</v>
      </c>
      <c r="I284" t="str">
        <f>INDEX(Table_product[Segment], MATCH(A284,Table_product[ProductID],0))</f>
        <v>Youth</v>
      </c>
      <c r="J284">
        <f>INDEX(Table_product[ManufacturerID], MATCH(A284,Table_product[ProductID],0))</f>
        <v>11</v>
      </c>
      <c r="K284" t="str">
        <f>INDEX(Table_location[State],MATCH(C284,Table_location[Zip],0))</f>
        <v>Ontario</v>
      </c>
      <c r="L284" t="str">
        <f>INDEX(Table_manufacturer[Manufacturer Name],MATCH(Sales!J284,Table_manufacturer[ManufacturerID],0))</f>
        <v>Pomum</v>
      </c>
    </row>
    <row r="285" spans="1:12" x14ac:dyDescent="0.25">
      <c r="A285">
        <v>761</v>
      </c>
      <c r="B285" s="2">
        <v>42157</v>
      </c>
      <c r="C285" t="s">
        <v>1220</v>
      </c>
      <c r="D285">
        <v>1</v>
      </c>
      <c r="E285" s="3">
        <v>2330.37</v>
      </c>
      <c r="F285" t="s">
        <v>20</v>
      </c>
      <c r="G285" t="str">
        <f>INDEX(Table_product[Product Name],MATCH(A285,Table_product[ProductID],0))</f>
        <v>Natura RP-49</v>
      </c>
      <c r="H285" t="str">
        <f>INDEX(Table_product[Category], MATCH(A285,Table_product[ProductID],0))</f>
        <v>Rural</v>
      </c>
      <c r="I285" t="str">
        <f>INDEX(Table_product[Segment], MATCH(A285,Table_product[ProductID],0))</f>
        <v>Productivity</v>
      </c>
      <c r="J285">
        <f>INDEX(Table_product[ManufacturerID], MATCH(A285,Table_product[ProductID],0))</f>
        <v>8</v>
      </c>
      <c r="K285" t="str">
        <f>INDEX(Table_location[State],MATCH(C285,Table_location[Zip],0))</f>
        <v>Manitoba</v>
      </c>
      <c r="L285" t="str">
        <f>INDEX(Table_manufacturer[Manufacturer Name],MATCH(Sales!J285,Table_manufacturer[ManufacturerID],0))</f>
        <v>Natura</v>
      </c>
    </row>
    <row r="286" spans="1:12" x14ac:dyDescent="0.25">
      <c r="A286">
        <v>762</v>
      </c>
      <c r="B286" s="2">
        <v>42157</v>
      </c>
      <c r="C286" t="s">
        <v>1220</v>
      </c>
      <c r="D286">
        <v>1</v>
      </c>
      <c r="E286" s="3">
        <v>2330.37</v>
      </c>
      <c r="F286" t="s">
        <v>20</v>
      </c>
      <c r="G286" t="str">
        <f>INDEX(Table_product[Product Name],MATCH(A286,Table_product[ProductID],0))</f>
        <v>Natura RP-50</v>
      </c>
      <c r="H286" t="str">
        <f>INDEX(Table_product[Category], MATCH(A286,Table_product[ProductID],0))</f>
        <v>Rural</v>
      </c>
      <c r="I286" t="str">
        <f>INDEX(Table_product[Segment], MATCH(A286,Table_product[ProductID],0))</f>
        <v>Productivity</v>
      </c>
      <c r="J286">
        <f>INDEX(Table_product[ManufacturerID], MATCH(A286,Table_product[ProductID],0))</f>
        <v>8</v>
      </c>
      <c r="K286" t="str">
        <f>INDEX(Table_location[State],MATCH(C286,Table_location[Zip],0))</f>
        <v>Manitoba</v>
      </c>
      <c r="L286" t="str">
        <f>INDEX(Table_manufacturer[Manufacturer Name],MATCH(Sales!J286,Table_manufacturer[ManufacturerID],0))</f>
        <v>Natura</v>
      </c>
    </row>
    <row r="287" spans="1:12" x14ac:dyDescent="0.25">
      <c r="A287">
        <v>548</v>
      </c>
      <c r="B287" s="2">
        <v>42118</v>
      </c>
      <c r="C287" t="s">
        <v>969</v>
      </c>
      <c r="D287">
        <v>1</v>
      </c>
      <c r="E287" s="3">
        <v>6236.37</v>
      </c>
      <c r="F287" t="s">
        <v>20</v>
      </c>
      <c r="G287" t="str">
        <f>INDEX(Table_product[Product Name],MATCH(A287,Table_product[ProductID],0))</f>
        <v>Maximus UC-13</v>
      </c>
      <c r="H287" t="str">
        <f>INDEX(Table_product[Category], MATCH(A287,Table_product[ProductID],0))</f>
        <v>Urban</v>
      </c>
      <c r="I287" t="str">
        <f>INDEX(Table_product[Segment], MATCH(A287,Table_product[ProductID],0))</f>
        <v>Convenience</v>
      </c>
      <c r="J287">
        <f>INDEX(Table_product[ManufacturerID], MATCH(A287,Table_product[ProductID],0))</f>
        <v>7</v>
      </c>
      <c r="K287" t="str">
        <f>INDEX(Table_location[State],MATCH(C287,Table_location[Zip],0))</f>
        <v>Ontario</v>
      </c>
      <c r="L287" t="str">
        <f>INDEX(Table_manufacturer[Manufacturer Name],MATCH(Sales!J287,Table_manufacturer[ManufacturerID],0))</f>
        <v>VanArsdel</v>
      </c>
    </row>
    <row r="288" spans="1:12" x14ac:dyDescent="0.25">
      <c r="A288">
        <v>407</v>
      </c>
      <c r="B288" s="2">
        <v>42118</v>
      </c>
      <c r="C288" t="s">
        <v>973</v>
      </c>
      <c r="D288">
        <v>1</v>
      </c>
      <c r="E288" s="3">
        <v>20505.87</v>
      </c>
      <c r="F288" t="s">
        <v>20</v>
      </c>
      <c r="G288" t="str">
        <f>INDEX(Table_product[Product Name],MATCH(A288,Table_product[ProductID],0))</f>
        <v>Maximus UM-12</v>
      </c>
      <c r="H288" t="str">
        <f>INDEX(Table_product[Category], MATCH(A288,Table_product[ProductID],0))</f>
        <v>Urban</v>
      </c>
      <c r="I288" t="str">
        <f>INDEX(Table_product[Segment], MATCH(A288,Table_product[ProductID],0))</f>
        <v>Moderation</v>
      </c>
      <c r="J288">
        <f>INDEX(Table_product[ManufacturerID], MATCH(A288,Table_product[ProductID],0))</f>
        <v>7</v>
      </c>
      <c r="K288" t="str">
        <f>INDEX(Table_location[State],MATCH(C288,Table_location[Zip],0))</f>
        <v>Ontario</v>
      </c>
      <c r="L288" t="str">
        <f>INDEX(Table_manufacturer[Manufacturer Name],MATCH(Sales!J288,Table_manufacturer[ManufacturerID],0))</f>
        <v>VanArsdel</v>
      </c>
    </row>
    <row r="289" spans="1:12" x14ac:dyDescent="0.25">
      <c r="A289">
        <v>907</v>
      </c>
      <c r="B289" s="2">
        <v>42054</v>
      </c>
      <c r="C289" t="s">
        <v>840</v>
      </c>
      <c r="D289">
        <v>1</v>
      </c>
      <c r="E289" s="3">
        <v>7307.37</v>
      </c>
      <c r="F289" t="s">
        <v>20</v>
      </c>
      <c r="G289" t="str">
        <f>INDEX(Table_product[Product Name],MATCH(A289,Table_product[ProductID],0))</f>
        <v>Natura UE-16</v>
      </c>
      <c r="H289" t="str">
        <f>INDEX(Table_product[Category], MATCH(A289,Table_product[ProductID],0))</f>
        <v>Urban</v>
      </c>
      <c r="I289" t="str">
        <f>INDEX(Table_product[Segment], MATCH(A289,Table_product[ProductID],0))</f>
        <v>Extreme</v>
      </c>
      <c r="J289">
        <f>INDEX(Table_product[ManufacturerID], MATCH(A289,Table_product[ProductID],0))</f>
        <v>8</v>
      </c>
      <c r="K289" t="str">
        <f>INDEX(Table_location[State],MATCH(C289,Table_location[Zip],0))</f>
        <v>Ontario</v>
      </c>
      <c r="L289" t="str">
        <f>INDEX(Table_manufacturer[Manufacturer Name],MATCH(Sales!J289,Table_manufacturer[ManufacturerID],0))</f>
        <v>Natura</v>
      </c>
    </row>
    <row r="290" spans="1:12" x14ac:dyDescent="0.25">
      <c r="A290">
        <v>183</v>
      </c>
      <c r="B290" s="2">
        <v>42054</v>
      </c>
      <c r="C290" t="s">
        <v>1219</v>
      </c>
      <c r="D290">
        <v>1</v>
      </c>
      <c r="E290" s="3">
        <v>8694</v>
      </c>
      <c r="F290" t="s">
        <v>20</v>
      </c>
      <c r="G290" t="str">
        <f>INDEX(Table_product[Product Name],MATCH(A290,Table_product[ProductID],0))</f>
        <v>Abbas UE-11</v>
      </c>
      <c r="H290" t="str">
        <f>INDEX(Table_product[Category], MATCH(A290,Table_product[ProductID],0))</f>
        <v>Urban</v>
      </c>
      <c r="I290" t="str">
        <f>INDEX(Table_product[Segment], MATCH(A290,Table_product[ProductID],0))</f>
        <v>Extreme</v>
      </c>
      <c r="J290">
        <f>INDEX(Table_product[ManufacturerID], MATCH(A290,Table_product[ProductID],0))</f>
        <v>1</v>
      </c>
      <c r="K290" t="str">
        <f>INDEX(Table_location[State],MATCH(C290,Table_location[Zip],0))</f>
        <v>Manitoba</v>
      </c>
      <c r="L290" t="str">
        <f>INDEX(Table_manufacturer[Manufacturer Name],MATCH(Sales!J290,Table_manufacturer[ManufacturerID],0))</f>
        <v>Abbas</v>
      </c>
    </row>
    <row r="291" spans="1:12" x14ac:dyDescent="0.25">
      <c r="A291">
        <v>359</v>
      </c>
      <c r="B291" s="2">
        <v>42054</v>
      </c>
      <c r="C291" t="s">
        <v>992</v>
      </c>
      <c r="D291">
        <v>1</v>
      </c>
      <c r="E291" s="3">
        <v>13730.85</v>
      </c>
      <c r="F291" t="s">
        <v>20</v>
      </c>
      <c r="G291" t="str">
        <f>INDEX(Table_product[Product Name],MATCH(A291,Table_product[ProductID],0))</f>
        <v>Fama UE-80</v>
      </c>
      <c r="H291" t="str">
        <f>INDEX(Table_product[Category], MATCH(A291,Table_product[ProductID],0))</f>
        <v>Urban</v>
      </c>
      <c r="I291" t="str">
        <f>INDEX(Table_product[Segment], MATCH(A291,Table_product[ProductID],0))</f>
        <v>Extreme</v>
      </c>
      <c r="J291">
        <f>INDEX(Table_product[ManufacturerID], MATCH(A291,Table_product[ProductID],0))</f>
        <v>5</v>
      </c>
      <c r="K291" t="str">
        <f>INDEX(Table_location[State],MATCH(C291,Table_location[Zip],0))</f>
        <v>Ontario</v>
      </c>
      <c r="L291" t="str">
        <f>INDEX(Table_manufacturer[Manufacturer Name],MATCH(Sales!J291,Table_manufacturer[ManufacturerID],0))</f>
        <v>Fama</v>
      </c>
    </row>
    <row r="292" spans="1:12" x14ac:dyDescent="0.25">
      <c r="A292">
        <v>1060</v>
      </c>
      <c r="B292" s="2">
        <v>42064</v>
      </c>
      <c r="C292" t="s">
        <v>945</v>
      </c>
      <c r="D292">
        <v>1</v>
      </c>
      <c r="E292" s="3">
        <v>1952.37</v>
      </c>
      <c r="F292" t="s">
        <v>20</v>
      </c>
      <c r="G292" t="str">
        <f>INDEX(Table_product[Product Name],MATCH(A292,Table_product[ProductID],0))</f>
        <v>Pirum RP-06</v>
      </c>
      <c r="H292" t="str">
        <f>INDEX(Table_product[Category], MATCH(A292,Table_product[ProductID],0))</f>
        <v>Rural</v>
      </c>
      <c r="I292" t="str">
        <f>INDEX(Table_product[Segment], MATCH(A292,Table_product[ProductID],0))</f>
        <v>Productivity</v>
      </c>
      <c r="J292">
        <f>INDEX(Table_product[ManufacturerID], MATCH(A292,Table_product[ProductID],0))</f>
        <v>10</v>
      </c>
      <c r="K292" t="str">
        <f>INDEX(Table_location[State],MATCH(C292,Table_location[Zip],0))</f>
        <v>Ontario</v>
      </c>
      <c r="L292" t="str">
        <f>INDEX(Table_manufacturer[Manufacturer Name],MATCH(Sales!J292,Table_manufacturer[ManufacturerID],0))</f>
        <v>Pirum</v>
      </c>
    </row>
    <row r="293" spans="1:12" x14ac:dyDescent="0.25">
      <c r="A293">
        <v>1137</v>
      </c>
      <c r="B293" s="2">
        <v>42064</v>
      </c>
      <c r="C293" t="s">
        <v>687</v>
      </c>
      <c r="D293">
        <v>1</v>
      </c>
      <c r="E293" s="3">
        <v>8693.3700000000008</v>
      </c>
      <c r="F293" t="s">
        <v>20</v>
      </c>
      <c r="G293" t="str">
        <f>INDEX(Table_product[Product Name],MATCH(A293,Table_product[ProductID],0))</f>
        <v>Pirum UM-14</v>
      </c>
      <c r="H293" t="str">
        <f>INDEX(Table_product[Category], MATCH(A293,Table_product[ProductID],0))</f>
        <v>Urban</v>
      </c>
      <c r="I293" t="str">
        <f>INDEX(Table_product[Segment], MATCH(A293,Table_product[ProductID],0))</f>
        <v>Moderation</v>
      </c>
      <c r="J293">
        <f>INDEX(Table_product[ManufacturerID], MATCH(A293,Table_product[ProductID],0))</f>
        <v>10</v>
      </c>
      <c r="K293" t="str">
        <f>INDEX(Table_location[State],MATCH(C293,Table_location[Zip],0))</f>
        <v>Ontario</v>
      </c>
      <c r="L293" t="str">
        <f>INDEX(Table_manufacturer[Manufacturer Name],MATCH(Sales!J293,Table_manufacturer[ManufacturerID],0))</f>
        <v>Pirum</v>
      </c>
    </row>
    <row r="294" spans="1:12" x14ac:dyDescent="0.25">
      <c r="A294">
        <v>1180</v>
      </c>
      <c r="B294" s="2">
        <v>42064</v>
      </c>
      <c r="C294" t="s">
        <v>685</v>
      </c>
      <c r="D294">
        <v>1</v>
      </c>
      <c r="E294" s="3">
        <v>6299.37</v>
      </c>
      <c r="F294" t="s">
        <v>20</v>
      </c>
      <c r="G294" t="str">
        <f>INDEX(Table_product[Product Name],MATCH(A294,Table_product[ProductID],0))</f>
        <v>Pirum UE-16</v>
      </c>
      <c r="H294" t="str">
        <f>INDEX(Table_product[Category], MATCH(A294,Table_product[ProductID],0))</f>
        <v>Urban</v>
      </c>
      <c r="I294" t="str">
        <f>INDEX(Table_product[Segment], MATCH(A294,Table_product[ProductID],0))</f>
        <v>Extreme</v>
      </c>
      <c r="J294">
        <f>INDEX(Table_product[ManufacturerID], MATCH(A294,Table_product[ProductID],0))</f>
        <v>10</v>
      </c>
      <c r="K294" t="str">
        <f>INDEX(Table_location[State],MATCH(C294,Table_location[Zip],0))</f>
        <v>Ontario</v>
      </c>
      <c r="L294" t="str">
        <f>INDEX(Table_manufacturer[Manufacturer Name],MATCH(Sales!J294,Table_manufacturer[ManufacturerID],0))</f>
        <v>Pirum</v>
      </c>
    </row>
    <row r="295" spans="1:12" x14ac:dyDescent="0.25">
      <c r="A295">
        <v>2073</v>
      </c>
      <c r="B295" s="2">
        <v>42064</v>
      </c>
      <c r="C295" t="s">
        <v>836</v>
      </c>
      <c r="D295">
        <v>1</v>
      </c>
      <c r="E295" s="3">
        <v>4535.37</v>
      </c>
      <c r="F295" t="s">
        <v>20</v>
      </c>
      <c r="G295" t="str">
        <f>INDEX(Table_product[Product Name],MATCH(A295,Table_product[ProductID],0))</f>
        <v>Currus UC-08</v>
      </c>
      <c r="H295" t="str">
        <f>INDEX(Table_product[Category], MATCH(A295,Table_product[ProductID],0))</f>
        <v>Urban</v>
      </c>
      <c r="I295" t="str">
        <f>INDEX(Table_product[Segment], MATCH(A295,Table_product[ProductID],0))</f>
        <v>Convenience</v>
      </c>
      <c r="J295">
        <f>INDEX(Table_product[ManufacturerID], MATCH(A295,Table_product[ProductID],0))</f>
        <v>4</v>
      </c>
      <c r="K295" t="str">
        <f>INDEX(Table_location[State],MATCH(C295,Table_location[Zip],0))</f>
        <v>Ontario</v>
      </c>
      <c r="L295" t="str">
        <f>INDEX(Table_manufacturer[Manufacturer Name],MATCH(Sales!J295,Table_manufacturer[ManufacturerID],0))</f>
        <v>Currus</v>
      </c>
    </row>
    <row r="296" spans="1:12" x14ac:dyDescent="0.25">
      <c r="A296">
        <v>556</v>
      </c>
      <c r="B296" s="2">
        <v>42065</v>
      </c>
      <c r="C296" t="s">
        <v>391</v>
      </c>
      <c r="D296">
        <v>1</v>
      </c>
      <c r="E296" s="3">
        <v>10268.370000000001</v>
      </c>
      <c r="F296" t="s">
        <v>20</v>
      </c>
      <c r="G296" t="str">
        <f>INDEX(Table_product[Product Name],MATCH(A296,Table_product[ProductID],0))</f>
        <v>Maximus UC-21</v>
      </c>
      <c r="H296" t="str">
        <f>INDEX(Table_product[Category], MATCH(A296,Table_product[ProductID],0))</f>
        <v>Urban</v>
      </c>
      <c r="I296" t="str">
        <f>INDEX(Table_product[Segment], MATCH(A296,Table_product[ProductID],0))</f>
        <v>Convenience</v>
      </c>
      <c r="J296">
        <f>INDEX(Table_product[ManufacturerID], MATCH(A296,Table_product[ProductID],0))</f>
        <v>7</v>
      </c>
      <c r="K296" t="str">
        <f>INDEX(Table_location[State],MATCH(C296,Table_location[Zip],0))</f>
        <v>Quebec</v>
      </c>
      <c r="L296" t="str">
        <f>INDEX(Table_manufacturer[Manufacturer Name],MATCH(Sales!J296,Table_manufacturer[ManufacturerID],0))</f>
        <v>VanArsdel</v>
      </c>
    </row>
    <row r="297" spans="1:12" x14ac:dyDescent="0.25">
      <c r="A297">
        <v>1942</v>
      </c>
      <c r="B297" s="2">
        <v>42065</v>
      </c>
      <c r="C297" t="s">
        <v>1230</v>
      </c>
      <c r="D297">
        <v>1</v>
      </c>
      <c r="E297" s="3">
        <v>1448.37</v>
      </c>
      <c r="F297" t="s">
        <v>20</v>
      </c>
      <c r="G297" t="str">
        <f>INDEX(Table_product[Product Name],MATCH(A297,Table_product[ProductID],0))</f>
        <v>Currus RP-17</v>
      </c>
      <c r="H297" t="str">
        <f>INDEX(Table_product[Category], MATCH(A297,Table_product[ProductID],0))</f>
        <v>Rural</v>
      </c>
      <c r="I297" t="str">
        <f>INDEX(Table_product[Segment], MATCH(A297,Table_product[ProductID],0))</f>
        <v>Productivity</v>
      </c>
      <c r="J297">
        <f>INDEX(Table_product[ManufacturerID], MATCH(A297,Table_product[ProductID],0))</f>
        <v>4</v>
      </c>
      <c r="K297" t="str">
        <f>INDEX(Table_location[State],MATCH(C297,Table_location[Zip],0))</f>
        <v>Manitoba</v>
      </c>
      <c r="L297" t="str">
        <f>INDEX(Table_manufacturer[Manufacturer Name],MATCH(Sales!J297,Table_manufacturer[ManufacturerID],0))</f>
        <v>Currus</v>
      </c>
    </row>
    <row r="298" spans="1:12" x14ac:dyDescent="0.25">
      <c r="A298">
        <v>559</v>
      </c>
      <c r="B298" s="2">
        <v>42065</v>
      </c>
      <c r="C298" t="s">
        <v>839</v>
      </c>
      <c r="D298">
        <v>1</v>
      </c>
      <c r="E298" s="3">
        <v>7559.37</v>
      </c>
      <c r="F298" t="s">
        <v>20</v>
      </c>
      <c r="G298" t="str">
        <f>INDEX(Table_product[Product Name],MATCH(A298,Table_product[ProductID],0))</f>
        <v>Maximus UC-24</v>
      </c>
      <c r="H298" t="str">
        <f>INDEX(Table_product[Category], MATCH(A298,Table_product[ProductID],0))</f>
        <v>Urban</v>
      </c>
      <c r="I298" t="str">
        <f>INDEX(Table_product[Segment], MATCH(A298,Table_product[ProductID],0))</f>
        <v>Convenience</v>
      </c>
      <c r="J298">
        <f>INDEX(Table_product[ManufacturerID], MATCH(A298,Table_product[ProductID],0))</f>
        <v>7</v>
      </c>
      <c r="K298" t="str">
        <f>INDEX(Table_location[State],MATCH(C298,Table_location[Zip],0))</f>
        <v>Ontario</v>
      </c>
      <c r="L298" t="str">
        <f>INDEX(Table_manufacturer[Manufacturer Name],MATCH(Sales!J298,Table_manufacturer[ManufacturerID],0))</f>
        <v>VanArsdel</v>
      </c>
    </row>
    <row r="299" spans="1:12" x14ac:dyDescent="0.25">
      <c r="A299">
        <v>1995</v>
      </c>
      <c r="B299" s="2">
        <v>42065</v>
      </c>
      <c r="C299" t="s">
        <v>972</v>
      </c>
      <c r="D299">
        <v>1</v>
      </c>
      <c r="E299" s="3">
        <v>5354.37</v>
      </c>
      <c r="F299" t="s">
        <v>20</v>
      </c>
      <c r="G299" t="str">
        <f>INDEX(Table_product[Product Name],MATCH(A299,Table_product[ProductID],0))</f>
        <v>Currus UM-02</v>
      </c>
      <c r="H299" t="str">
        <f>INDEX(Table_product[Category], MATCH(A299,Table_product[ProductID],0))</f>
        <v>Urban</v>
      </c>
      <c r="I299" t="str">
        <f>INDEX(Table_product[Segment], MATCH(A299,Table_product[ProductID],0))</f>
        <v>Moderation</v>
      </c>
      <c r="J299">
        <f>INDEX(Table_product[ManufacturerID], MATCH(A299,Table_product[ProductID],0))</f>
        <v>4</v>
      </c>
      <c r="K299" t="str">
        <f>INDEX(Table_location[State],MATCH(C299,Table_location[Zip],0))</f>
        <v>Ontario</v>
      </c>
      <c r="L299" t="str">
        <f>INDEX(Table_manufacturer[Manufacturer Name],MATCH(Sales!J299,Table_manufacturer[ManufacturerID],0))</f>
        <v>Currus</v>
      </c>
    </row>
    <row r="300" spans="1:12" x14ac:dyDescent="0.25">
      <c r="A300">
        <v>1943</v>
      </c>
      <c r="B300" s="2">
        <v>42065</v>
      </c>
      <c r="C300" t="s">
        <v>1230</v>
      </c>
      <c r="D300">
        <v>1</v>
      </c>
      <c r="E300" s="3">
        <v>1448.37</v>
      </c>
      <c r="F300" t="s">
        <v>20</v>
      </c>
      <c r="G300" t="str">
        <f>INDEX(Table_product[Product Name],MATCH(A300,Table_product[ProductID],0))</f>
        <v>Currus RP-18</v>
      </c>
      <c r="H300" t="str">
        <f>INDEX(Table_product[Category], MATCH(A300,Table_product[ProductID],0))</f>
        <v>Rural</v>
      </c>
      <c r="I300" t="str">
        <f>INDEX(Table_product[Segment], MATCH(A300,Table_product[ProductID],0))</f>
        <v>Productivity</v>
      </c>
      <c r="J300">
        <f>INDEX(Table_product[ManufacturerID], MATCH(A300,Table_product[ProductID],0))</f>
        <v>4</v>
      </c>
      <c r="K300" t="str">
        <f>INDEX(Table_location[State],MATCH(C300,Table_location[Zip],0))</f>
        <v>Manitoba</v>
      </c>
      <c r="L300" t="str">
        <f>INDEX(Table_manufacturer[Manufacturer Name],MATCH(Sales!J300,Table_manufacturer[ManufacturerID],0))</f>
        <v>Currus</v>
      </c>
    </row>
    <row r="301" spans="1:12" x14ac:dyDescent="0.25">
      <c r="A301">
        <v>1466</v>
      </c>
      <c r="B301" s="2">
        <v>42074</v>
      </c>
      <c r="C301" t="s">
        <v>954</v>
      </c>
      <c r="D301">
        <v>1</v>
      </c>
      <c r="E301" s="3">
        <v>2802.24</v>
      </c>
      <c r="F301" t="s">
        <v>20</v>
      </c>
      <c r="G301" t="str">
        <f>INDEX(Table_product[Product Name],MATCH(A301,Table_product[ProductID],0))</f>
        <v>Quibus RP-58</v>
      </c>
      <c r="H301" t="str">
        <f>INDEX(Table_product[Category], MATCH(A301,Table_product[ProductID],0))</f>
        <v>Rural</v>
      </c>
      <c r="I301" t="str">
        <f>INDEX(Table_product[Segment], MATCH(A301,Table_product[ProductID],0))</f>
        <v>Productivity</v>
      </c>
      <c r="J301">
        <f>INDEX(Table_product[ManufacturerID], MATCH(A301,Table_product[ProductID],0))</f>
        <v>12</v>
      </c>
      <c r="K301" t="str">
        <f>INDEX(Table_location[State],MATCH(C301,Table_location[Zip],0))</f>
        <v>Ontario</v>
      </c>
      <c r="L301" t="str">
        <f>INDEX(Table_manufacturer[Manufacturer Name],MATCH(Sales!J301,Table_manufacturer[ManufacturerID],0))</f>
        <v>Quibus</v>
      </c>
    </row>
    <row r="302" spans="1:12" x14ac:dyDescent="0.25">
      <c r="A302">
        <v>478</v>
      </c>
      <c r="B302" s="2">
        <v>42074</v>
      </c>
      <c r="C302" t="s">
        <v>945</v>
      </c>
      <c r="D302">
        <v>1</v>
      </c>
      <c r="E302" s="3">
        <v>17009.37</v>
      </c>
      <c r="F302" t="s">
        <v>20</v>
      </c>
      <c r="G302" t="str">
        <f>INDEX(Table_product[Product Name],MATCH(A302,Table_product[ProductID],0))</f>
        <v>Maximus UM-83</v>
      </c>
      <c r="H302" t="str">
        <f>INDEX(Table_product[Category], MATCH(A302,Table_product[ProductID],0))</f>
        <v>Urban</v>
      </c>
      <c r="I302" t="str">
        <f>INDEX(Table_product[Segment], MATCH(A302,Table_product[ProductID],0))</f>
        <v>Moderation</v>
      </c>
      <c r="J302">
        <f>INDEX(Table_product[ManufacturerID], MATCH(A302,Table_product[ProductID],0))</f>
        <v>7</v>
      </c>
      <c r="K302" t="str">
        <f>INDEX(Table_location[State],MATCH(C302,Table_location[Zip],0))</f>
        <v>Ontario</v>
      </c>
      <c r="L302" t="str">
        <f>INDEX(Table_manufacturer[Manufacturer Name],MATCH(Sales!J302,Table_manufacturer[ManufacturerID],0))</f>
        <v>VanArsdel</v>
      </c>
    </row>
    <row r="303" spans="1:12" x14ac:dyDescent="0.25">
      <c r="A303">
        <v>2388</v>
      </c>
      <c r="B303" s="2">
        <v>42074</v>
      </c>
      <c r="C303" t="s">
        <v>960</v>
      </c>
      <c r="D303">
        <v>1</v>
      </c>
      <c r="E303" s="3">
        <v>4157.37</v>
      </c>
      <c r="F303" t="s">
        <v>20</v>
      </c>
      <c r="G303" t="str">
        <f>INDEX(Table_product[Product Name],MATCH(A303,Table_product[ProductID],0))</f>
        <v>Aliqui UC-36</v>
      </c>
      <c r="H303" t="str">
        <f>INDEX(Table_product[Category], MATCH(A303,Table_product[ProductID],0))</f>
        <v>Urban</v>
      </c>
      <c r="I303" t="str">
        <f>INDEX(Table_product[Segment], MATCH(A303,Table_product[ProductID],0))</f>
        <v>Convenience</v>
      </c>
      <c r="J303">
        <f>INDEX(Table_product[ManufacturerID], MATCH(A303,Table_product[ProductID],0))</f>
        <v>2</v>
      </c>
      <c r="K303" t="str">
        <f>INDEX(Table_location[State],MATCH(C303,Table_location[Zip],0))</f>
        <v>Ontario</v>
      </c>
      <c r="L303" t="str">
        <f>INDEX(Table_manufacturer[Manufacturer Name],MATCH(Sales!J303,Table_manufacturer[ManufacturerID],0))</f>
        <v>Aliqui</v>
      </c>
    </row>
    <row r="304" spans="1:12" x14ac:dyDescent="0.25">
      <c r="A304">
        <v>2219</v>
      </c>
      <c r="B304" s="2">
        <v>42074</v>
      </c>
      <c r="C304" t="s">
        <v>833</v>
      </c>
      <c r="D304">
        <v>1</v>
      </c>
      <c r="E304" s="3">
        <v>1763.37</v>
      </c>
      <c r="F304" t="s">
        <v>20</v>
      </c>
      <c r="G304" t="str">
        <f>INDEX(Table_product[Product Name],MATCH(A304,Table_product[ProductID],0))</f>
        <v>Aliqui RP-16</v>
      </c>
      <c r="H304" t="str">
        <f>INDEX(Table_product[Category], MATCH(A304,Table_product[ProductID],0))</f>
        <v>Rural</v>
      </c>
      <c r="I304" t="str">
        <f>INDEX(Table_product[Segment], MATCH(A304,Table_product[ProductID],0))</f>
        <v>Productivity</v>
      </c>
      <c r="J304">
        <f>INDEX(Table_product[ManufacturerID], MATCH(A304,Table_product[ProductID],0))</f>
        <v>2</v>
      </c>
      <c r="K304" t="str">
        <f>INDEX(Table_location[State],MATCH(C304,Table_location[Zip],0))</f>
        <v>Ontario</v>
      </c>
      <c r="L304" t="str">
        <f>INDEX(Table_manufacturer[Manufacturer Name],MATCH(Sales!J304,Table_manufacturer[ManufacturerID],0))</f>
        <v>Aliqui</v>
      </c>
    </row>
    <row r="305" spans="1:12" x14ac:dyDescent="0.25">
      <c r="A305">
        <v>1226</v>
      </c>
      <c r="B305" s="2">
        <v>42075</v>
      </c>
      <c r="C305" t="s">
        <v>685</v>
      </c>
      <c r="D305">
        <v>1</v>
      </c>
      <c r="E305" s="3">
        <v>6866.37</v>
      </c>
      <c r="F305" t="s">
        <v>20</v>
      </c>
      <c r="G305" t="str">
        <f>INDEX(Table_product[Product Name],MATCH(A305,Table_product[ProductID],0))</f>
        <v>Pirum UC-28</v>
      </c>
      <c r="H305" t="str">
        <f>INDEX(Table_product[Category], MATCH(A305,Table_product[ProductID],0))</f>
        <v>Urban</v>
      </c>
      <c r="I305" t="str">
        <f>INDEX(Table_product[Segment], MATCH(A305,Table_product[ProductID],0))</f>
        <v>Convenience</v>
      </c>
      <c r="J305">
        <f>INDEX(Table_product[ManufacturerID], MATCH(A305,Table_product[ProductID],0))</f>
        <v>10</v>
      </c>
      <c r="K305" t="str">
        <f>INDEX(Table_location[State],MATCH(C305,Table_location[Zip],0))</f>
        <v>Ontario</v>
      </c>
      <c r="L305" t="str">
        <f>INDEX(Table_manufacturer[Manufacturer Name],MATCH(Sales!J305,Table_manufacturer[ManufacturerID],0))</f>
        <v>Pirum</v>
      </c>
    </row>
    <row r="306" spans="1:12" x14ac:dyDescent="0.25">
      <c r="A306">
        <v>1137</v>
      </c>
      <c r="B306" s="2">
        <v>42075</v>
      </c>
      <c r="C306" t="s">
        <v>391</v>
      </c>
      <c r="D306">
        <v>1</v>
      </c>
      <c r="E306" s="3">
        <v>8945.3700000000008</v>
      </c>
      <c r="F306" t="s">
        <v>20</v>
      </c>
      <c r="G306" t="str">
        <f>INDEX(Table_product[Product Name],MATCH(A306,Table_product[ProductID],0))</f>
        <v>Pirum UM-14</v>
      </c>
      <c r="H306" t="str">
        <f>INDEX(Table_product[Category], MATCH(A306,Table_product[ProductID],0))</f>
        <v>Urban</v>
      </c>
      <c r="I306" t="str">
        <f>INDEX(Table_product[Segment], MATCH(A306,Table_product[ProductID],0))</f>
        <v>Moderation</v>
      </c>
      <c r="J306">
        <f>INDEX(Table_product[ManufacturerID], MATCH(A306,Table_product[ProductID],0))</f>
        <v>10</v>
      </c>
      <c r="K306" t="str">
        <f>INDEX(Table_location[State],MATCH(C306,Table_location[Zip],0))</f>
        <v>Quebec</v>
      </c>
      <c r="L306" t="str">
        <f>INDEX(Table_manufacturer[Manufacturer Name],MATCH(Sales!J306,Table_manufacturer[ManufacturerID],0))</f>
        <v>Pirum</v>
      </c>
    </row>
    <row r="307" spans="1:12" x14ac:dyDescent="0.25">
      <c r="A307">
        <v>636</v>
      </c>
      <c r="B307" s="2">
        <v>42182</v>
      </c>
      <c r="C307" t="s">
        <v>429</v>
      </c>
      <c r="D307">
        <v>1</v>
      </c>
      <c r="E307" s="3">
        <v>10583.37</v>
      </c>
      <c r="F307" t="s">
        <v>20</v>
      </c>
      <c r="G307" t="str">
        <f>INDEX(Table_product[Product Name],MATCH(A307,Table_product[ProductID],0))</f>
        <v>Maximus UC-01</v>
      </c>
      <c r="H307" t="str">
        <f>INDEX(Table_product[Category], MATCH(A307,Table_product[ProductID],0))</f>
        <v>Urban</v>
      </c>
      <c r="I307" t="str">
        <f>INDEX(Table_product[Segment], MATCH(A307,Table_product[ProductID],0))</f>
        <v>Convenience</v>
      </c>
      <c r="J307">
        <f>INDEX(Table_product[ManufacturerID], MATCH(A307,Table_product[ProductID],0))</f>
        <v>7</v>
      </c>
      <c r="K307" t="str">
        <f>INDEX(Table_location[State],MATCH(C307,Table_location[Zip],0))</f>
        <v>Quebec</v>
      </c>
      <c r="L307" t="str">
        <f>INDEX(Table_manufacturer[Manufacturer Name],MATCH(Sales!J307,Table_manufacturer[ManufacturerID],0))</f>
        <v>VanArsdel</v>
      </c>
    </row>
    <row r="308" spans="1:12" x14ac:dyDescent="0.25">
      <c r="A308">
        <v>487</v>
      </c>
      <c r="B308" s="2">
        <v>42182</v>
      </c>
      <c r="C308" t="s">
        <v>1230</v>
      </c>
      <c r="D308">
        <v>1</v>
      </c>
      <c r="E308" s="3">
        <v>13229.37</v>
      </c>
      <c r="F308" t="s">
        <v>20</v>
      </c>
      <c r="G308" t="str">
        <f>INDEX(Table_product[Product Name],MATCH(A308,Table_product[ProductID],0))</f>
        <v>Maximus UM-92</v>
      </c>
      <c r="H308" t="str">
        <f>INDEX(Table_product[Category], MATCH(A308,Table_product[ProductID],0))</f>
        <v>Urban</v>
      </c>
      <c r="I308" t="str">
        <f>INDEX(Table_product[Segment], MATCH(A308,Table_product[ProductID],0))</f>
        <v>Moderation</v>
      </c>
      <c r="J308">
        <f>INDEX(Table_product[ManufacturerID], MATCH(A308,Table_product[ProductID],0))</f>
        <v>7</v>
      </c>
      <c r="K308" t="str">
        <f>INDEX(Table_location[State],MATCH(C308,Table_location[Zip],0))</f>
        <v>Manitoba</v>
      </c>
      <c r="L308" t="str">
        <f>INDEX(Table_manufacturer[Manufacturer Name],MATCH(Sales!J308,Table_manufacturer[ManufacturerID],0))</f>
        <v>VanArsdel</v>
      </c>
    </row>
    <row r="309" spans="1:12" x14ac:dyDescent="0.25">
      <c r="A309">
        <v>1722</v>
      </c>
      <c r="B309" s="2">
        <v>42185</v>
      </c>
      <c r="C309" t="s">
        <v>984</v>
      </c>
      <c r="D309">
        <v>1</v>
      </c>
      <c r="E309" s="3">
        <v>1038.8699999999999</v>
      </c>
      <c r="F309" t="s">
        <v>20</v>
      </c>
      <c r="G309" t="str">
        <f>INDEX(Table_product[Product Name],MATCH(A309,Table_product[ProductID],0))</f>
        <v>Salvus YY-33</v>
      </c>
      <c r="H309" t="str">
        <f>INDEX(Table_product[Category], MATCH(A309,Table_product[ProductID],0))</f>
        <v>Youth</v>
      </c>
      <c r="I309" t="str">
        <f>INDEX(Table_product[Segment], MATCH(A309,Table_product[ProductID],0))</f>
        <v>Youth</v>
      </c>
      <c r="J309">
        <f>INDEX(Table_product[ManufacturerID], MATCH(A309,Table_product[ProductID],0))</f>
        <v>13</v>
      </c>
      <c r="K309" t="str">
        <f>INDEX(Table_location[State],MATCH(C309,Table_location[Zip],0))</f>
        <v>Ontario</v>
      </c>
      <c r="L309" t="str">
        <f>INDEX(Table_manufacturer[Manufacturer Name],MATCH(Sales!J309,Table_manufacturer[ManufacturerID],0))</f>
        <v>Salvus</v>
      </c>
    </row>
    <row r="310" spans="1:12" x14ac:dyDescent="0.25">
      <c r="A310">
        <v>1304</v>
      </c>
      <c r="B310" s="2">
        <v>42113</v>
      </c>
      <c r="C310" t="s">
        <v>972</v>
      </c>
      <c r="D310">
        <v>1</v>
      </c>
      <c r="E310" s="3">
        <v>4787.37</v>
      </c>
      <c r="F310" t="s">
        <v>20</v>
      </c>
      <c r="G310" t="str">
        <f>INDEX(Table_product[Product Name],MATCH(A310,Table_product[ProductID],0))</f>
        <v>Quibus MA-40</v>
      </c>
      <c r="H310" t="str">
        <f>INDEX(Table_product[Category], MATCH(A310,Table_product[ProductID],0))</f>
        <v>Mix</v>
      </c>
      <c r="I310" t="str">
        <f>INDEX(Table_product[Segment], MATCH(A310,Table_product[ProductID],0))</f>
        <v>All Season</v>
      </c>
      <c r="J310">
        <f>INDEX(Table_product[ManufacturerID], MATCH(A310,Table_product[ProductID],0))</f>
        <v>12</v>
      </c>
      <c r="K310" t="str">
        <f>INDEX(Table_location[State],MATCH(C310,Table_location[Zip],0))</f>
        <v>Ontario</v>
      </c>
      <c r="L310" t="str">
        <f>INDEX(Table_manufacturer[Manufacturer Name],MATCH(Sales!J310,Table_manufacturer[ManufacturerID],0))</f>
        <v>Quibus</v>
      </c>
    </row>
    <row r="311" spans="1:12" x14ac:dyDescent="0.25">
      <c r="A311">
        <v>1171</v>
      </c>
      <c r="B311" s="2">
        <v>42113</v>
      </c>
      <c r="C311" t="s">
        <v>960</v>
      </c>
      <c r="D311">
        <v>1</v>
      </c>
      <c r="E311" s="3">
        <v>4283.37</v>
      </c>
      <c r="F311" t="s">
        <v>20</v>
      </c>
      <c r="G311" t="str">
        <f>INDEX(Table_product[Product Name],MATCH(A311,Table_product[ProductID],0))</f>
        <v>Pirum UE-07</v>
      </c>
      <c r="H311" t="str">
        <f>INDEX(Table_product[Category], MATCH(A311,Table_product[ProductID],0))</f>
        <v>Urban</v>
      </c>
      <c r="I311" t="str">
        <f>INDEX(Table_product[Segment], MATCH(A311,Table_product[ProductID],0))</f>
        <v>Extreme</v>
      </c>
      <c r="J311">
        <f>INDEX(Table_product[ManufacturerID], MATCH(A311,Table_product[ProductID],0))</f>
        <v>10</v>
      </c>
      <c r="K311" t="str">
        <f>INDEX(Table_location[State],MATCH(C311,Table_location[Zip],0))</f>
        <v>Ontario</v>
      </c>
      <c r="L311" t="str">
        <f>INDEX(Table_manufacturer[Manufacturer Name],MATCH(Sales!J311,Table_manufacturer[ManufacturerID],0))</f>
        <v>Pirum</v>
      </c>
    </row>
    <row r="312" spans="1:12" x14ac:dyDescent="0.25">
      <c r="A312">
        <v>1180</v>
      </c>
      <c r="B312" s="2">
        <v>42113</v>
      </c>
      <c r="C312" t="s">
        <v>962</v>
      </c>
      <c r="D312">
        <v>1</v>
      </c>
      <c r="E312" s="3">
        <v>6173.37</v>
      </c>
      <c r="F312" t="s">
        <v>20</v>
      </c>
      <c r="G312" t="str">
        <f>INDEX(Table_product[Product Name],MATCH(A312,Table_product[ProductID],0))</f>
        <v>Pirum UE-16</v>
      </c>
      <c r="H312" t="str">
        <f>INDEX(Table_product[Category], MATCH(A312,Table_product[ProductID],0))</f>
        <v>Urban</v>
      </c>
      <c r="I312" t="str">
        <f>INDEX(Table_product[Segment], MATCH(A312,Table_product[ProductID],0))</f>
        <v>Extreme</v>
      </c>
      <c r="J312">
        <f>INDEX(Table_product[ManufacturerID], MATCH(A312,Table_product[ProductID],0))</f>
        <v>10</v>
      </c>
      <c r="K312" t="str">
        <f>INDEX(Table_location[State],MATCH(C312,Table_location[Zip],0))</f>
        <v>Ontario</v>
      </c>
      <c r="L312" t="str">
        <f>INDEX(Table_manufacturer[Manufacturer Name],MATCH(Sales!J312,Table_manufacturer[ManufacturerID],0))</f>
        <v>Pirum</v>
      </c>
    </row>
    <row r="313" spans="1:12" x14ac:dyDescent="0.25">
      <c r="A313">
        <v>1987</v>
      </c>
      <c r="B313" s="2">
        <v>42113</v>
      </c>
      <c r="C313" t="s">
        <v>983</v>
      </c>
      <c r="D313">
        <v>1</v>
      </c>
      <c r="E313" s="3">
        <v>2204.37</v>
      </c>
      <c r="F313" t="s">
        <v>20</v>
      </c>
      <c r="G313" t="str">
        <f>INDEX(Table_product[Product Name],MATCH(A313,Table_product[ProductID],0))</f>
        <v>Currus RS-06</v>
      </c>
      <c r="H313" t="str">
        <f>INDEX(Table_product[Category], MATCH(A313,Table_product[ProductID],0))</f>
        <v>Rural</v>
      </c>
      <c r="I313" t="str">
        <f>INDEX(Table_product[Segment], MATCH(A313,Table_product[ProductID],0))</f>
        <v>Select</v>
      </c>
      <c r="J313">
        <f>INDEX(Table_product[ManufacturerID], MATCH(A313,Table_product[ProductID],0))</f>
        <v>4</v>
      </c>
      <c r="K313" t="str">
        <f>INDEX(Table_location[State],MATCH(C313,Table_location[Zip],0))</f>
        <v>Ontario</v>
      </c>
      <c r="L313" t="str">
        <f>INDEX(Table_manufacturer[Manufacturer Name],MATCH(Sales!J313,Table_manufacturer[ManufacturerID],0))</f>
        <v>Currus</v>
      </c>
    </row>
    <row r="314" spans="1:12" x14ac:dyDescent="0.25">
      <c r="A314">
        <v>433</v>
      </c>
      <c r="B314" s="2">
        <v>42114</v>
      </c>
      <c r="C314" t="s">
        <v>945</v>
      </c>
      <c r="D314">
        <v>1</v>
      </c>
      <c r="E314" s="3">
        <v>11969.37</v>
      </c>
      <c r="F314" t="s">
        <v>20</v>
      </c>
      <c r="G314" t="str">
        <f>INDEX(Table_product[Product Name],MATCH(A314,Table_product[ProductID],0))</f>
        <v>Maximus UM-38</v>
      </c>
      <c r="H314" t="str">
        <f>INDEX(Table_product[Category], MATCH(A314,Table_product[ProductID],0))</f>
        <v>Urban</v>
      </c>
      <c r="I314" t="str">
        <f>INDEX(Table_product[Segment], MATCH(A314,Table_product[ProductID],0))</f>
        <v>Moderation</v>
      </c>
      <c r="J314">
        <f>INDEX(Table_product[ManufacturerID], MATCH(A314,Table_product[ProductID],0))</f>
        <v>7</v>
      </c>
      <c r="K314" t="str">
        <f>INDEX(Table_location[State],MATCH(C314,Table_location[Zip],0))</f>
        <v>Ontario</v>
      </c>
      <c r="L314" t="str">
        <f>INDEX(Table_manufacturer[Manufacturer Name],MATCH(Sales!J314,Table_manufacturer[ManufacturerID],0))</f>
        <v>VanArsdel</v>
      </c>
    </row>
    <row r="315" spans="1:12" x14ac:dyDescent="0.25">
      <c r="A315">
        <v>2361</v>
      </c>
      <c r="B315" s="2">
        <v>42114</v>
      </c>
      <c r="C315" t="s">
        <v>838</v>
      </c>
      <c r="D315">
        <v>1</v>
      </c>
      <c r="E315" s="3">
        <v>7112.7</v>
      </c>
      <c r="F315" t="s">
        <v>20</v>
      </c>
      <c r="G315" t="str">
        <f>INDEX(Table_product[Product Name],MATCH(A315,Table_product[ProductID],0))</f>
        <v>Aliqui UC-09</v>
      </c>
      <c r="H315" t="str">
        <f>INDEX(Table_product[Category], MATCH(A315,Table_product[ProductID],0))</f>
        <v>Urban</v>
      </c>
      <c r="I315" t="str">
        <f>INDEX(Table_product[Segment], MATCH(A315,Table_product[ProductID],0))</f>
        <v>Convenience</v>
      </c>
      <c r="J315">
        <f>INDEX(Table_product[ManufacturerID], MATCH(A315,Table_product[ProductID],0))</f>
        <v>2</v>
      </c>
      <c r="K315" t="str">
        <f>INDEX(Table_location[State],MATCH(C315,Table_location[Zip],0))</f>
        <v>Ontario</v>
      </c>
      <c r="L315" t="str">
        <f>INDEX(Table_manufacturer[Manufacturer Name],MATCH(Sales!J315,Table_manufacturer[ManufacturerID],0))</f>
        <v>Aliqui</v>
      </c>
    </row>
    <row r="316" spans="1:12" x14ac:dyDescent="0.25">
      <c r="A316">
        <v>734</v>
      </c>
      <c r="B316" s="2">
        <v>42060</v>
      </c>
      <c r="C316" t="s">
        <v>1230</v>
      </c>
      <c r="D316">
        <v>1</v>
      </c>
      <c r="E316" s="3">
        <v>4787.37</v>
      </c>
      <c r="F316" t="s">
        <v>20</v>
      </c>
      <c r="G316" t="str">
        <f>INDEX(Table_product[Product Name],MATCH(A316,Table_product[ProductID],0))</f>
        <v>Natura RP-22</v>
      </c>
      <c r="H316" t="str">
        <f>INDEX(Table_product[Category], MATCH(A316,Table_product[ProductID],0))</f>
        <v>Rural</v>
      </c>
      <c r="I316" t="str">
        <f>INDEX(Table_product[Segment], MATCH(A316,Table_product[ProductID],0))</f>
        <v>Productivity</v>
      </c>
      <c r="J316">
        <f>INDEX(Table_product[ManufacturerID], MATCH(A316,Table_product[ProductID],0))</f>
        <v>8</v>
      </c>
      <c r="K316" t="str">
        <f>INDEX(Table_location[State],MATCH(C316,Table_location[Zip],0))</f>
        <v>Manitoba</v>
      </c>
      <c r="L316" t="str">
        <f>INDEX(Table_manufacturer[Manufacturer Name],MATCH(Sales!J316,Table_manufacturer[ManufacturerID],0))</f>
        <v>Natura</v>
      </c>
    </row>
    <row r="317" spans="1:12" x14ac:dyDescent="0.25">
      <c r="A317">
        <v>1235</v>
      </c>
      <c r="B317" s="2">
        <v>42060</v>
      </c>
      <c r="C317" t="s">
        <v>840</v>
      </c>
      <c r="D317">
        <v>1</v>
      </c>
      <c r="E317" s="3">
        <v>5794.74</v>
      </c>
      <c r="F317" t="s">
        <v>20</v>
      </c>
      <c r="G317" t="str">
        <f>INDEX(Table_product[Product Name],MATCH(A317,Table_product[ProductID],0))</f>
        <v>Quibus MP-03</v>
      </c>
      <c r="H317" t="str">
        <f>INDEX(Table_product[Category], MATCH(A317,Table_product[ProductID],0))</f>
        <v>Mix</v>
      </c>
      <c r="I317" t="str">
        <f>INDEX(Table_product[Segment], MATCH(A317,Table_product[ProductID],0))</f>
        <v>Productivity</v>
      </c>
      <c r="J317">
        <f>INDEX(Table_product[ManufacturerID], MATCH(A317,Table_product[ProductID],0))</f>
        <v>12</v>
      </c>
      <c r="K317" t="str">
        <f>INDEX(Table_location[State],MATCH(C317,Table_location[Zip],0))</f>
        <v>Ontario</v>
      </c>
      <c r="L317" t="str">
        <f>INDEX(Table_manufacturer[Manufacturer Name],MATCH(Sales!J317,Table_manufacturer[ManufacturerID],0))</f>
        <v>Quibus</v>
      </c>
    </row>
    <row r="318" spans="1:12" x14ac:dyDescent="0.25">
      <c r="A318">
        <v>1349</v>
      </c>
      <c r="B318" s="2">
        <v>42060</v>
      </c>
      <c r="C318" t="s">
        <v>1220</v>
      </c>
      <c r="D318">
        <v>1</v>
      </c>
      <c r="E318" s="3">
        <v>4282.74</v>
      </c>
      <c r="F318" t="s">
        <v>20</v>
      </c>
      <c r="G318" t="str">
        <f>INDEX(Table_product[Product Name],MATCH(A318,Table_product[ProductID],0))</f>
        <v>Quibus RP-41</v>
      </c>
      <c r="H318" t="str">
        <f>INDEX(Table_product[Category], MATCH(A318,Table_product[ProductID],0))</f>
        <v>Rural</v>
      </c>
      <c r="I318" t="str">
        <f>INDEX(Table_product[Segment], MATCH(A318,Table_product[ProductID],0))</f>
        <v>Productivity</v>
      </c>
      <c r="J318">
        <f>INDEX(Table_product[ManufacturerID], MATCH(A318,Table_product[ProductID],0))</f>
        <v>12</v>
      </c>
      <c r="K318" t="str">
        <f>INDEX(Table_location[State],MATCH(C318,Table_location[Zip],0))</f>
        <v>Manitoba</v>
      </c>
      <c r="L318" t="str">
        <f>INDEX(Table_manufacturer[Manufacturer Name],MATCH(Sales!J318,Table_manufacturer[ManufacturerID],0))</f>
        <v>Quibus</v>
      </c>
    </row>
    <row r="319" spans="1:12" x14ac:dyDescent="0.25">
      <c r="A319">
        <v>733</v>
      </c>
      <c r="B319" s="2">
        <v>42060</v>
      </c>
      <c r="C319" t="s">
        <v>1230</v>
      </c>
      <c r="D319">
        <v>1</v>
      </c>
      <c r="E319" s="3">
        <v>4787.37</v>
      </c>
      <c r="F319" t="s">
        <v>20</v>
      </c>
      <c r="G319" t="str">
        <f>INDEX(Table_product[Product Name],MATCH(A319,Table_product[ProductID],0))</f>
        <v>Natura RP-21</v>
      </c>
      <c r="H319" t="str">
        <f>INDEX(Table_product[Category], MATCH(A319,Table_product[ProductID],0))</f>
        <v>Rural</v>
      </c>
      <c r="I319" t="str">
        <f>INDEX(Table_product[Segment], MATCH(A319,Table_product[ProductID],0))</f>
        <v>Productivity</v>
      </c>
      <c r="J319">
        <f>INDEX(Table_product[ManufacturerID], MATCH(A319,Table_product[ProductID],0))</f>
        <v>8</v>
      </c>
      <c r="K319" t="str">
        <f>INDEX(Table_location[State],MATCH(C319,Table_location[Zip],0))</f>
        <v>Manitoba</v>
      </c>
      <c r="L319" t="str">
        <f>INDEX(Table_manufacturer[Manufacturer Name],MATCH(Sales!J319,Table_manufacturer[ManufacturerID],0))</f>
        <v>Natura</v>
      </c>
    </row>
    <row r="320" spans="1:12" x14ac:dyDescent="0.25">
      <c r="A320">
        <v>2275</v>
      </c>
      <c r="B320" s="2">
        <v>42060</v>
      </c>
      <c r="C320" t="s">
        <v>1219</v>
      </c>
      <c r="D320">
        <v>1</v>
      </c>
      <c r="E320" s="3">
        <v>5096.7</v>
      </c>
      <c r="F320" t="s">
        <v>20</v>
      </c>
      <c r="G320" t="str">
        <f>INDEX(Table_product[Product Name],MATCH(A320,Table_product[ProductID],0))</f>
        <v>Aliqui RS-08</v>
      </c>
      <c r="H320" t="str">
        <f>INDEX(Table_product[Category], MATCH(A320,Table_product[ProductID],0))</f>
        <v>Rural</v>
      </c>
      <c r="I320" t="str">
        <f>INDEX(Table_product[Segment], MATCH(A320,Table_product[ProductID],0))</f>
        <v>Select</v>
      </c>
      <c r="J320">
        <f>INDEX(Table_product[ManufacturerID], MATCH(A320,Table_product[ProductID],0))</f>
        <v>2</v>
      </c>
      <c r="K320" t="str">
        <f>INDEX(Table_location[State],MATCH(C320,Table_location[Zip],0))</f>
        <v>Manitoba</v>
      </c>
      <c r="L320" t="str">
        <f>INDEX(Table_manufacturer[Manufacturer Name],MATCH(Sales!J320,Table_manufacturer[ManufacturerID],0))</f>
        <v>Aliqui</v>
      </c>
    </row>
    <row r="321" spans="1:12" x14ac:dyDescent="0.25">
      <c r="A321">
        <v>1236</v>
      </c>
      <c r="B321" s="2">
        <v>42060</v>
      </c>
      <c r="C321" t="s">
        <v>840</v>
      </c>
      <c r="D321">
        <v>1</v>
      </c>
      <c r="E321" s="3">
        <v>5794.74</v>
      </c>
      <c r="F321" t="s">
        <v>20</v>
      </c>
      <c r="G321" t="str">
        <f>INDEX(Table_product[Product Name],MATCH(A321,Table_product[ProductID],0))</f>
        <v>Quibus MP-04</v>
      </c>
      <c r="H321" t="str">
        <f>INDEX(Table_product[Category], MATCH(A321,Table_product[ProductID],0))</f>
        <v>Mix</v>
      </c>
      <c r="I321" t="str">
        <f>INDEX(Table_product[Segment], MATCH(A321,Table_product[ProductID],0))</f>
        <v>Productivity</v>
      </c>
      <c r="J321">
        <f>INDEX(Table_product[ManufacturerID], MATCH(A321,Table_product[ProductID],0))</f>
        <v>12</v>
      </c>
      <c r="K321" t="str">
        <f>INDEX(Table_location[State],MATCH(C321,Table_location[Zip],0))</f>
        <v>Ontario</v>
      </c>
      <c r="L321" t="str">
        <f>INDEX(Table_manufacturer[Manufacturer Name],MATCH(Sales!J321,Table_manufacturer[ManufacturerID],0))</f>
        <v>Quibus</v>
      </c>
    </row>
    <row r="322" spans="1:12" x14ac:dyDescent="0.25">
      <c r="A322">
        <v>1350</v>
      </c>
      <c r="B322" s="2">
        <v>42060</v>
      </c>
      <c r="C322" t="s">
        <v>1220</v>
      </c>
      <c r="D322">
        <v>1</v>
      </c>
      <c r="E322" s="3">
        <v>4282.74</v>
      </c>
      <c r="F322" t="s">
        <v>20</v>
      </c>
      <c r="G322" t="str">
        <f>INDEX(Table_product[Product Name],MATCH(A322,Table_product[ProductID],0))</f>
        <v>Quibus RP-42</v>
      </c>
      <c r="H322" t="str">
        <f>INDEX(Table_product[Category], MATCH(A322,Table_product[ProductID],0))</f>
        <v>Rural</v>
      </c>
      <c r="I322" t="str">
        <f>INDEX(Table_product[Segment], MATCH(A322,Table_product[ProductID],0))</f>
        <v>Productivity</v>
      </c>
      <c r="J322">
        <f>INDEX(Table_product[ManufacturerID], MATCH(A322,Table_product[ProductID],0))</f>
        <v>12</v>
      </c>
      <c r="K322" t="str">
        <f>INDEX(Table_location[State],MATCH(C322,Table_location[Zip],0))</f>
        <v>Manitoba</v>
      </c>
      <c r="L322" t="str">
        <f>INDEX(Table_manufacturer[Manufacturer Name],MATCH(Sales!J322,Table_manufacturer[ManufacturerID],0))</f>
        <v>Quibus</v>
      </c>
    </row>
    <row r="323" spans="1:12" x14ac:dyDescent="0.25">
      <c r="A323">
        <v>438</v>
      </c>
      <c r="B323" s="2">
        <v>42061</v>
      </c>
      <c r="C323" t="s">
        <v>983</v>
      </c>
      <c r="D323">
        <v>1</v>
      </c>
      <c r="E323" s="3">
        <v>11969.37</v>
      </c>
      <c r="F323" t="s">
        <v>20</v>
      </c>
      <c r="G323" t="str">
        <f>INDEX(Table_product[Product Name],MATCH(A323,Table_product[ProductID],0))</f>
        <v>Maximus UM-43</v>
      </c>
      <c r="H323" t="str">
        <f>INDEX(Table_product[Category], MATCH(A323,Table_product[ProductID],0))</f>
        <v>Urban</v>
      </c>
      <c r="I323" t="str">
        <f>INDEX(Table_product[Segment], MATCH(A323,Table_product[ProductID],0))</f>
        <v>Moderation</v>
      </c>
      <c r="J323">
        <f>INDEX(Table_product[ManufacturerID], MATCH(A323,Table_product[ProductID],0))</f>
        <v>7</v>
      </c>
      <c r="K323" t="str">
        <f>INDEX(Table_location[State],MATCH(C323,Table_location[Zip],0))</f>
        <v>Ontario</v>
      </c>
      <c r="L323" t="str">
        <f>INDEX(Table_manufacturer[Manufacturer Name],MATCH(Sales!J323,Table_manufacturer[ManufacturerID],0))</f>
        <v>VanArsdel</v>
      </c>
    </row>
    <row r="324" spans="1:12" x14ac:dyDescent="0.25">
      <c r="A324">
        <v>791</v>
      </c>
      <c r="B324" s="2">
        <v>42061</v>
      </c>
      <c r="C324" t="s">
        <v>838</v>
      </c>
      <c r="D324">
        <v>1</v>
      </c>
      <c r="E324" s="3">
        <v>849.87</v>
      </c>
      <c r="F324" t="s">
        <v>20</v>
      </c>
      <c r="G324" t="str">
        <f>INDEX(Table_product[Product Name],MATCH(A324,Table_product[ProductID],0))</f>
        <v>Natura RP-79</v>
      </c>
      <c r="H324" t="str">
        <f>INDEX(Table_product[Category], MATCH(A324,Table_product[ProductID],0))</f>
        <v>Rural</v>
      </c>
      <c r="I324" t="str">
        <f>INDEX(Table_product[Segment], MATCH(A324,Table_product[ProductID],0))</f>
        <v>Productivity</v>
      </c>
      <c r="J324">
        <f>INDEX(Table_product[ManufacturerID], MATCH(A324,Table_product[ProductID],0))</f>
        <v>8</v>
      </c>
      <c r="K324" t="str">
        <f>INDEX(Table_location[State],MATCH(C324,Table_location[Zip],0))</f>
        <v>Ontario</v>
      </c>
      <c r="L324" t="str">
        <f>INDEX(Table_manufacturer[Manufacturer Name],MATCH(Sales!J324,Table_manufacturer[ManufacturerID],0))</f>
        <v>Natura</v>
      </c>
    </row>
    <row r="325" spans="1:12" x14ac:dyDescent="0.25">
      <c r="A325">
        <v>1183</v>
      </c>
      <c r="B325" s="2">
        <v>42024</v>
      </c>
      <c r="C325" t="s">
        <v>687</v>
      </c>
      <c r="D325">
        <v>1</v>
      </c>
      <c r="E325" s="3">
        <v>7433.37</v>
      </c>
      <c r="F325" t="s">
        <v>20</v>
      </c>
      <c r="G325" t="str">
        <f>INDEX(Table_product[Product Name],MATCH(A325,Table_product[ProductID],0))</f>
        <v>Pirum UE-19</v>
      </c>
      <c r="H325" t="str">
        <f>INDEX(Table_product[Category], MATCH(A325,Table_product[ProductID],0))</f>
        <v>Urban</v>
      </c>
      <c r="I325" t="str">
        <f>INDEX(Table_product[Segment], MATCH(A325,Table_product[ProductID],0))</f>
        <v>Extreme</v>
      </c>
      <c r="J325">
        <f>INDEX(Table_product[ManufacturerID], MATCH(A325,Table_product[ProductID],0))</f>
        <v>10</v>
      </c>
      <c r="K325" t="str">
        <f>INDEX(Table_location[State],MATCH(C325,Table_location[Zip],0))</f>
        <v>Ontario</v>
      </c>
      <c r="L325" t="str">
        <f>INDEX(Table_manufacturer[Manufacturer Name],MATCH(Sales!J325,Table_manufacturer[ManufacturerID],0))</f>
        <v>Pirum</v>
      </c>
    </row>
    <row r="326" spans="1:12" x14ac:dyDescent="0.25">
      <c r="A326">
        <v>1182</v>
      </c>
      <c r="B326" s="2">
        <v>42025</v>
      </c>
      <c r="C326" t="s">
        <v>838</v>
      </c>
      <c r="D326">
        <v>1</v>
      </c>
      <c r="E326" s="3">
        <v>2519.37</v>
      </c>
      <c r="F326" t="s">
        <v>20</v>
      </c>
      <c r="G326" t="str">
        <f>INDEX(Table_product[Product Name],MATCH(A326,Table_product[ProductID],0))</f>
        <v>Pirum UE-18</v>
      </c>
      <c r="H326" t="str">
        <f>INDEX(Table_product[Category], MATCH(A326,Table_product[ProductID],0))</f>
        <v>Urban</v>
      </c>
      <c r="I326" t="str">
        <f>INDEX(Table_product[Segment], MATCH(A326,Table_product[ProductID],0))</f>
        <v>Extreme</v>
      </c>
      <c r="J326">
        <f>INDEX(Table_product[ManufacturerID], MATCH(A326,Table_product[ProductID],0))</f>
        <v>10</v>
      </c>
      <c r="K326" t="str">
        <f>INDEX(Table_location[State],MATCH(C326,Table_location[Zip],0))</f>
        <v>Ontario</v>
      </c>
      <c r="L326" t="str">
        <f>INDEX(Table_manufacturer[Manufacturer Name],MATCH(Sales!J326,Table_manufacturer[ManufacturerID],0))</f>
        <v>Pirum</v>
      </c>
    </row>
    <row r="327" spans="1:12" x14ac:dyDescent="0.25">
      <c r="A327">
        <v>1853</v>
      </c>
      <c r="B327" s="2">
        <v>42005</v>
      </c>
      <c r="C327" t="s">
        <v>838</v>
      </c>
      <c r="D327">
        <v>1</v>
      </c>
      <c r="E327" s="3">
        <v>4409.37</v>
      </c>
      <c r="F327" t="s">
        <v>20</v>
      </c>
      <c r="G327" t="str">
        <f>INDEX(Table_product[Product Name],MATCH(A327,Table_product[ProductID],0))</f>
        <v>Pomum YY-48</v>
      </c>
      <c r="H327" t="str">
        <f>INDEX(Table_product[Category], MATCH(A327,Table_product[ProductID],0))</f>
        <v>Youth</v>
      </c>
      <c r="I327" t="str">
        <f>INDEX(Table_product[Segment], MATCH(A327,Table_product[ProductID],0))</f>
        <v>Youth</v>
      </c>
      <c r="J327">
        <f>INDEX(Table_product[ManufacturerID], MATCH(A327,Table_product[ProductID],0))</f>
        <v>11</v>
      </c>
      <c r="K327" t="str">
        <f>INDEX(Table_location[State],MATCH(C327,Table_location[Zip],0))</f>
        <v>Ontario</v>
      </c>
      <c r="L327" t="str">
        <f>INDEX(Table_manufacturer[Manufacturer Name],MATCH(Sales!J327,Table_manufacturer[ManufacturerID],0))</f>
        <v>Pomum</v>
      </c>
    </row>
    <row r="328" spans="1:12" x14ac:dyDescent="0.25">
      <c r="A328">
        <v>1851</v>
      </c>
      <c r="B328" s="2">
        <v>42005</v>
      </c>
      <c r="C328" t="s">
        <v>834</v>
      </c>
      <c r="D328">
        <v>1</v>
      </c>
      <c r="E328" s="3">
        <v>3905.37</v>
      </c>
      <c r="F328" t="s">
        <v>20</v>
      </c>
      <c r="G328" t="str">
        <f>INDEX(Table_product[Product Name],MATCH(A328,Table_product[ProductID],0))</f>
        <v>Pomum YY-46</v>
      </c>
      <c r="H328" t="str">
        <f>INDEX(Table_product[Category], MATCH(A328,Table_product[ProductID],0))</f>
        <v>Youth</v>
      </c>
      <c r="I328" t="str">
        <f>INDEX(Table_product[Segment], MATCH(A328,Table_product[ProductID],0))</f>
        <v>Youth</v>
      </c>
      <c r="J328">
        <f>INDEX(Table_product[ManufacturerID], MATCH(A328,Table_product[ProductID],0))</f>
        <v>11</v>
      </c>
      <c r="K328" t="str">
        <f>INDEX(Table_location[State],MATCH(C328,Table_location[Zip],0))</f>
        <v>Ontario</v>
      </c>
      <c r="L328" t="str">
        <f>INDEX(Table_manufacturer[Manufacturer Name],MATCH(Sales!J328,Table_manufacturer[ManufacturerID],0))</f>
        <v>Pomum</v>
      </c>
    </row>
    <row r="329" spans="1:12" x14ac:dyDescent="0.25">
      <c r="A329">
        <v>781</v>
      </c>
      <c r="B329" s="2">
        <v>42008</v>
      </c>
      <c r="C329" t="s">
        <v>838</v>
      </c>
      <c r="D329">
        <v>1</v>
      </c>
      <c r="E329" s="3">
        <v>1303.47</v>
      </c>
      <c r="F329" t="s">
        <v>20</v>
      </c>
      <c r="G329" t="str">
        <f>INDEX(Table_product[Product Name],MATCH(A329,Table_product[ProductID],0))</f>
        <v>Natura RP-69</v>
      </c>
      <c r="H329" t="str">
        <f>INDEX(Table_product[Category], MATCH(A329,Table_product[ProductID],0))</f>
        <v>Rural</v>
      </c>
      <c r="I329" t="str">
        <f>INDEX(Table_product[Segment], MATCH(A329,Table_product[ProductID],0))</f>
        <v>Productivity</v>
      </c>
      <c r="J329">
        <f>INDEX(Table_product[ManufacturerID], MATCH(A329,Table_product[ProductID],0))</f>
        <v>8</v>
      </c>
      <c r="K329" t="str">
        <f>INDEX(Table_location[State],MATCH(C329,Table_location[Zip],0))</f>
        <v>Ontario</v>
      </c>
      <c r="L329" t="str">
        <f>INDEX(Table_manufacturer[Manufacturer Name],MATCH(Sales!J329,Table_manufacturer[ManufacturerID],0))</f>
        <v>Natura</v>
      </c>
    </row>
    <row r="330" spans="1:12" x14ac:dyDescent="0.25">
      <c r="A330">
        <v>782</v>
      </c>
      <c r="B330" s="2">
        <v>42008</v>
      </c>
      <c r="C330" t="s">
        <v>838</v>
      </c>
      <c r="D330">
        <v>1</v>
      </c>
      <c r="E330" s="3">
        <v>1303.47</v>
      </c>
      <c r="F330" t="s">
        <v>20</v>
      </c>
      <c r="G330" t="str">
        <f>INDEX(Table_product[Product Name],MATCH(A330,Table_product[ProductID],0))</f>
        <v>Natura RP-70</v>
      </c>
      <c r="H330" t="str">
        <f>INDEX(Table_product[Category], MATCH(A330,Table_product[ProductID],0))</f>
        <v>Rural</v>
      </c>
      <c r="I330" t="str">
        <f>INDEX(Table_product[Segment], MATCH(A330,Table_product[ProductID],0))</f>
        <v>Productivity</v>
      </c>
      <c r="J330">
        <f>INDEX(Table_product[ManufacturerID], MATCH(A330,Table_product[ProductID],0))</f>
        <v>8</v>
      </c>
      <c r="K330" t="str">
        <f>INDEX(Table_location[State],MATCH(C330,Table_location[Zip],0))</f>
        <v>Ontario</v>
      </c>
      <c r="L330" t="str">
        <f>INDEX(Table_manufacturer[Manufacturer Name],MATCH(Sales!J330,Table_manufacturer[ManufacturerID],0))</f>
        <v>Natura</v>
      </c>
    </row>
    <row r="331" spans="1:12" x14ac:dyDescent="0.25">
      <c r="A331">
        <v>1212</v>
      </c>
      <c r="B331" s="2">
        <v>42061</v>
      </c>
      <c r="C331" t="s">
        <v>687</v>
      </c>
      <c r="D331">
        <v>1</v>
      </c>
      <c r="E331" s="3">
        <v>4850.37</v>
      </c>
      <c r="F331" t="s">
        <v>20</v>
      </c>
      <c r="G331" t="str">
        <f>INDEX(Table_product[Product Name],MATCH(A331,Table_product[ProductID],0))</f>
        <v>Pirum UC-14</v>
      </c>
      <c r="H331" t="str">
        <f>INDEX(Table_product[Category], MATCH(A331,Table_product[ProductID],0))</f>
        <v>Urban</v>
      </c>
      <c r="I331" t="str">
        <f>INDEX(Table_product[Segment], MATCH(A331,Table_product[ProductID],0))</f>
        <v>Convenience</v>
      </c>
      <c r="J331">
        <f>INDEX(Table_product[ManufacturerID], MATCH(A331,Table_product[ProductID],0))</f>
        <v>10</v>
      </c>
      <c r="K331" t="str">
        <f>INDEX(Table_location[State],MATCH(C331,Table_location[Zip],0))</f>
        <v>Ontario</v>
      </c>
      <c r="L331" t="str">
        <f>INDEX(Table_manufacturer[Manufacturer Name],MATCH(Sales!J331,Table_manufacturer[ManufacturerID],0))</f>
        <v>Pirum</v>
      </c>
    </row>
    <row r="332" spans="1:12" x14ac:dyDescent="0.25">
      <c r="A332">
        <v>993</v>
      </c>
      <c r="B332" s="2">
        <v>42061</v>
      </c>
      <c r="C332" t="s">
        <v>1220</v>
      </c>
      <c r="D332">
        <v>2</v>
      </c>
      <c r="E332" s="3">
        <v>9007.74</v>
      </c>
      <c r="F332" t="s">
        <v>20</v>
      </c>
      <c r="G332" t="str">
        <f>INDEX(Table_product[Product Name],MATCH(A332,Table_product[ProductID],0))</f>
        <v>Natura UC-56</v>
      </c>
      <c r="H332" t="str">
        <f>INDEX(Table_product[Category], MATCH(A332,Table_product[ProductID],0))</f>
        <v>Urban</v>
      </c>
      <c r="I332" t="str">
        <f>INDEX(Table_product[Segment], MATCH(A332,Table_product[ProductID],0))</f>
        <v>Convenience</v>
      </c>
      <c r="J332">
        <f>INDEX(Table_product[ManufacturerID], MATCH(A332,Table_product[ProductID],0))</f>
        <v>8</v>
      </c>
      <c r="K332" t="str">
        <f>INDEX(Table_location[State],MATCH(C332,Table_location[Zip],0))</f>
        <v>Manitoba</v>
      </c>
      <c r="L332" t="str">
        <f>INDEX(Table_manufacturer[Manufacturer Name],MATCH(Sales!J332,Table_manufacturer[ManufacturerID],0))</f>
        <v>Natura</v>
      </c>
    </row>
    <row r="333" spans="1:12" x14ac:dyDescent="0.25">
      <c r="A333">
        <v>792</v>
      </c>
      <c r="B333" s="2">
        <v>42061</v>
      </c>
      <c r="C333" t="s">
        <v>838</v>
      </c>
      <c r="D333">
        <v>1</v>
      </c>
      <c r="E333" s="3">
        <v>849.87</v>
      </c>
      <c r="F333" t="s">
        <v>20</v>
      </c>
      <c r="G333" t="str">
        <f>INDEX(Table_product[Product Name],MATCH(A333,Table_product[ProductID],0))</f>
        <v>Natura RP-80</v>
      </c>
      <c r="H333" t="str">
        <f>INDEX(Table_product[Category], MATCH(A333,Table_product[ProductID],0))</f>
        <v>Rural</v>
      </c>
      <c r="I333" t="str">
        <f>INDEX(Table_product[Segment], MATCH(A333,Table_product[ProductID],0))</f>
        <v>Productivity</v>
      </c>
      <c r="J333">
        <f>INDEX(Table_product[ManufacturerID], MATCH(A333,Table_product[ProductID],0))</f>
        <v>8</v>
      </c>
      <c r="K333" t="str">
        <f>INDEX(Table_location[State],MATCH(C333,Table_location[Zip],0))</f>
        <v>Ontario</v>
      </c>
      <c r="L333" t="str">
        <f>INDEX(Table_manufacturer[Manufacturer Name],MATCH(Sales!J333,Table_manufacturer[ManufacturerID],0))</f>
        <v>Natura</v>
      </c>
    </row>
    <row r="334" spans="1:12" x14ac:dyDescent="0.25">
      <c r="A334">
        <v>794</v>
      </c>
      <c r="B334" s="2">
        <v>42027</v>
      </c>
      <c r="C334" t="s">
        <v>838</v>
      </c>
      <c r="D334">
        <v>1</v>
      </c>
      <c r="E334" s="3">
        <v>1070.3699999999999</v>
      </c>
      <c r="F334" t="s">
        <v>20</v>
      </c>
      <c r="G334" t="str">
        <f>INDEX(Table_product[Product Name],MATCH(A334,Table_product[ProductID],0))</f>
        <v>Natura RP-82</v>
      </c>
      <c r="H334" t="str">
        <f>INDEX(Table_product[Category], MATCH(A334,Table_product[ProductID],0))</f>
        <v>Rural</v>
      </c>
      <c r="I334" t="str">
        <f>INDEX(Table_product[Segment], MATCH(A334,Table_product[ProductID],0))</f>
        <v>Productivity</v>
      </c>
      <c r="J334">
        <f>INDEX(Table_product[ManufacturerID], MATCH(A334,Table_product[ProductID],0))</f>
        <v>8</v>
      </c>
      <c r="K334" t="str">
        <f>INDEX(Table_location[State],MATCH(C334,Table_location[Zip],0))</f>
        <v>Ontario</v>
      </c>
      <c r="L334" t="str">
        <f>INDEX(Table_manufacturer[Manufacturer Name],MATCH(Sales!J334,Table_manufacturer[ManufacturerID],0))</f>
        <v>Natura</v>
      </c>
    </row>
    <row r="335" spans="1:12" x14ac:dyDescent="0.25">
      <c r="A335">
        <v>793</v>
      </c>
      <c r="B335" s="2">
        <v>42027</v>
      </c>
      <c r="C335" t="s">
        <v>842</v>
      </c>
      <c r="D335">
        <v>1</v>
      </c>
      <c r="E335" s="3">
        <v>1070.3699999999999</v>
      </c>
      <c r="F335" t="s">
        <v>20</v>
      </c>
      <c r="G335" t="str">
        <f>INDEX(Table_product[Product Name],MATCH(A335,Table_product[ProductID],0))</f>
        <v>Natura RP-81</v>
      </c>
      <c r="H335" t="str">
        <f>INDEX(Table_product[Category], MATCH(A335,Table_product[ProductID],0))</f>
        <v>Rural</v>
      </c>
      <c r="I335" t="str">
        <f>INDEX(Table_product[Segment], MATCH(A335,Table_product[ProductID],0))</f>
        <v>Productivity</v>
      </c>
      <c r="J335">
        <f>INDEX(Table_product[ManufacturerID], MATCH(A335,Table_product[ProductID],0))</f>
        <v>8</v>
      </c>
      <c r="K335" t="str">
        <f>INDEX(Table_location[State],MATCH(C335,Table_location[Zip],0))</f>
        <v>Ontario</v>
      </c>
      <c r="L335" t="str">
        <f>INDEX(Table_manufacturer[Manufacturer Name],MATCH(Sales!J335,Table_manufacturer[ManufacturerID],0))</f>
        <v>Natura</v>
      </c>
    </row>
    <row r="336" spans="1:12" x14ac:dyDescent="0.25">
      <c r="A336">
        <v>794</v>
      </c>
      <c r="B336" s="2">
        <v>42027</v>
      </c>
      <c r="C336" t="s">
        <v>842</v>
      </c>
      <c r="D336">
        <v>1</v>
      </c>
      <c r="E336" s="3">
        <v>1070.3699999999999</v>
      </c>
      <c r="F336" t="s">
        <v>20</v>
      </c>
      <c r="G336" t="str">
        <f>INDEX(Table_product[Product Name],MATCH(A336,Table_product[ProductID],0))</f>
        <v>Natura RP-82</v>
      </c>
      <c r="H336" t="str">
        <f>INDEX(Table_product[Category], MATCH(A336,Table_product[ProductID],0))</f>
        <v>Rural</v>
      </c>
      <c r="I336" t="str">
        <f>INDEX(Table_product[Segment], MATCH(A336,Table_product[ProductID],0))</f>
        <v>Productivity</v>
      </c>
      <c r="J336">
        <f>INDEX(Table_product[ManufacturerID], MATCH(A336,Table_product[ProductID],0))</f>
        <v>8</v>
      </c>
      <c r="K336" t="str">
        <f>INDEX(Table_location[State],MATCH(C336,Table_location[Zip],0))</f>
        <v>Ontario</v>
      </c>
      <c r="L336" t="str">
        <f>INDEX(Table_manufacturer[Manufacturer Name],MATCH(Sales!J336,Table_manufacturer[ManufacturerID],0))</f>
        <v>Natura</v>
      </c>
    </row>
    <row r="337" spans="1:12" x14ac:dyDescent="0.25">
      <c r="A337">
        <v>793</v>
      </c>
      <c r="B337" s="2">
        <v>42027</v>
      </c>
      <c r="C337" t="s">
        <v>838</v>
      </c>
      <c r="D337">
        <v>1</v>
      </c>
      <c r="E337" s="3">
        <v>1070.3699999999999</v>
      </c>
      <c r="F337" t="s">
        <v>20</v>
      </c>
      <c r="G337" t="str">
        <f>INDEX(Table_product[Product Name],MATCH(A337,Table_product[ProductID],0))</f>
        <v>Natura RP-81</v>
      </c>
      <c r="H337" t="str">
        <f>INDEX(Table_product[Category], MATCH(A337,Table_product[ProductID],0))</f>
        <v>Rural</v>
      </c>
      <c r="I337" t="str">
        <f>INDEX(Table_product[Segment], MATCH(A337,Table_product[ProductID],0))</f>
        <v>Productivity</v>
      </c>
      <c r="J337">
        <f>INDEX(Table_product[ManufacturerID], MATCH(A337,Table_product[ProductID],0))</f>
        <v>8</v>
      </c>
      <c r="K337" t="str">
        <f>INDEX(Table_location[State],MATCH(C337,Table_location[Zip],0))</f>
        <v>Ontario</v>
      </c>
      <c r="L337" t="str">
        <f>INDEX(Table_manufacturer[Manufacturer Name],MATCH(Sales!J337,Table_manufacturer[ManufacturerID],0))</f>
        <v>Natura</v>
      </c>
    </row>
    <row r="338" spans="1:12" x14ac:dyDescent="0.25">
      <c r="A338">
        <v>959</v>
      </c>
      <c r="B338" s="2">
        <v>42062</v>
      </c>
      <c r="C338" t="s">
        <v>1230</v>
      </c>
      <c r="D338">
        <v>1</v>
      </c>
      <c r="E338" s="3">
        <v>10362.870000000001</v>
      </c>
      <c r="F338" t="s">
        <v>20</v>
      </c>
      <c r="G338" t="str">
        <f>INDEX(Table_product[Product Name],MATCH(A338,Table_product[ProductID],0))</f>
        <v>Natura UC-22</v>
      </c>
      <c r="H338" t="str">
        <f>INDEX(Table_product[Category], MATCH(A338,Table_product[ProductID],0))</f>
        <v>Urban</v>
      </c>
      <c r="I338" t="str">
        <f>INDEX(Table_product[Segment], MATCH(A338,Table_product[ProductID],0))</f>
        <v>Convenience</v>
      </c>
      <c r="J338">
        <f>INDEX(Table_product[ManufacturerID], MATCH(A338,Table_product[ProductID],0))</f>
        <v>8</v>
      </c>
      <c r="K338" t="str">
        <f>INDEX(Table_location[State],MATCH(C338,Table_location[Zip],0))</f>
        <v>Manitoba</v>
      </c>
      <c r="L338" t="str">
        <f>INDEX(Table_manufacturer[Manufacturer Name],MATCH(Sales!J338,Table_manufacturer[ManufacturerID],0))</f>
        <v>Natura</v>
      </c>
    </row>
    <row r="339" spans="1:12" x14ac:dyDescent="0.25">
      <c r="A339">
        <v>438</v>
      </c>
      <c r="B339" s="2">
        <v>42063</v>
      </c>
      <c r="C339" t="s">
        <v>1218</v>
      </c>
      <c r="D339">
        <v>1</v>
      </c>
      <c r="E339" s="3">
        <v>11969.37</v>
      </c>
      <c r="F339" t="s">
        <v>20</v>
      </c>
      <c r="G339" t="str">
        <f>INDEX(Table_product[Product Name],MATCH(A339,Table_product[ProductID],0))</f>
        <v>Maximus UM-43</v>
      </c>
      <c r="H339" t="str">
        <f>INDEX(Table_product[Category], MATCH(A339,Table_product[ProductID],0))</f>
        <v>Urban</v>
      </c>
      <c r="I339" t="str">
        <f>INDEX(Table_product[Segment], MATCH(A339,Table_product[ProductID],0))</f>
        <v>Moderation</v>
      </c>
      <c r="J339">
        <f>INDEX(Table_product[ManufacturerID], MATCH(A339,Table_product[ProductID],0))</f>
        <v>7</v>
      </c>
      <c r="K339" t="str">
        <f>INDEX(Table_location[State],MATCH(C339,Table_location[Zip],0))</f>
        <v>Manitoba</v>
      </c>
      <c r="L339" t="str">
        <f>INDEX(Table_manufacturer[Manufacturer Name],MATCH(Sales!J339,Table_manufacturer[ManufacturerID],0))</f>
        <v>VanArsdel</v>
      </c>
    </row>
    <row r="340" spans="1:12" x14ac:dyDescent="0.25">
      <c r="A340">
        <v>440</v>
      </c>
      <c r="B340" s="2">
        <v>42063</v>
      </c>
      <c r="C340" t="s">
        <v>832</v>
      </c>
      <c r="D340">
        <v>1</v>
      </c>
      <c r="E340" s="3">
        <v>19529.37</v>
      </c>
      <c r="F340" t="s">
        <v>20</v>
      </c>
      <c r="G340" t="str">
        <f>INDEX(Table_product[Product Name],MATCH(A340,Table_product[ProductID],0))</f>
        <v>Maximus UM-45</v>
      </c>
      <c r="H340" t="str">
        <f>INDEX(Table_product[Category], MATCH(A340,Table_product[ProductID],0))</f>
        <v>Urban</v>
      </c>
      <c r="I340" t="str">
        <f>INDEX(Table_product[Segment], MATCH(A340,Table_product[ProductID],0))</f>
        <v>Moderation</v>
      </c>
      <c r="J340">
        <f>INDEX(Table_product[ManufacturerID], MATCH(A340,Table_product[ProductID],0))</f>
        <v>7</v>
      </c>
      <c r="K340" t="str">
        <f>INDEX(Table_location[State],MATCH(C340,Table_location[Zip],0))</f>
        <v>Ontario</v>
      </c>
      <c r="L340" t="str">
        <f>INDEX(Table_manufacturer[Manufacturer Name],MATCH(Sales!J340,Table_manufacturer[ManufacturerID],0))</f>
        <v>VanArsdel</v>
      </c>
    </row>
    <row r="341" spans="1:12" x14ac:dyDescent="0.25">
      <c r="A341">
        <v>548</v>
      </c>
      <c r="B341" s="2">
        <v>42063</v>
      </c>
      <c r="C341" t="s">
        <v>1230</v>
      </c>
      <c r="D341">
        <v>1</v>
      </c>
      <c r="E341" s="3">
        <v>6299.37</v>
      </c>
      <c r="F341" t="s">
        <v>20</v>
      </c>
      <c r="G341" t="str">
        <f>INDEX(Table_product[Product Name],MATCH(A341,Table_product[ProductID],0))</f>
        <v>Maximus UC-13</v>
      </c>
      <c r="H341" t="str">
        <f>INDEX(Table_product[Category], MATCH(A341,Table_product[ProductID],0))</f>
        <v>Urban</v>
      </c>
      <c r="I341" t="str">
        <f>INDEX(Table_product[Segment], MATCH(A341,Table_product[ProductID],0))</f>
        <v>Convenience</v>
      </c>
      <c r="J341">
        <f>INDEX(Table_product[ManufacturerID], MATCH(A341,Table_product[ProductID],0))</f>
        <v>7</v>
      </c>
      <c r="K341" t="str">
        <f>INDEX(Table_location[State],MATCH(C341,Table_location[Zip],0))</f>
        <v>Manitoba</v>
      </c>
      <c r="L341" t="str">
        <f>INDEX(Table_manufacturer[Manufacturer Name],MATCH(Sales!J341,Table_manufacturer[ManufacturerID],0))</f>
        <v>VanArsdel</v>
      </c>
    </row>
    <row r="342" spans="1:12" x14ac:dyDescent="0.25">
      <c r="A342">
        <v>2359</v>
      </c>
      <c r="B342" s="2">
        <v>42064</v>
      </c>
      <c r="C342" t="s">
        <v>974</v>
      </c>
      <c r="D342">
        <v>1</v>
      </c>
      <c r="E342" s="3">
        <v>5543.37</v>
      </c>
      <c r="F342" t="s">
        <v>20</v>
      </c>
      <c r="G342" t="str">
        <f>INDEX(Table_product[Product Name],MATCH(A342,Table_product[ProductID],0))</f>
        <v>Aliqui UC-07</v>
      </c>
      <c r="H342" t="str">
        <f>INDEX(Table_product[Category], MATCH(A342,Table_product[ProductID],0))</f>
        <v>Urban</v>
      </c>
      <c r="I342" t="str">
        <f>INDEX(Table_product[Segment], MATCH(A342,Table_product[ProductID],0))</f>
        <v>Convenience</v>
      </c>
      <c r="J342">
        <f>INDEX(Table_product[ManufacturerID], MATCH(A342,Table_product[ProductID],0))</f>
        <v>2</v>
      </c>
      <c r="K342" t="str">
        <f>INDEX(Table_location[State],MATCH(C342,Table_location[Zip],0))</f>
        <v>Ontario</v>
      </c>
      <c r="L342" t="str">
        <f>INDEX(Table_manufacturer[Manufacturer Name],MATCH(Sales!J342,Table_manufacturer[ManufacturerID],0))</f>
        <v>Aliqui</v>
      </c>
    </row>
    <row r="343" spans="1:12" x14ac:dyDescent="0.25">
      <c r="A343">
        <v>1059</v>
      </c>
      <c r="B343" s="2">
        <v>42064</v>
      </c>
      <c r="C343" t="s">
        <v>842</v>
      </c>
      <c r="D343">
        <v>1</v>
      </c>
      <c r="E343" s="3">
        <v>1889.37</v>
      </c>
      <c r="F343" t="s">
        <v>20</v>
      </c>
      <c r="G343" t="str">
        <f>INDEX(Table_product[Product Name],MATCH(A343,Table_product[ProductID],0))</f>
        <v>Pirum RP-05</v>
      </c>
      <c r="H343" t="str">
        <f>INDEX(Table_product[Category], MATCH(A343,Table_product[ProductID],0))</f>
        <v>Rural</v>
      </c>
      <c r="I343" t="str">
        <f>INDEX(Table_product[Segment], MATCH(A343,Table_product[ProductID],0))</f>
        <v>Productivity</v>
      </c>
      <c r="J343">
        <f>INDEX(Table_product[ManufacturerID], MATCH(A343,Table_product[ProductID],0))</f>
        <v>10</v>
      </c>
      <c r="K343" t="str">
        <f>INDEX(Table_location[State],MATCH(C343,Table_location[Zip],0))</f>
        <v>Ontario</v>
      </c>
      <c r="L343" t="str">
        <f>INDEX(Table_manufacturer[Manufacturer Name],MATCH(Sales!J343,Table_manufacturer[ManufacturerID],0))</f>
        <v>Pirum</v>
      </c>
    </row>
    <row r="344" spans="1:12" x14ac:dyDescent="0.25">
      <c r="A344">
        <v>1212</v>
      </c>
      <c r="B344" s="2">
        <v>42064</v>
      </c>
      <c r="C344" t="s">
        <v>838</v>
      </c>
      <c r="D344">
        <v>1</v>
      </c>
      <c r="E344" s="3">
        <v>5448.87</v>
      </c>
      <c r="F344" t="s">
        <v>20</v>
      </c>
      <c r="G344" t="str">
        <f>INDEX(Table_product[Product Name],MATCH(A344,Table_product[ProductID],0))</f>
        <v>Pirum UC-14</v>
      </c>
      <c r="H344" t="str">
        <f>INDEX(Table_product[Category], MATCH(A344,Table_product[ProductID],0))</f>
        <v>Urban</v>
      </c>
      <c r="I344" t="str">
        <f>INDEX(Table_product[Segment], MATCH(A344,Table_product[ProductID],0))</f>
        <v>Convenience</v>
      </c>
      <c r="J344">
        <f>INDEX(Table_product[ManufacturerID], MATCH(A344,Table_product[ProductID],0))</f>
        <v>10</v>
      </c>
      <c r="K344" t="str">
        <f>INDEX(Table_location[State],MATCH(C344,Table_location[Zip],0))</f>
        <v>Ontario</v>
      </c>
      <c r="L344" t="str">
        <f>INDEX(Table_manufacturer[Manufacturer Name],MATCH(Sales!J344,Table_manufacturer[ManufacturerID],0))</f>
        <v>Pirum</v>
      </c>
    </row>
    <row r="345" spans="1:12" x14ac:dyDescent="0.25">
      <c r="A345">
        <v>1060</v>
      </c>
      <c r="B345" s="2">
        <v>42064</v>
      </c>
      <c r="C345" t="s">
        <v>842</v>
      </c>
      <c r="D345">
        <v>1</v>
      </c>
      <c r="E345" s="3">
        <v>1889.37</v>
      </c>
      <c r="F345" t="s">
        <v>20</v>
      </c>
      <c r="G345" t="str">
        <f>INDEX(Table_product[Product Name],MATCH(A345,Table_product[ProductID],0))</f>
        <v>Pirum RP-06</v>
      </c>
      <c r="H345" t="str">
        <f>INDEX(Table_product[Category], MATCH(A345,Table_product[ProductID],0))</f>
        <v>Rural</v>
      </c>
      <c r="I345" t="str">
        <f>INDEX(Table_product[Segment], MATCH(A345,Table_product[ProductID],0))</f>
        <v>Productivity</v>
      </c>
      <c r="J345">
        <f>INDEX(Table_product[ManufacturerID], MATCH(A345,Table_product[ProductID],0))</f>
        <v>10</v>
      </c>
      <c r="K345" t="str">
        <f>INDEX(Table_location[State],MATCH(C345,Table_location[Zip],0))</f>
        <v>Ontario</v>
      </c>
      <c r="L345" t="str">
        <f>INDEX(Table_manufacturer[Manufacturer Name],MATCH(Sales!J345,Table_manufacturer[ManufacturerID],0))</f>
        <v>Pirum</v>
      </c>
    </row>
    <row r="346" spans="1:12" x14ac:dyDescent="0.25">
      <c r="A346">
        <v>1059</v>
      </c>
      <c r="B346" s="2">
        <v>42064</v>
      </c>
      <c r="C346" t="s">
        <v>945</v>
      </c>
      <c r="D346">
        <v>1</v>
      </c>
      <c r="E346" s="3">
        <v>1952.37</v>
      </c>
      <c r="F346" t="s">
        <v>20</v>
      </c>
      <c r="G346" t="str">
        <f>INDEX(Table_product[Product Name],MATCH(A346,Table_product[ProductID],0))</f>
        <v>Pirum RP-05</v>
      </c>
      <c r="H346" t="str">
        <f>INDEX(Table_product[Category], MATCH(A346,Table_product[ProductID],0))</f>
        <v>Rural</v>
      </c>
      <c r="I346" t="str">
        <f>INDEX(Table_product[Segment], MATCH(A346,Table_product[ProductID],0))</f>
        <v>Productivity</v>
      </c>
      <c r="J346">
        <f>INDEX(Table_product[ManufacturerID], MATCH(A346,Table_product[ProductID],0))</f>
        <v>10</v>
      </c>
      <c r="K346" t="str">
        <f>INDEX(Table_location[State],MATCH(C346,Table_location[Zip],0))</f>
        <v>Ontario</v>
      </c>
      <c r="L346" t="str">
        <f>INDEX(Table_manufacturer[Manufacturer Name],MATCH(Sales!J346,Table_manufacturer[ManufacturerID],0))</f>
        <v>Pirum</v>
      </c>
    </row>
    <row r="347" spans="1:12" x14ac:dyDescent="0.25">
      <c r="A347">
        <v>2084</v>
      </c>
      <c r="B347" s="2">
        <v>42064</v>
      </c>
      <c r="C347" t="s">
        <v>838</v>
      </c>
      <c r="D347">
        <v>1</v>
      </c>
      <c r="E347" s="3">
        <v>8252.3700000000008</v>
      </c>
      <c r="F347" t="s">
        <v>20</v>
      </c>
      <c r="G347" t="str">
        <f>INDEX(Table_product[Product Name],MATCH(A347,Table_product[ProductID],0))</f>
        <v>Currus UC-19</v>
      </c>
      <c r="H347" t="str">
        <f>INDEX(Table_product[Category], MATCH(A347,Table_product[ProductID],0))</f>
        <v>Urban</v>
      </c>
      <c r="I347" t="str">
        <f>INDEX(Table_product[Segment], MATCH(A347,Table_product[ProductID],0))</f>
        <v>Convenience</v>
      </c>
      <c r="J347">
        <f>INDEX(Table_product[ManufacturerID], MATCH(A347,Table_product[ProductID],0))</f>
        <v>4</v>
      </c>
      <c r="K347" t="str">
        <f>INDEX(Table_location[State],MATCH(C347,Table_location[Zip],0))</f>
        <v>Ontario</v>
      </c>
      <c r="L347" t="str">
        <f>INDEX(Table_manufacturer[Manufacturer Name],MATCH(Sales!J347,Table_manufacturer[ManufacturerID],0))</f>
        <v>Currus</v>
      </c>
    </row>
    <row r="348" spans="1:12" x14ac:dyDescent="0.25">
      <c r="A348">
        <v>2145</v>
      </c>
      <c r="B348" s="2">
        <v>42075</v>
      </c>
      <c r="C348" t="s">
        <v>832</v>
      </c>
      <c r="D348">
        <v>1</v>
      </c>
      <c r="E348" s="3">
        <v>4850.37</v>
      </c>
      <c r="F348" t="s">
        <v>20</v>
      </c>
      <c r="G348" t="str">
        <f>INDEX(Table_product[Product Name],MATCH(A348,Table_product[ProductID],0))</f>
        <v>Victoria UR-21</v>
      </c>
      <c r="H348" t="str">
        <f>INDEX(Table_product[Category], MATCH(A348,Table_product[ProductID],0))</f>
        <v>Urban</v>
      </c>
      <c r="I348" t="str">
        <f>INDEX(Table_product[Segment], MATCH(A348,Table_product[ProductID],0))</f>
        <v>Regular</v>
      </c>
      <c r="J348">
        <f>INDEX(Table_product[ManufacturerID], MATCH(A348,Table_product[ProductID],0))</f>
        <v>14</v>
      </c>
      <c r="K348" t="str">
        <f>INDEX(Table_location[State],MATCH(C348,Table_location[Zip],0))</f>
        <v>Ontario</v>
      </c>
      <c r="L348" t="str">
        <f>INDEX(Table_manufacturer[Manufacturer Name],MATCH(Sales!J348,Table_manufacturer[ManufacturerID],0))</f>
        <v>Victoria</v>
      </c>
    </row>
    <row r="349" spans="1:12" x14ac:dyDescent="0.25">
      <c r="A349">
        <v>2225</v>
      </c>
      <c r="B349" s="2">
        <v>42075</v>
      </c>
      <c r="C349" t="s">
        <v>962</v>
      </c>
      <c r="D349">
        <v>1</v>
      </c>
      <c r="E349" s="3">
        <v>818.37</v>
      </c>
      <c r="F349" t="s">
        <v>20</v>
      </c>
      <c r="G349" t="str">
        <f>INDEX(Table_product[Product Name],MATCH(A349,Table_product[ProductID],0))</f>
        <v>Aliqui RP-22</v>
      </c>
      <c r="H349" t="str">
        <f>INDEX(Table_product[Category], MATCH(A349,Table_product[ProductID],0))</f>
        <v>Rural</v>
      </c>
      <c r="I349" t="str">
        <f>INDEX(Table_product[Segment], MATCH(A349,Table_product[ProductID],0))</f>
        <v>Productivity</v>
      </c>
      <c r="J349">
        <f>INDEX(Table_product[ManufacturerID], MATCH(A349,Table_product[ProductID],0))</f>
        <v>2</v>
      </c>
      <c r="K349" t="str">
        <f>INDEX(Table_location[State],MATCH(C349,Table_location[Zip],0))</f>
        <v>Ontario</v>
      </c>
      <c r="L349" t="str">
        <f>INDEX(Table_manufacturer[Manufacturer Name],MATCH(Sales!J349,Table_manufacturer[ManufacturerID],0))</f>
        <v>Aliqui</v>
      </c>
    </row>
    <row r="350" spans="1:12" x14ac:dyDescent="0.25">
      <c r="A350">
        <v>959</v>
      </c>
      <c r="B350" s="2">
        <v>42082</v>
      </c>
      <c r="C350" t="s">
        <v>945</v>
      </c>
      <c r="D350">
        <v>1</v>
      </c>
      <c r="E350" s="3">
        <v>10362.870000000001</v>
      </c>
      <c r="F350" t="s">
        <v>20</v>
      </c>
      <c r="G350" t="str">
        <f>INDEX(Table_product[Product Name],MATCH(A350,Table_product[ProductID],0))</f>
        <v>Natura UC-22</v>
      </c>
      <c r="H350" t="str">
        <f>INDEX(Table_product[Category], MATCH(A350,Table_product[ProductID],0))</f>
        <v>Urban</v>
      </c>
      <c r="I350" t="str">
        <f>INDEX(Table_product[Segment], MATCH(A350,Table_product[ProductID],0))</f>
        <v>Convenience</v>
      </c>
      <c r="J350">
        <f>INDEX(Table_product[ManufacturerID], MATCH(A350,Table_product[ProductID],0))</f>
        <v>8</v>
      </c>
      <c r="K350" t="str">
        <f>INDEX(Table_location[State],MATCH(C350,Table_location[Zip],0))</f>
        <v>Ontario</v>
      </c>
      <c r="L350" t="str">
        <f>INDEX(Table_manufacturer[Manufacturer Name],MATCH(Sales!J350,Table_manufacturer[ManufacturerID],0))</f>
        <v>Natura</v>
      </c>
    </row>
    <row r="351" spans="1:12" x14ac:dyDescent="0.25">
      <c r="A351">
        <v>2280</v>
      </c>
      <c r="B351" s="2">
        <v>42082</v>
      </c>
      <c r="C351" t="s">
        <v>972</v>
      </c>
      <c r="D351">
        <v>1</v>
      </c>
      <c r="E351" s="3">
        <v>2046.87</v>
      </c>
      <c r="F351" t="s">
        <v>20</v>
      </c>
      <c r="G351" t="str">
        <f>INDEX(Table_product[Product Name],MATCH(A351,Table_product[ProductID],0))</f>
        <v>Aliqui RS-13</v>
      </c>
      <c r="H351" t="str">
        <f>INDEX(Table_product[Category], MATCH(A351,Table_product[ProductID],0))</f>
        <v>Rural</v>
      </c>
      <c r="I351" t="str">
        <f>INDEX(Table_product[Segment], MATCH(A351,Table_product[ProductID],0))</f>
        <v>Select</v>
      </c>
      <c r="J351">
        <f>INDEX(Table_product[ManufacturerID], MATCH(A351,Table_product[ProductID],0))</f>
        <v>2</v>
      </c>
      <c r="K351" t="str">
        <f>INDEX(Table_location[State],MATCH(C351,Table_location[Zip],0))</f>
        <v>Ontario</v>
      </c>
      <c r="L351" t="str">
        <f>INDEX(Table_manufacturer[Manufacturer Name],MATCH(Sales!J351,Table_manufacturer[ManufacturerID],0))</f>
        <v>Aliqui</v>
      </c>
    </row>
    <row r="352" spans="1:12" x14ac:dyDescent="0.25">
      <c r="A352">
        <v>1714</v>
      </c>
      <c r="B352" s="2">
        <v>42071</v>
      </c>
      <c r="C352" t="s">
        <v>842</v>
      </c>
      <c r="D352">
        <v>1</v>
      </c>
      <c r="E352" s="3">
        <v>1259.3699999999999</v>
      </c>
      <c r="F352" t="s">
        <v>20</v>
      </c>
      <c r="G352" t="str">
        <f>INDEX(Table_product[Product Name],MATCH(A352,Table_product[ProductID],0))</f>
        <v>Salvus YY-25</v>
      </c>
      <c r="H352" t="str">
        <f>INDEX(Table_product[Category], MATCH(A352,Table_product[ProductID],0))</f>
        <v>Youth</v>
      </c>
      <c r="I352" t="str">
        <f>INDEX(Table_product[Segment], MATCH(A352,Table_product[ProductID],0))</f>
        <v>Youth</v>
      </c>
      <c r="J352">
        <f>INDEX(Table_product[ManufacturerID], MATCH(A352,Table_product[ProductID],0))</f>
        <v>13</v>
      </c>
      <c r="K352" t="str">
        <f>INDEX(Table_location[State],MATCH(C352,Table_location[Zip],0))</f>
        <v>Ontario</v>
      </c>
      <c r="L352" t="str">
        <f>INDEX(Table_manufacturer[Manufacturer Name],MATCH(Sales!J352,Table_manufacturer[ManufacturerID],0))</f>
        <v>Salvus</v>
      </c>
    </row>
    <row r="353" spans="1:12" x14ac:dyDescent="0.25">
      <c r="A353">
        <v>496</v>
      </c>
      <c r="B353" s="2">
        <v>42071</v>
      </c>
      <c r="C353" t="s">
        <v>984</v>
      </c>
      <c r="D353">
        <v>1</v>
      </c>
      <c r="E353" s="3">
        <v>11339.37</v>
      </c>
      <c r="F353" t="s">
        <v>20</v>
      </c>
      <c r="G353" t="str">
        <f>INDEX(Table_product[Product Name],MATCH(A353,Table_product[ProductID],0))</f>
        <v>Maximus UM-01</v>
      </c>
      <c r="H353" t="str">
        <f>INDEX(Table_product[Category], MATCH(A353,Table_product[ProductID],0))</f>
        <v>Urban</v>
      </c>
      <c r="I353" t="str">
        <f>INDEX(Table_product[Segment], MATCH(A353,Table_product[ProductID],0))</f>
        <v>Moderation</v>
      </c>
      <c r="J353">
        <f>INDEX(Table_product[ManufacturerID], MATCH(A353,Table_product[ProductID],0))</f>
        <v>7</v>
      </c>
      <c r="K353" t="str">
        <f>INDEX(Table_location[State],MATCH(C353,Table_location[Zip],0))</f>
        <v>Ontario</v>
      </c>
      <c r="L353" t="str">
        <f>INDEX(Table_manufacturer[Manufacturer Name],MATCH(Sales!J353,Table_manufacturer[ManufacturerID],0))</f>
        <v>VanArsdel</v>
      </c>
    </row>
    <row r="354" spans="1:12" x14ac:dyDescent="0.25">
      <c r="A354">
        <v>1085</v>
      </c>
      <c r="B354" s="2">
        <v>42094</v>
      </c>
      <c r="C354" t="s">
        <v>1219</v>
      </c>
      <c r="D354">
        <v>1</v>
      </c>
      <c r="E354" s="3">
        <v>1164.8699999999999</v>
      </c>
      <c r="F354" t="s">
        <v>20</v>
      </c>
      <c r="G354" t="str">
        <f>INDEX(Table_product[Product Name],MATCH(A354,Table_product[ProductID],0))</f>
        <v>Pirum RP-31</v>
      </c>
      <c r="H354" t="str">
        <f>INDEX(Table_product[Category], MATCH(A354,Table_product[ProductID],0))</f>
        <v>Rural</v>
      </c>
      <c r="I354" t="str">
        <f>INDEX(Table_product[Segment], MATCH(A354,Table_product[ProductID],0))</f>
        <v>Productivity</v>
      </c>
      <c r="J354">
        <f>INDEX(Table_product[ManufacturerID], MATCH(A354,Table_product[ProductID],0))</f>
        <v>10</v>
      </c>
      <c r="K354" t="str">
        <f>INDEX(Table_location[State],MATCH(C354,Table_location[Zip],0))</f>
        <v>Manitoba</v>
      </c>
      <c r="L354" t="str">
        <f>INDEX(Table_manufacturer[Manufacturer Name],MATCH(Sales!J354,Table_manufacturer[ManufacturerID],0))</f>
        <v>Pirum</v>
      </c>
    </row>
    <row r="355" spans="1:12" x14ac:dyDescent="0.25">
      <c r="A355">
        <v>487</v>
      </c>
      <c r="B355" s="2">
        <v>42121</v>
      </c>
      <c r="C355" t="s">
        <v>838</v>
      </c>
      <c r="D355">
        <v>1</v>
      </c>
      <c r="E355" s="3">
        <v>13229.37</v>
      </c>
      <c r="F355" t="s">
        <v>20</v>
      </c>
      <c r="G355" t="str">
        <f>INDEX(Table_product[Product Name],MATCH(A355,Table_product[ProductID],0))</f>
        <v>Maximus UM-92</v>
      </c>
      <c r="H355" t="str">
        <f>INDEX(Table_product[Category], MATCH(A355,Table_product[ProductID],0))</f>
        <v>Urban</v>
      </c>
      <c r="I355" t="str">
        <f>INDEX(Table_product[Segment], MATCH(A355,Table_product[ProductID],0))</f>
        <v>Moderation</v>
      </c>
      <c r="J355">
        <f>INDEX(Table_product[ManufacturerID], MATCH(A355,Table_product[ProductID],0))</f>
        <v>7</v>
      </c>
      <c r="K355" t="str">
        <f>INDEX(Table_location[State],MATCH(C355,Table_location[Zip],0))</f>
        <v>Ontario</v>
      </c>
      <c r="L355" t="str">
        <f>INDEX(Table_manufacturer[Manufacturer Name],MATCH(Sales!J355,Table_manufacturer[ManufacturerID],0))</f>
        <v>VanArsdel</v>
      </c>
    </row>
    <row r="356" spans="1:12" x14ac:dyDescent="0.25">
      <c r="A356">
        <v>556</v>
      </c>
      <c r="B356" s="2">
        <v>42121</v>
      </c>
      <c r="C356" t="s">
        <v>984</v>
      </c>
      <c r="D356">
        <v>1</v>
      </c>
      <c r="E356" s="3">
        <v>10268.370000000001</v>
      </c>
      <c r="F356" t="s">
        <v>20</v>
      </c>
      <c r="G356" t="str">
        <f>INDEX(Table_product[Product Name],MATCH(A356,Table_product[ProductID],0))</f>
        <v>Maximus UC-21</v>
      </c>
      <c r="H356" t="str">
        <f>INDEX(Table_product[Category], MATCH(A356,Table_product[ProductID],0))</f>
        <v>Urban</v>
      </c>
      <c r="I356" t="str">
        <f>INDEX(Table_product[Segment], MATCH(A356,Table_product[ProductID],0))</f>
        <v>Convenience</v>
      </c>
      <c r="J356">
        <f>INDEX(Table_product[ManufacturerID], MATCH(A356,Table_product[ProductID],0))</f>
        <v>7</v>
      </c>
      <c r="K356" t="str">
        <f>INDEX(Table_location[State],MATCH(C356,Table_location[Zip],0))</f>
        <v>Ontario</v>
      </c>
      <c r="L356" t="str">
        <f>INDEX(Table_manufacturer[Manufacturer Name],MATCH(Sales!J356,Table_manufacturer[ManufacturerID],0))</f>
        <v>VanArsdel</v>
      </c>
    </row>
    <row r="357" spans="1:12" x14ac:dyDescent="0.25">
      <c r="A357">
        <v>578</v>
      </c>
      <c r="B357" s="2">
        <v>42075</v>
      </c>
      <c r="C357" t="s">
        <v>1219</v>
      </c>
      <c r="D357">
        <v>1</v>
      </c>
      <c r="E357" s="3">
        <v>9449.3700000000008</v>
      </c>
      <c r="F357" t="s">
        <v>20</v>
      </c>
      <c r="G357" t="str">
        <f>INDEX(Table_product[Product Name],MATCH(A357,Table_product[ProductID],0))</f>
        <v>Maximus UC-43</v>
      </c>
      <c r="H357" t="str">
        <f>INDEX(Table_product[Category], MATCH(A357,Table_product[ProductID],0))</f>
        <v>Urban</v>
      </c>
      <c r="I357" t="str">
        <f>INDEX(Table_product[Segment], MATCH(A357,Table_product[ProductID],0))</f>
        <v>Convenience</v>
      </c>
      <c r="J357">
        <f>INDEX(Table_product[ManufacturerID], MATCH(A357,Table_product[ProductID],0))</f>
        <v>7</v>
      </c>
      <c r="K357" t="str">
        <f>INDEX(Table_location[State],MATCH(C357,Table_location[Zip],0))</f>
        <v>Manitoba</v>
      </c>
      <c r="L357" t="str">
        <f>INDEX(Table_manufacturer[Manufacturer Name],MATCH(Sales!J357,Table_manufacturer[ManufacturerID],0))</f>
        <v>VanArsdel</v>
      </c>
    </row>
    <row r="358" spans="1:12" x14ac:dyDescent="0.25">
      <c r="A358">
        <v>1175</v>
      </c>
      <c r="B358" s="2">
        <v>42075</v>
      </c>
      <c r="C358" t="s">
        <v>680</v>
      </c>
      <c r="D358">
        <v>1</v>
      </c>
      <c r="E358" s="3">
        <v>7811.37</v>
      </c>
      <c r="F358" t="s">
        <v>20</v>
      </c>
      <c r="G358" t="str">
        <f>INDEX(Table_product[Product Name],MATCH(A358,Table_product[ProductID],0))</f>
        <v>Pirum UE-11</v>
      </c>
      <c r="H358" t="str">
        <f>INDEX(Table_product[Category], MATCH(A358,Table_product[ProductID],0))</f>
        <v>Urban</v>
      </c>
      <c r="I358" t="str">
        <f>INDEX(Table_product[Segment], MATCH(A358,Table_product[ProductID],0))</f>
        <v>Extreme</v>
      </c>
      <c r="J358">
        <f>INDEX(Table_product[ManufacturerID], MATCH(A358,Table_product[ProductID],0))</f>
        <v>10</v>
      </c>
      <c r="K358" t="str">
        <f>INDEX(Table_location[State],MATCH(C358,Table_location[Zip],0))</f>
        <v>Ontario</v>
      </c>
      <c r="L358" t="str">
        <f>INDEX(Table_manufacturer[Manufacturer Name],MATCH(Sales!J358,Table_manufacturer[ManufacturerID],0))</f>
        <v>Pirum</v>
      </c>
    </row>
    <row r="359" spans="1:12" x14ac:dyDescent="0.25">
      <c r="A359">
        <v>407</v>
      </c>
      <c r="B359" s="2">
        <v>42075</v>
      </c>
      <c r="C359" t="s">
        <v>1230</v>
      </c>
      <c r="D359">
        <v>1</v>
      </c>
      <c r="E359" s="3">
        <v>20505.87</v>
      </c>
      <c r="F359" t="s">
        <v>20</v>
      </c>
      <c r="G359" t="str">
        <f>INDEX(Table_product[Product Name],MATCH(A359,Table_product[ProductID],0))</f>
        <v>Maximus UM-12</v>
      </c>
      <c r="H359" t="str">
        <f>INDEX(Table_product[Category], MATCH(A359,Table_product[ProductID],0))</f>
        <v>Urban</v>
      </c>
      <c r="I359" t="str">
        <f>INDEX(Table_product[Segment], MATCH(A359,Table_product[ProductID],0))</f>
        <v>Moderation</v>
      </c>
      <c r="J359">
        <f>INDEX(Table_product[ManufacturerID], MATCH(A359,Table_product[ProductID],0))</f>
        <v>7</v>
      </c>
      <c r="K359" t="str">
        <f>INDEX(Table_location[State],MATCH(C359,Table_location[Zip],0))</f>
        <v>Manitoba</v>
      </c>
      <c r="L359" t="str">
        <f>INDEX(Table_manufacturer[Manufacturer Name],MATCH(Sales!J359,Table_manufacturer[ManufacturerID],0))</f>
        <v>VanArsdel</v>
      </c>
    </row>
    <row r="360" spans="1:12" x14ac:dyDescent="0.25">
      <c r="A360">
        <v>2224</v>
      </c>
      <c r="B360" s="2">
        <v>42075</v>
      </c>
      <c r="C360" t="s">
        <v>962</v>
      </c>
      <c r="D360">
        <v>1</v>
      </c>
      <c r="E360" s="3">
        <v>818.37</v>
      </c>
      <c r="F360" t="s">
        <v>20</v>
      </c>
      <c r="G360" t="str">
        <f>INDEX(Table_product[Product Name],MATCH(A360,Table_product[ProductID],0))</f>
        <v>Aliqui RP-21</v>
      </c>
      <c r="H360" t="str">
        <f>INDEX(Table_product[Category], MATCH(A360,Table_product[ProductID],0))</f>
        <v>Rural</v>
      </c>
      <c r="I360" t="str">
        <f>INDEX(Table_product[Segment], MATCH(A360,Table_product[ProductID],0))</f>
        <v>Productivity</v>
      </c>
      <c r="J360">
        <f>INDEX(Table_product[ManufacturerID], MATCH(A360,Table_product[ProductID],0))</f>
        <v>2</v>
      </c>
      <c r="K360" t="str">
        <f>INDEX(Table_location[State],MATCH(C360,Table_location[Zip],0))</f>
        <v>Ontario</v>
      </c>
      <c r="L360" t="str">
        <f>INDEX(Table_manufacturer[Manufacturer Name],MATCH(Sales!J360,Table_manufacturer[ManufacturerID],0))</f>
        <v>Aliqui</v>
      </c>
    </row>
    <row r="361" spans="1:12" x14ac:dyDescent="0.25">
      <c r="A361">
        <v>548</v>
      </c>
      <c r="B361" s="2">
        <v>42076</v>
      </c>
      <c r="C361" t="s">
        <v>972</v>
      </c>
      <c r="D361">
        <v>1</v>
      </c>
      <c r="E361" s="3">
        <v>6299.37</v>
      </c>
      <c r="F361" t="s">
        <v>20</v>
      </c>
      <c r="G361" t="str">
        <f>INDEX(Table_product[Product Name],MATCH(A361,Table_product[ProductID],0))</f>
        <v>Maximus UC-13</v>
      </c>
      <c r="H361" t="str">
        <f>INDEX(Table_product[Category], MATCH(A361,Table_product[ProductID],0))</f>
        <v>Urban</v>
      </c>
      <c r="I361" t="str">
        <f>INDEX(Table_product[Segment], MATCH(A361,Table_product[ProductID],0))</f>
        <v>Convenience</v>
      </c>
      <c r="J361">
        <f>INDEX(Table_product[ManufacturerID], MATCH(A361,Table_product[ProductID],0))</f>
        <v>7</v>
      </c>
      <c r="K361" t="str">
        <f>INDEX(Table_location[State],MATCH(C361,Table_location[Zip],0))</f>
        <v>Ontario</v>
      </c>
      <c r="L361" t="str">
        <f>INDEX(Table_manufacturer[Manufacturer Name],MATCH(Sales!J361,Table_manufacturer[ManufacturerID],0))</f>
        <v>VanArsdel</v>
      </c>
    </row>
    <row r="362" spans="1:12" x14ac:dyDescent="0.25">
      <c r="A362">
        <v>253</v>
      </c>
      <c r="B362" s="2">
        <v>42076</v>
      </c>
      <c r="C362" t="s">
        <v>983</v>
      </c>
      <c r="D362">
        <v>1</v>
      </c>
      <c r="E362" s="3">
        <v>8816.85</v>
      </c>
      <c r="F362" t="s">
        <v>20</v>
      </c>
      <c r="G362" t="str">
        <f>INDEX(Table_product[Product Name],MATCH(A362,Table_product[ProductID],0))</f>
        <v>Fama UR-25</v>
      </c>
      <c r="H362" t="str">
        <f>INDEX(Table_product[Category], MATCH(A362,Table_product[ProductID],0))</f>
        <v>Urban</v>
      </c>
      <c r="I362" t="str">
        <f>INDEX(Table_product[Segment], MATCH(A362,Table_product[ProductID],0))</f>
        <v>Regular</v>
      </c>
      <c r="J362">
        <f>INDEX(Table_product[ManufacturerID], MATCH(A362,Table_product[ProductID],0))</f>
        <v>5</v>
      </c>
      <c r="K362" t="str">
        <f>INDEX(Table_location[State],MATCH(C362,Table_location[Zip],0))</f>
        <v>Ontario</v>
      </c>
      <c r="L362" t="str">
        <f>INDEX(Table_manufacturer[Manufacturer Name],MATCH(Sales!J362,Table_manufacturer[ManufacturerID],0))</f>
        <v>Fama</v>
      </c>
    </row>
    <row r="363" spans="1:12" x14ac:dyDescent="0.25">
      <c r="A363">
        <v>2332</v>
      </c>
      <c r="B363" s="2">
        <v>42076</v>
      </c>
      <c r="C363" t="s">
        <v>972</v>
      </c>
      <c r="D363">
        <v>1</v>
      </c>
      <c r="E363" s="3">
        <v>6419.7</v>
      </c>
      <c r="F363" t="s">
        <v>20</v>
      </c>
      <c r="G363" t="str">
        <f>INDEX(Table_product[Product Name],MATCH(A363,Table_product[ProductID],0))</f>
        <v>Aliqui UE-06</v>
      </c>
      <c r="H363" t="str">
        <f>INDEX(Table_product[Category], MATCH(A363,Table_product[ProductID],0))</f>
        <v>Urban</v>
      </c>
      <c r="I363" t="str">
        <f>INDEX(Table_product[Segment], MATCH(A363,Table_product[ProductID],0))</f>
        <v>Extreme</v>
      </c>
      <c r="J363">
        <f>INDEX(Table_product[ManufacturerID], MATCH(A363,Table_product[ProductID],0))</f>
        <v>2</v>
      </c>
      <c r="K363" t="str">
        <f>INDEX(Table_location[State],MATCH(C363,Table_location[Zip],0))</f>
        <v>Ontario</v>
      </c>
      <c r="L363" t="str">
        <f>INDEX(Table_manufacturer[Manufacturer Name],MATCH(Sales!J363,Table_manufacturer[ManufacturerID],0))</f>
        <v>Aliqui</v>
      </c>
    </row>
    <row r="364" spans="1:12" x14ac:dyDescent="0.25">
      <c r="A364">
        <v>945</v>
      </c>
      <c r="B364" s="2">
        <v>42155</v>
      </c>
      <c r="C364" t="s">
        <v>693</v>
      </c>
      <c r="D364">
        <v>1</v>
      </c>
      <c r="E364" s="3">
        <v>8189.37</v>
      </c>
      <c r="F364" t="s">
        <v>20</v>
      </c>
      <c r="G364" t="str">
        <f>INDEX(Table_product[Product Name],MATCH(A364,Table_product[ProductID],0))</f>
        <v>Natura UC-08</v>
      </c>
      <c r="H364" t="str">
        <f>INDEX(Table_product[Category], MATCH(A364,Table_product[ProductID],0))</f>
        <v>Urban</v>
      </c>
      <c r="I364" t="str">
        <f>INDEX(Table_product[Segment], MATCH(A364,Table_product[ProductID],0))</f>
        <v>Convenience</v>
      </c>
      <c r="J364">
        <f>INDEX(Table_product[ManufacturerID], MATCH(A364,Table_product[ProductID],0))</f>
        <v>8</v>
      </c>
      <c r="K364" t="str">
        <f>INDEX(Table_location[State],MATCH(C364,Table_location[Zip],0))</f>
        <v>Ontario</v>
      </c>
      <c r="L364" t="str">
        <f>INDEX(Table_manufacturer[Manufacturer Name],MATCH(Sales!J364,Table_manufacturer[ManufacturerID],0))</f>
        <v>Natura</v>
      </c>
    </row>
    <row r="365" spans="1:12" x14ac:dyDescent="0.25">
      <c r="A365">
        <v>1489</v>
      </c>
      <c r="B365" s="2">
        <v>42155</v>
      </c>
      <c r="C365" t="s">
        <v>1219</v>
      </c>
      <c r="D365">
        <v>1</v>
      </c>
      <c r="E365" s="3">
        <v>3778.74</v>
      </c>
      <c r="F365" t="s">
        <v>20</v>
      </c>
      <c r="G365" t="str">
        <f>INDEX(Table_product[Product Name],MATCH(A365,Table_product[ProductID],0))</f>
        <v>Quibus RP-81</v>
      </c>
      <c r="H365" t="str">
        <f>INDEX(Table_product[Category], MATCH(A365,Table_product[ProductID],0))</f>
        <v>Rural</v>
      </c>
      <c r="I365" t="str">
        <f>INDEX(Table_product[Segment], MATCH(A365,Table_product[ProductID],0))</f>
        <v>Productivity</v>
      </c>
      <c r="J365">
        <f>INDEX(Table_product[ManufacturerID], MATCH(A365,Table_product[ProductID],0))</f>
        <v>12</v>
      </c>
      <c r="K365" t="str">
        <f>INDEX(Table_location[State],MATCH(C365,Table_location[Zip],0))</f>
        <v>Manitoba</v>
      </c>
      <c r="L365" t="str">
        <f>INDEX(Table_manufacturer[Manufacturer Name],MATCH(Sales!J365,Table_manufacturer[ManufacturerID],0))</f>
        <v>Quibus</v>
      </c>
    </row>
    <row r="366" spans="1:12" x14ac:dyDescent="0.25">
      <c r="A366">
        <v>1518</v>
      </c>
      <c r="B366" s="2">
        <v>42155</v>
      </c>
      <c r="C366" t="s">
        <v>1219</v>
      </c>
      <c r="D366">
        <v>1</v>
      </c>
      <c r="E366" s="3">
        <v>2361.2399999999998</v>
      </c>
      <c r="F366" t="s">
        <v>20</v>
      </c>
      <c r="G366" t="str">
        <f>INDEX(Table_product[Product Name],MATCH(A366,Table_product[ProductID],0))</f>
        <v>Quibus RP-10</v>
      </c>
      <c r="H366" t="str">
        <f>INDEX(Table_product[Category], MATCH(A366,Table_product[ProductID],0))</f>
        <v>Rural</v>
      </c>
      <c r="I366" t="str">
        <f>INDEX(Table_product[Segment], MATCH(A366,Table_product[ProductID],0))</f>
        <v>Productivity</v>
      </c>
      <c r="J366">
        <f>INDEX(Table_product[ManufacturerID], MATCH(A366,Table_product[ProductID],0))</f>
        <v>12</v>
      </c>
      <c r="K366" t="str">
        <f>INDEX(Table_location[State],MATCH(C366,Table_location[Zip],0))</f>
        <v>Manitoba</v>
      </c>
      <c r="L366" t="str">
        <f>INDEX(Table_manufacturer[Manufacturer Name],MATCH(Sales!J366,Table_manufacturer[ManufacturerID],0))</f>
        <v>Quibus</v>
      </c>
    </row>
    <row r="367" spans="1:12" x14ac:dyDescent="0.25">
      <c r="A367">
        <v>1707</v>
      </c>
      <c r="B367" s="2">
        <v>42155</v>
      </c>
      <c r="C367" t="s">
        <v>680</v>
      </c>
      <c r="D367">
        <v>1</v>
      </c>
      <c r="E367" s="3">
        <v>1511.37</v>
      </c>
      <c r="F367" t="s">
        <v>20</v>
      </c>
      <c r="G367" t="str">
        <f>INDEX(Table_product[Product Name],MATCH(A367,Table_product[ProductID],0))</f>
        <v>Salvus YY-18</v>
      </c>
      <c r="H367" t="str">
        <f>INDEX(Table_product[Category], MATCH(A367,Table_product[ProductID],0))</f>
        <v>Youth</v>
      </c>
      <c r="I367" t="str">
        <f>INDEX(Table_product[Segment], MATCH(A367,Table_product[ProductID],0))</f>
        <v>Youth</v>
      </c>
      <c r="J367">
        <f>INDEX(Table_product[ManufacturerID], MATCH(A367,Table_product[ProductID],0))</f>
        <v>13</v>
      </c>
      <c r="K367" t="str">
        <f>INDEX(Table_location[State],MATCH(C367,Table_location[Zip],0))</f>
        <v>Ontario</v>
      </c>
      <c r="L367" t="str">
        <f>INDEX(Table_manufacturer[Manufacturer Name],MATCH(Sales!J367,Table_manufacturer[ManufacturerID],0))</f>
        <v>Salvus</v>
      </c>
    </row>
    <row r="368" spans="1:12" x14ac:dyDescent="0.25">
      <c r="A368">
        <v>1344</v>
      </c>
      <c r="B368" s="2">
        <v>42155</v>
      </c>
      <c r="C368" t="s">
        <v>957</v>
      </c>
      <c r="D368">
        <v>1</v>
      </c>
      <c r="E368" s="3">
        <v>3778.74</v>
      </c>
      <c r="F368" t="s">
        <v>20</v>
      </c>
      <c r="G368" t="str">
        <f>INDEX(Table_product[Product Name],MATCH(A368,Table_product[ProductID],0))</f>
        <v>Quibus RP-36</v>
      </c>
      <c r="H368" t="str">
        <f>INDEX(Table_product[Category], MATCH(A368,Table_product[ProductID],0))</f>
        <v>Rural</v>
      </c>
      <c r="I368" t="str">
        <f>INDEX(Table_product[Segment], MATCH(A368,Table_product[ProductID],0))</f>
        <v>Productivity</v>
      </c>
      <c r="J368">
        <f>INDEX(Table_product[ManufacturerID], MATCH(A368,Table_product[ProductID],0))</f>
        <v>12</v>
      </c>
      <c r="K368" t="str">
        <f>INDEX(Table_location[State],MATCH(C368,Table_location[Zip],0))</f>
        <v>Ontario</v>
      </c>
      <c r="L368" t="str">
        <f>INDEX(Table_manufacturer[Manufacturer Name],MATCH(Sales!J368,Table_manufacturer[ManufacturerID],0))</f>
        <v>Quibus</v>
      </c>
    </row>
    <row r="369" spans="1:12" x14ac:dyDescent="0.25">
      <c r="A369">
        <v>1349</v>
      </c>
      <c r="B369" s="2">
        <v>42155</v>
      </c>
      <c r="C369" t="s">
        <v>1230</v>
      </c>
      <c r="D369">
        <v>2</v>
      </c>
      <c r="E369" s="3">
        <v>10077.48</v>
      </c>
      <c r="F369" t="s">
        <v>20</v>
      </c>
      <c r="G369" t="str">
        <f>INDEX(Table_product[Product Name],MATCH(A369,Table_product[ProductID],0))</f>
        <v>Quibus RP-41</v>
      </c>
      <c r="H369" t="str">
        <f>INDEX(Table_product[Category], MATCH(A369,Table_product[ProductID],0))</f>
        <v>Rural</v>
      </c>
      <c r="I369" t="str">
        <f>INDEX(Table_product[Segment], MATCH(A369,Table_product[ProductID],0))</f>
        <v>Productivity</v>
      </c>
      <c r="J369">
        <f>INDEX(Table_product[ManufacturerID], MATCH(A369,Table_product[ProductID],0))</f>
        <v>12</v>
      </c>
      <c r="K369" t="str">
        <f>INDEX(Table_location[State],MATCH(C369,Table_location[Zip],0))</f>
        <v>Manitoba</v>
      </c>
      <c r="L369" t="str">
        <f>INDEX(Table_manufacturer[Manufacturer Name],MATCH(Sales!J369,Table_manufacturer[ManufacturerID],0))</f>
        <v>Quibus</v>
      </c>
    </row>
    <row r="370" spans="1:12" x14ac:dyDescent="0.25">
      <c r="A370">
        <v>1364</v>
      </c>
      <c r="B370" s="2">
        <v>42155</v>
      </c>
      <c r="C370" t="s">
        <v>1228</v>
      </c>
      <c r="D370">
        <v>1</v>
      </c>
      <c r="E370" s="3">
        <v>2455.7399999999998</v>
      </c>
      <c r="F370" t="s">
        <v>20</v>
      </c>
      <c r="G370" t="str">
        <f>INDEX(Table_product[Product Name],MATCH(A370,Table_product[ProductID],0))</f>
        <v>Quibus RP-56</v>
      </c>
      <c r="H370" t="str">
        <f>INDEX(Table_product[Category], MATCH(A370,Table_product[ProductID],0))</f>
        <v>Rural</v>
      </c>
      <c r="I370" t="str">
        <f>INDEX(Table_product[Segment], MATCH(A370,Table_product[ProductID],0))</f>
        <v>Productivity</v>
      </c>
      <c r="J370">
        <f>INDEX(Table_product[ManufacturerID], MATCH(A370,Table_product[ProductID],0))</f>
        <v>12</v>
      </c>
      <c r="K370" t="str">
        <f>INDEX(Table_location[State],MATCH(C370,Table_location[Zip],0))</f>
        <v>Manitoba</v>
      </c>
      <c r="L370" t="str">
        <f>INDEX(Table_manufacturer[Manufacturer Name],MATCH(Sales!J370,Table_manufacturer[ManufacturerID],0))</f>
        <v>Quibus</v>
      </c>
    </row>
    <row r="371" spans="1:12" x14ac:dyDescent="0.25">
      <c r="A371">
        <v>1495</v>
      </c>
      <c r="B371" s="2">
        <v>42155</v>
      </c>
      <c r="C371" t="s">
        <v>957</v>
      </c>
      <c r="D371">
        <v>1</v>
      </c>
      <c r="E371" s="3">
        <v>4408.74</v>
      </c>
      <c r="F371" t="s">
        <v>20</v>
      </c>
      <c r="G371" t="str">
        <f>INDEX(Table_product[Product Name],MATCH(A371,Table_product[ProductID],0))</f>
        <v>Quibus RP-87</v>
      </c>
      <c r="H371" t="str">
        <f>INDEX(Table_product[Category], MATCH(A371,Table_product[ProductID],0))</f>
        <v>Rural</v>
      </c>
      <c r="I371" t="str">
        <f>INDEX(Table_product[Segment], MATCH(A371,Table_product[ProductID],0))</f>
        <v>Productivity</v>
      </c>
      <c r="J371">
        <f>INDEX(Table_product[ManufacturerID], MATCH(A371,Table_product[ProductID],0))</f>
        <v>12</v>
      </c>
      <c r="K371" t="str">
        <f>INDEX(Table_location[State],MATCH(C371,Table_location[Zip],0))</f>
        <v>Ontario</v>
      </c>
      <c r="L371" t="str">
        <f>INDEX(Table_manufacturer[Manufacturer Name],MATCH(Sales!J371,Table_manufacturer[ManufacturerID],0))</f>
        <v>Quibus</v>
      </c>
    </row>
    <row r="372" spans="1:12" x14ac:dyDescent="0.25">
      <c r="A372">
        <v>1490</v>
      </c>
      <c r="B372" s="2">
        <v>42155</v>
      </c>
      <c r="C372" t="s">
        <v>1219</v>
      </c>
      <c r="D372">
        <v>1</v>
      </c>
      <c r="E372" s="3">
        <v>3778.74</v>
      </c>
      <c r="F372" t="s">
        <v>20</v>
      </c>
      <c r="G372" t="str">
        <f>INDEX(Table_product[Product Name],MATCH(A372,Table_product[ProductID],0))</f>
        <v>Quibus RP-82</v>
      </c>
      <c r="H372" t="str">
        <f>INDEX(Table_product[Category], MATCH(A372,Table_product[ProductID],0))</f>
        <v>Rural</v>
      </c>
      <c r="I372" t="str">
        <f>INDEX(Table_product[Segment], MATCH(A372,Table_product[ProductID],0))</f>
        <v>Productivity</v>
      </c>
      <c r="J372">
        <f>INDEX(Table_product[ManufacturerID], MATCH(A372,Table_product[ProductID],0))</f>
        <v>12</v>
      </c>
      <c r="K372" t="str">
        <f>INDEX(Table_location[State],MATCH(C372,Table_location[Zip],0))</f>
        <v>Manitoba</v>
      </c>
      <c r="L372" t="str">
        <f>INDEX(Table_manufacturer[Manufacturer Name],MATCH(Sales!J372,Table_manufacturer[ManufacturerID],0))</f>
        <v>Quibus</v>
      </c>
    </row>
    <row r="373" spans="1:12" x14ac:dyDescent="0.25">
      <c r="A373">
        <v>1120</v>
      </c>
      <c r="B373" s="2">
        <v>42185</v>
      </c>
      <c r="C373" t="s">
        <v>839</v>
      </c>
      <c r="D373">
        <v>1</v>
      </c>
      <c r="E373" s="3">
        <v>2109.87</v>
      </c>
      <c r="F373" t="s">
        <v>20</v>
      </c>
      <c r="G373" t="str">
        <f>INDEX(Table_product[Product Name],MATCH(A373,Table_product[ProductID],0))</f>
        <v>Pirum RS-08</v>
      </c>
      <c r="H373" t="str">
        <f>INDEX(Table_product[Category], MATCH(A373,Table_product[ProductID],0))</f>
        <v>Rural</v>
      </c>
      <c r="I373" t="str">
        <f>INDEX(Table_product[Segment], MATCH(A373,Table_product[ProductID],0))</f>
        <v>Select</v>
      </c>
      <c r="J373">
        <f>INDEX(Table_product[ManufacturerID], MATCH(A373,Table_product[ProductID],0))</f>
        <v>10</v>
      </c>
      <c r="K373" t="str">
        <f>INDEX(Table_location[State],MATCH(C373,Table_location[Zip],0))</f>
        <v>Ontario</v>
      </c>
      <c r="L373" t="str">
        <f>INDEX(Table_manufacturer[Manufacturer Name],MATCH(Sales!J373,Table_manufacturer[ManufacturerID],0))</f>
        <v>Pirum</v>
      </c>
    </row>
    <row r="374" spans="1:12" x14ac:dyDescent="0.25">
      <c r="A374">
        <v>1145</v>
      </c>
      <c r="B374" s="2">
        <v>42185</v>
      </c>
      <c r="C374" t="s">
        <v>984</v>
      </c>
      <c r="D374">
        <v>1</v>
      </c>
      <c r="E374" s="3">
        <v>4031.37</v>
      </c>
      <c r="F374" t="s">
        <v>20</v>
      </c>
      <c r="G374" t="str">
        <f>INDEX(Table_product[Product Name],MATCH(A374,Table_product[ProductID],0))</f>
        <v>Pirum UR-02</v>
      </c>
      <c r="H374" t="str">
        <f>INDEX(Table_product[Category], MATCH(A374,Table_product[ProductID],0))</f>
        <v>Urban</v>
      </c>
      <c r="I374" t="str">
        <f>INDEX(Table_product[Segment], MATCH(A374,Table_product[ProductID],0))</f>
        <v>Regular</v>
      </c>
      <c r="J374">
        <f>INDEX(Table_product[ManufacturerID], MATCH(A374,Table_product[ProductID],0))</f>
        <v>10</v>
      </c>
      <c r="K374" t="str">
        <f>INDEX(Table_location[State],MATCH(C374,Table_location[Zip],0))</f>
        <v>Ontario</v>
      </c>
      <c r="L374" t="str">
        <f>INDEX(Table_manufacturer[Manufacturer Name],MATCH(Sales!J374,Table_manufacturer[ManufacturerID],0))</f>
        <v>Pirum</v>
      </c>
    </row>
    <row r="375" spans="1:12" x14ac:dyDescent="0.25">
      <c r="A375">
        <v>781</v>
      </c>
      <c r="B375" s="2">
        <v>42185</v>
      </c>
      <c r="C375" t="s">
        <v>825</v>
      </c>
      <c r="D375">
        <v>1</v>
      </c>
      <c r="E375" s="3">
        <v>1303.47</v>
      </c>
      <c r="F375" t="s">
        <v>20</v>
      </c>
      <c r="G375" t="str">
        <f>INDEX(Table_product[Product Name],MATCH(A375,Table_product[ProductID],0))</f>
        <v>Natura RP-69</v>
      </c>
      <c r="H375" t="str">
        <f>INDEX(Table_product[Category], MATCH(A375,Table_product[ProductID],0))</f>
        <v>Rural</v>
      </c>
      <c r="I375" t="str">
        <f>INDEX(Table_product[Segment], MATCH(A375,Table_product[ProductID],0))</f>
        <v>Productivity</v>
      </c>
      <c r="J375">
        <f>INDEX(Table_product[ManufacturerID], MATCH(A375,Table_product[ProductID],0))</f>
        <v>8</v>
      </c>
      <c r="K375" t="str">
        <f>INDEX(Table_location[State],MATCH(C375,Table_location[Zip],0))</f>
        <v>Ontario</v>
      </c>
      <c r="L375" t="str">
        <f>INDEX(Table_manufacturer[Manufacturer Name],MATCH(Sales!J375,Table_manufacturer[ManufacturerID],0))</f>
        <v>Natura</v>
      </c>
    </row>
    <row r="376" spans="1:12" x14ac:dyDescent="0.25">
      <c r="A376">
        <v>438</v>
      </c>
      <c r="B376" s="2">
        <v>42176</v>
      </c>
      <c r="C376" t="s">
        <v>687</v>
      </c>
      <c r="D376">
        <v>1</v>
      </c>
      <c r="E376" s="3">
        <v>11969.37</v>
      </c>
      <c r="F376" t="s">
        <v>20</v>
      </c>
      <c r="G376" t="str">
        <f>INDEX(Table_product[Product Name],MATCH(A376,Table_product[ProductID],0))</f>
        <v>Maximus UM-43</v>
      </c>
      <c r="H376" t="str">
        <f>INDEX(Table_product[Category], MATCH(A376,Table_product[ProductID],0))</f>
        <v>Urban</v>
      </c>
      <c r="I376" t="str">
        <f>INDEX(Table_product[Segment], MATCH(A376,Table_product[ProductID],0))</f>
        <v>Moderation</v>
      </c>
      <c r="J376">
        <f>INDEX(Table_product[ManufacturerID], MATCH(A376,Table_product[ProductID],0))</f>
        <v>7</v>
      </c>
      <c r="K376" t="str">
        <f>INDEX(Table_location[State],MATCH(C376,Table_location[Zip],0))</f>
        <v>Ontario</v>
      </c>
      <c r="L376" t="str">
        <f>INDEX(Table_manufacturer[Manufacturer Name],MATCH(Sales!J376,Table_manufacturer[ManufacturerID],0))</f>
        <v>VanArsdel</v>
      </c>
    </row>
    <row r="377" spans="1:12" x14ac:dyDescent="0.25">
      <c r="A377">
        <v>1182</v>
      </c>
      <c r="B377" s="2">
        <v>42066</v>
      </c>
      <c r="C377" t="s">
        <v>825</v>
      </c>
      <c r="D377">
        <v>1</v>
      </c>
      <c r="E377" s="3">
        <v>2708.37</v>
      </c>
      <c r="F377" t="s">
        <v>20</v>
      </c>
      <c r="G377" t="str">
        <f>INDEX(Table_product[Product Name],MATCH(A377,Table_product[ProductID],0))</f>
        <v>Pirum UE-18</v>
      </c>
      <c r="H377" t="str">
        <f>INDEX(Table_product[Category], MATCH(A377,Table_product[ProductID],0))</f>
        <v>Urban</v>
      </c>
      <c r="I377" t="str">
        <f>INDEX(Table_product[Segment], MATCH(A377,Table_product[ProductID],0))</f>
        <v>Extreme</v>
      </c>
      <c r="J377">
        <f>INDEX(Table_product[ManufacturerID], MATCH(A377,Table_product[ProductID],0))</f>
        <v>10</v>
      </c>
      <c r="K377" t="str">
        <f>INDEX(Table_location[State],MATCH(C377,Table_location[Zip],0))</f>
        <v>Ontario</v>
      </c>
      <c r="L377" t="str">
        <f>INDEX(Table_manufacturer[Manufacturer Name],MATCH(Sales!J377,Table_manufacturer[ManufacturerID],0))</f>
        <v>Pirum</v>
      </c>
    </row>
    <row r="378" spans="1:12" x14ac:dyDescent="0.25">
      <c r="A378">
        <v>2275</v>
      </c>
      <c r="B378" s="2">
        <v>42066</v>
      </c>
      <c r="C378" t="s">
        <v>973</v>
      </c>
      <c r="D378">
        <v>1</v>
      </c>
      <c r="E378" s="3">
        <v>4661.37</v>
      </c>
      <c r="F378" t="s">
        <v>20</v>
      </c>
      <c r="G378" t="str">
        <f>INDEX(Table_product[Product Name],MATCH(A378,Table_product[ProductID],0))</f>
        <v>Aliqui RS-08</v>
      </c>
      <c r="H378" t="str">
        <f>INDEX(Table_product[Category], MATCH(A378,Table_product[ProductID],0))</f>
        <v>Rural</v>
      </c>
      <c r="I378" t="str">
        <f>INDEX(Table_product[Segment], MATCH(A378,Table_product[ProductID],0))</f>
        <v>Select</v>
      </c>
      <c r="J378">
        <f>INDEX(Table_product[ManufacturerID], MATCH(A378,Table_product[ProductID],0))</f>
        <v>2</v>
      </c>
      <c r="K378" t="str">
        <f>INDEX(Table_location[State],MATCH(C378,Table_location[Zip],0))</f>
        <v>Ontario</v>
      </c>
      <c r="L378" t="str">
        <f>INDEX(Table_manufacturer[Manufacturer Name],MATCH(Sales!J378,Table_manufacturer[ManufacturerID],0))</f>
        <v>Aliqui</v>
      </c>
    </row>
    <row r="379" spans="1:12" x14ac:dyDescent="0.25">
      <c r="A379">
        <v>2180</v>
      </c>
      <c r="B379" s="2">
        <v>42067</v>
      </c>
      <c r="C379" t="s">
        <v>969</v>
      </c>
      <c r="D379">
        <v>1</v>
      </c>
      <c r="E379" s="3">
        <v>5606.37</v>
      </c>
      <c r="F379" t="s">
        <v>20</v>
      </c>
      <c r="G379" t="str">
        <f>INDEX(Table_product[Product Name],MATCH(A379,Table_product[ProductID],0))</f>
        <v>Victoria UC-10</v>
      </c>
      <c r="H379" t="str">
        <f>INDEX(Table_product[Category], MATCH(A379,Table_product[ProductID],0))</f>
        <v>Urban</v>
      </c>
      <c r="I379" t="str">
        <f>INDEX(Table_product[Segment], MATCH(A379,Table_product[ProductID],0))</f>
        <v>Convenience</v>
      </c>
      <c r="J379">
        <f>INDEX(Table_product[ManufacturerID], MATCH(A379,Table_product[ProductID],0))</f>
        <v>14</v>
      </c>
      <c r="K379" t="str">
        <f>INDEX(Table_location[State],MATCH(C379,Table_location[Zip],0))</f>
        <v>Ontario</v>
      </c>
      <c r="L379" t="str">
        <f>INDEX(Table_manufacturer[Manufacturer Name],MATCH(Sales!J379,Table_manufacturer[ManufacturerID],0))</f>
        <v>Victoria</v>
      </c>
    </row>
    <row r="380" spans="1:12" x14ac:dyDescent="0.25">
      <c r="A380">
        <v>1129</v>
      </c>
      <c r="B380" s="2">
        <v>42067</v>
      </c>
      <c r="C380" t="s">
        <v>1227</v>
      </c>
      <c r="D380">
        <v>1</v>
      </c>
      <c r="E380" s="3">
        <v>5543.37</v>
      </c>
      <c r="F380" t="s">
        <v>20</v>
      </c>
      <c r="G380" t="str">
        <f>INDEX(Table_product[Product Name],MATCH(A380,Table_product[ProductID],0))</f>
        <v>Pirum UM-06</v>
      </c>
      <c r="H380" t="str">
        <f>INDEX(Table_product[Category], MATCH(A380,Table_product[ProductID],0))</f>
        <v>Urban</v>
      </c>
      <c r="I380" t="str">
        <f>INDEX(Table_product[Segment], MATCH(A380,Table_product[ProductID],0))</f>
        <v>Moderation</v>
      </c>
      <c r="J380">
        <f>INDEX(Table_product[ManufacturerID], MATCH(A380,Table_product[ProductID],0))</f>
        <v>10</v>
      </c>
      <c r="K380" t="str">
        <f>INDEX(Table_location[State],MATCH(C380,Table_location[Zip],0))</f>
        <v>Manitoba</v>
      </c>
      <c r="L380" t="str">
        <f>INDEX(Table_manufacturer[Manufacturer Name],MATCH(Sales!J380,Table_manufacturer[ManufacturerID],0))</f>
        <v>Pirum</v>
      </c>
    </row>
    <row r="381" spans="1:12" x14ac:dyDescent="0.25">
      <c r="A381">
        <v>1465</v>
      </c>
      <c r="B381" s="2">
        <v>42074</v>
      </c>
      <c r="C381" t="s">
        <v>954</v>
      </c>
      <c r="D381">
        <v>1</v>
      </c>
      <c r="E381" s="3">
        <v>2802.24</v>
      </c>
      <c r="F381" t="s">
        <v>20</v>
      </c>
      <c r="G381" t="str">
        <f>INDEX(Table_product[Product Name],MATCH(A381,Table_product[ProductID],0))</f>
        <v>Quibus RP-57</v>
      </c>
      <c r="H381" t="str">
        <f>INDEX(Table_product[Category], MATCH(A381,Table_product[ProductID],0))</f>
        <v>Rural</v>
      </c>
      <c r="I381" t="str">
        <f>INDEX(Table_product[Segment], MATCH(A381,Table_product[ProductID],0))</f>
        <v>Productivity</v>
      </c>
      <c r="J381">
        <f>INDEX(Table_product[ManufacturerID], MATCH(A381,Table_product[ProductID],0))</f>
        <v>12</v>
      </c>
      <c r="K381" t="str">
        <f>INDEX(Table_location[State],MATCH(C381,Table_location[Zip],0))</f>
        <v>Ontario</v>
      </c>
      <c r="L381" t="str">
        <f>INDEX(Table_manufacturer[Manufacturer Name],MATCH(Sales!J381,Table_manufacturer[ManufacturerID],0))</f>
        <v>Quibus</v>
      </c>
    </row>
    <row r="382" spans="1:12" x14ac:dyDescent="0.25">
      <c r="A382">
        <v>2218</v>
      </c>
      <c r="B382" s="2">
        <v>42074</v>
      </c>
      <c r="C382" t="s">
        <v>833</v>
      </c>
      <c r="D382">
        <v>1</v>
      </c>
      <c r="E382" s="3">
        <v>1763.37</v>
      </c>
      <c r="F382" t="s">
        <v>20</v>
      </c>
      <c r="G382" t="str">
        <f>INDEX(Table_product[Product Name],MATCH(A382,Table_product[ProductID],0))</f>
        <v>Aliqui RP-15</v>
      </c>
      <c r="H382" t="str">
        <f>INDEX(Table_product[Category], MATCH(A382,Table_product[ProductID],0))</f>
        <v>Rural</v>
      </c>
      <c r="I382" t="str">
        <f>INDEX(Table_product[Segment], MATCH(A382,Table_product[ProductID],0))</f>
        <v>Productivity</v>
      </c>
      <c r="J382">
        <f>INDEX(Table_product[ManufacturerID], MATCH(A382,Table_product[ProductID],0))</f>
        <v>2</v>
      </c>
      <c r="K382" t="str">
        <f>INDEX(Table_location[State],MATCH(C382,Table_location[Zip],0))</f>
        <v>Ontario</v>
      </c>
      <c r="L382" t="str">
        <f>INDEX(Table_manufacturer[Manufacturer Name],MATCH(Sales!J382,Table_manufacturer[ManufacturerID],0))</f>
        <v>Aliqui</v>
      </c>
    </row>
    <row r="383" spans="1:12" x14ac:dyDescent="0.25">
      <c r="A383">
        <v>2064</v>
      </c>
      <c r="B383" s="2">
        <v>42074</v>
      </c>
      <c r="C383" t="s">
        <v>826</v>
      </c>
      <c r="D383">
        <v>1</v>
      </c>
      <c r="E383" s="3">
        <v>6929.37</v>
      </c>
      <c r="F383" t="s">
        <v>20</v>
      </c>
      <c r="G383" t="str">
        <f>INDEX(Table_product[Product Name],MATCH(A383,Table_product[ProductID],0))</f>
        <v>Currus UE-24</v>
      </c>
      <c r="H383" t="str">
        <f>INDEX(Table_product[Category], MATCH(A383,Table_product[ProductID],0))</f>
        <v>Urban</v>
      </c>
      <c r="I383" t="str">
        <f>INDEX(Table_product[Segment], MATCH(A383,Table_product[ProductID],0))</f>
        <v>Extreme</v>
      </c>
      <c r="J383">
        <f>INDEX(Table_product[ManufacturerID], MATCH(A383,Table_product[ProductID],0))</f>
        <v>4</v>
      </c>
      <c r="K383" t="str">
        <f>INDEX(Table_location[State],MATCH(C383,Table_location[Zip],0))</f>
        <v>Ontario</v>
      </c>
      <c r="L383" t="str">
        <f>INDEX(Table_manufacturer[Manufacturer Name],MATCH(Sales!J383,Table_manufacturer[ManufacturerID],0))</f>
        <v>Currus</v>
      </c>
    </row>
    <row r="384" spans="1:12" x14ac:dyDescent="0.25">
      <c r="A384">
        <v>407</v>
      </c>
      <c r="B384" s="2">
        <v>42087</v>
      </c>
      <c r="C384" t="s">
        <v>833</v>
      </c>
      <c r="D384">
        <v>1</v>
      </c>
      <c r="E384" s="3">
        <v>20505.87</v>
      </c>
      <c r="F384" t="s">
        <v>20</v>
      </c>
      <c r="G384" t="str">
        <f>INDEX(Table_product[Product Name],MATCH(A384,Table_product[ProductID],0))</f>
        <v>Maximus UM-12</v>
      </c>
      <c r="H384" t="str">
        <f>INDEX(Table_product[Category], MATCH(A384,Table_product[ProductID],0))</f>
        <v>Urban</v>
      </c>
      <c r="I384" t="str">
        <f>INDEX(Table_product[Segment], MATCH(A384,Table_product[ProductID],0))</f>
        <v>Moderation</v>
      </c>
      <c r="J384">
        <f>INDEX(Table_product[ManufacturerID], MATCH(A384,Table_product[ProductID],0))</f>
        <v>7</v>
      </c>
      <c r="K384" t="str">
        <f>INDEX(Table_location[State],MATCH(C384,Table_location[Zip],0))</f>
        <v>Ontario</v>
      </c>
      <c r="L384" t="str">
        <f>INDEX(Table_manufacturer[Manufacturer Name],MATCH(Sales!J384,Table_manufacturer[ManufacturerID],0))</f>
        <v>VanArsdel</v>
      </c>
    </row>
    <row r="385" spans="1:12" x14ac:dyDescent="0.25">
      <c r="A385">
        <v>927</v>
      </c>
      <c r="B385" s="2">
        <v>42087</v>
      </c>
      <c r="C385" t="s">
        <v>957</v>
      </c>
      <c r="D385">
        <v>1</v>
      </c>
      <c r="E385" s="3">
        <v>6173.37</v>
      </c>
      <c r="F385" t="s">
        <v>20</v>
      </c>
      <c r="G385" t="str">
        <f>INDEX(Table_product[Product Name],MATCH(A385,Table_product[ProductID],0))</f>
        <v>Natura UE-36</v>
      </c>
      <c r="H385" t="str">
        <f>INDEX(Table_product[Category], MATCH(A385,Table_product[ProductID],0))</f>
        <v>Urban</v>
      </c>
      <c r="I385" t="str">
        <f>INDEX(Table_product[Segment], MATCH(A385,Table_product[ProductID],0))</f>
        <v>Extreme</v>
      </c>
      <c r="J385">
        <f>INDEX(Table_product[ManufacturerID], MATCH(A385,Table_product[ProductID],0))</f>
        <v>8</v>
      </c>
      <c r="K385" t="str">
        <f>INDEX(Table_location[State],MATCH(C385,Table_location[Zip],0))</f>
        <v>Ontario</v>
      </c>
      <c r="L385" t="str">
        <f>INDEX(Table_manufacturer[Manufacturer Name],MATCH(Sales!J385,Table_manufacturer[ManufacturerID],0))</f>
        <v>Natura</v>
      </c>
    </row>
    <row r="386" spans="1:12" x14ac:dyDescent="0.25">
      <c r="A386">
        <v>1180</v>
      </c>
      <c r="B386" s="2">
        <v>42087</v>
      </c>
      <c r="C386" t="s">
        <v>838</v>
      </c>
      <c r="D386">
        <v>1</v>
      </c>
      <c r="E386" s="3">
        <v>6173.37</v>
      </c>
      <c r="F386" t="s">
        <v>20</v>
      </c>
      <c r="G386" t="str">
        <f>INDEX(Table_product[Product Name],MATCH(A386,Table_product[ProductID],0))</f>
        <v>Pirum UE-16</v>
      </c>
      <c r="H386" t="str">
        <f>INDEX(Table_product[Category], MATCH(A386,Table_product[ProductID],0))</f>
        <v>Urban</v>
      </c>
      <c r="I386" t="str">
        <f>INDEX(Table_product[Segment], MATCH(A386,Table_product[ProductID],0))</f>
        <v>Extreme</v>
      </c>
      <c r="J386">
        <f>INDEX(Table_product[ManufacturerID], MATCH(A386,Table_product[ProductID],0))</f>
        <v>10</v>
      </c>
      <c r="K386" t="str">
        <f>INDEX(Table_location[State],MATCH(C386,Table_location[Zip],0))</f>
        <v>Ontario</v>
      </c>
      <c r="L386" t="str">
        <f>INDEX(Table_manufacturer[Manufacturer Name],MATCH(Sales!J386,Table_manufacturer[ManufacturerID],0))</f>
        <v>Pirum</v>
      </c>
    </row>
    <row r="387" spans="1:12" x14ac:dyDescent="0.25">
      <c r="A387">
        <v>2336</v>
      </c>
      <c r="B387" s="2">
        <v>42087</v>
      </c>
      <c r="C387" t="s">
        <v>687</v>
      </c>
      <c r="D387">
        <v>1</v>
      </c>
      <c r="E387" s="3">
        <v>9128.7000000000007</v>
      </c>
      <c r="F387" t="s">
        <v>20</v>
      </c>
      <c r="G387" t="str">
        <f>INDEX(Table_product[Product Name],MATCH(A387,Table_product[ProductID],0))</f>
        <v>Aliqui UE-10</v>
      </c>
      <c r="H387" t="str">
        <f>INDEX(Table_product[Category], MATCH(A387,Table_product[ProductID],0))</f>
        <v>Urban</v>
      </c>
      <c r="I387" t="str">
        <f>INDEX(Table_product[Segment], MATCH(A387,Table_product[ProductID],0))</f>
        <v>Extreme</v>
      </c>
      <c r="J387">
        <f>INDEX(Table_product[ManufacturerID], MATCH(A387,Table_product[ProductID],0))</f>
        <v>2</v>
      </c>
      <c r="K387" t="str">
        <f>INDEX(Table_location[State],MATCH(C387,Table_location[Zip],0))</f>
        <v>Ontario</v>
      </c>
      <c r="L387" t="str">
        <f>INDEX(Table_manufacturer[Manufacturer Name],MATCH(Sales!J387,Table_manufacturer[ManufacturerID],0))</f>
        <v>Aliqui</v>
      </c>
    </row>
    <row r="388" spans="1:12" x14ac:dyDescent="0.25">
      <c r="A388">
        <v>506</v>
      </c>
      <c r="B388" s="2">
        <v>42087</v>
      </c>
      <c r="C388" t="s">
        <v>842</v>
      </c>
      <c r="D388">
        <v>1</v>
      </c>
      <c r="E388" s="3">
        <v>15560.37</v>
      </c>
      <c r="F388" t="s">
        <v>20</v>
      </c>
      <c r="G388" t="str">
        <f>INDEX(Table_product[Product Name],MATCH(A388,Table_product[ProductID],0))</f>
        <v>Maximus UM-11</v>
      </c>
      <c r="H388" t="str">
        <f>INDEX(Table_product[Category], MATCH(A388,Table_product[ProductID],0))</f>
        <v>Urban</v>
      </c>
      <c r="I388" t="str">
        <f>INDEX(Table_product[Segment], MATCH(A388,Table_product[ProductID],0))</f>
        <v>Moderation</v>
      </c>
      <c r="J388">
        <f>INDEX(Table_product[ManufacturerID], MATCH(A388,Table_product[ProductID],0))</f>
        <v>7</v>
      </c>
      <c r="K388" t="str">
        <f>INDEX(Table_location[State],MATCH(C388,Table_location[Zip],0))</f>
        <v>Ontario</v>
      </c>
      <c r="L388" t="str">
        <f>INDEX(Table_manufacturer[Manufacturer Name],MATCH(Sales!J388,Table_manufacturer[ManufacturerID],0))</f>
        <v>VanArsdel</v>
      </c>
    </row>
    <row r="389" spans="1:12" x14ac:dyDescent="0.25">
      <c r="A389">
        <v>359</v>
      </c>
      <c r="B389" s="2">
        <v>42047</v>
      </c>
      <c r="C389" t="s">
        <v>984</v>
      </c>
      <c r="D389">
        <v>1</v>
      </c>
      <c r="E389" s="3">
        <v>13730.85</v>
      </c>
      <c r="F389" t="s">
        <v>20</v>
      </c>
      <c r="G389" t="str">
        <f>INDEX(Table_product[Product Name],MATCH(A389,Table_product[ProductID],0))</f>
        <v>Fama UE-80</v>
      </c>
      <c r="H389" t="str">
        <f>INDEX(Table_product[Category], MATCH(A389,Table_product[ProductID],0))</f>
        <v>Urban</v>
      </c>
      <c r="I389" t="str">
        <f>INDEX(Table_product[Segment], MATCH(A389,Table_product[ProductID],0))</f>
        <v>Extreme</v>
      </c>
      <c r="J389">
        <f>INDEX(Table_product[ManufacturerID], MATCH(A389,Table_product[ProductID],0))</f>
        <v>5</v>
      </c>
      <c r="K389" t="str">
        <f>INDEX(Table_location[State],MATCH(C389,Table_location[Zip],0))</f>
        <v>Ontario</v>
      </c>
      <c r="L389" t="str">
        <f>INDEX(Table_manufacturer[Manufacturer Name],MATCH(Sales!J389,Table_manufacturer[ManufacturerID],0))</f>
        <v>Fama</v>
      </c>
    </row>
    <row r="390" spans="1:12" x14ac:dyDescent="0.25">
      <c r="A390">
        <v>506</v>
      </c>
      <c r="B390" s="2">
        <v>42176</v>
      </c>
      <c r="C390" t="s">
        <v>984</v>
      </c>
      <c r="D390">
        <v>1</v>
      </c>
      <c r="E390" s="3">
        <v>15560.37</v>
      </c>
      <c r="F390" t="s">
        <v>20</v>
      </c>
      <c r="G390" t="str">
        <f>INDEX(Table_product[Product Name],MATCH(A390,Table_product[ProductID],0))</f>
        <v>Maximus UM-11</v>
      </c>
      <c r="H390" t="str">
        <f>INDEX(Table_product[Category], MATCH(A390,Table_product[ProductID],0))</f>
        <v>Urban</v>
      </c>
      <c r="I390" t="str">
        <f>INDEX(Table_product[Segment], MATCH(A390,Table_product[ProductID],0))</f>
        <v>Moderation</v>
      </c>
      <c r="J390">
        <f>INDEX(Table_product[ManufacturerID], MATCH(A390,Table_product[ProductID],0))</f>
        <v>7</v>
      </c>
      <c r="K390" t="str">
        <f>INDEX(Table_location[State],MATCH(C390,Table_location[Zip],0))</f>
        <v>Ontario</v>
      </c>
      <c r="L390" t="str">
        <f>INDEX(Table_manufacturer[Manufacturer Name],MATCH(Sales!J390,Table_manufacturer[ManufacturerID],0))</f>
        <v>VanArsdel</v>
      </c>
    </row>
    <row r="391" spans="1:12" x14ac:dyDescent="0.25">
      <c r="A391">
        <v>506</v>
      </c>
      <c r="B391" s="2">
        <v>42176</v>
      </c>
      <c r="C391" t="s">
        <v>992</v>
      </c>
      <c r="D391">
        <v>1</v>
      </c>
      <c r="E391" s="3">
        <v>15560.37</v>
      </c>
      <c r="F391" t="s">
        <v>20</v>
      </c>
      <c r="G391" t="str">
        <f>INDEX(Table_product[Product Name],MATCH(A391,Table_product[ProductID],0))</f>
        <v>Maximus UM-11</v>
      </c>
      <c r="H391" t="str">
        <f>INDEX(Table_product[Category], MATCH(A391,Table_product[ProductID],0))</f>
        <v>Urban</v>
      </c>
      <c r="I391" t="str">
        <f>INDEX(Table_product[Segment], MATCH(A391,Table_product[ProductID],0))</f>
        <v>Moderation</v>
      </c>
      <c r="J391">
        <f>INDEX(Table_product[ManufacturerID], MATCH(A391,Table_product[ProductID],0))</f>
        <v>7</v>
      </c>
      <c r="K391" t="str">
        <f>INDEX(Table_location[State],MATCH(C391,Table_location[Zip],0))</f>
        <v>Ontario</v>
      </c>
      <c r="L391" t="str">
        <f>INDEX(Table_manufacturer[Manufacturer Name],MATCH(Sales!J391,Table_manufacturer[ManufacturerID],0))</f>
        <v>VanArsdel</v>
      </c>
    </row>
    <row r="392" spans="1:12" x14ac:dyDescent="0.25">
      <c r="A392">
        <v>1049</v>
      </c>
      <c r="B392" s="2">
        <v>42176</v>
      </c>
      <c r="C392" t="s">
        <v>391</v>
      </c>
      <c r="D392">
        <v>1</v>
      </c>
      <c r="E392" s="3">
        <v>3086.37</v>
      </c>
      <c r="F392" t="s">
        <v>20</v>
      </c>
      <c r="G392" t="str">
        <f>INDEX(Table_product[Product Name],MATCH(A392,Table_product[ProductID],0))</f>
        <v>Pirum MA-07</v>
      </c>
      <c r="H392" t="str">
        <f>INDEX(Table_product[Category], MATCH(A392,Table_product[ProductID],0))</f>
        <v>Mix</v>
      </c>
      <c r="I392" t="str">
        <f>INDEX(Table_product[Segment], MATCH(A392,Table_product[ProductID],0))</f>
        <v>All Season</v>
      </c>
      <c r="J392">
        <f>INDEX(Table_product[ManufacturerID], MATCH(A392,Table_product[ProductID],0))</f>
        <v>10</v>
      </c>
      <c r="K392" t="str">
        <f>INDEX(Table_location[State],MATCH(C392,Table_location[Zip],0))</f>
        <v>Quebec</v>
      </c>
      <c r="L392" t="str">
        <f>INDEX(Table_manufacturer[Manufacturer Name],MATCH(Sales!J392,Table_manufacturer[ManufacturerID],0))</f>
        <v>Pirum</v>
      </c>
    </row>
    <row r="393" spans="1:12" x14ac:dyDescent="0.25">
      <c r="A393">
        <v>2086</v>
      </c>
      <c r="B393" s="2">
        <v>42122</v>
      </c>
      <c r="C393" t="s">
        <v>1564</v>
      </c>
      <c r="D393">
        <v>1</v>
      </c>
      <c r="E393" s="3">
        <v>2897.37</v>
      </c>
      <c r="F393" t="s">
        <v>20</v>
      </c>
      <c r="G393" t="str">
        <f>INDEX(Table_product[Product Name],MATCH(A393,Table_product[ProductID],0))</f>
        <v>Currus UC-21</v>
      </c>
      <c r="H393" t="str">
        <f>INDEX(Table_product[Category], MATCH(A393,Table_product[ProductID],0))</f>
        <v>Urban</v>
      </c>
      <c r="I393" t="str">
        <f>INDEX(Table_product[Segment], MATCH(A393,Table_product[ProductID],0))</f>
        <v>Convenience</v>
      </c>
      <c r="J393">
        <f>INDEX(Table_product[ManufacturerID], MATCH(A393,Table_product[ProductID],0))</f>
        <v>4</v>
      </c>
      <c r="K393" t="str">
        <f>INDEX(Table_location[State],MATCH(C393,Table_location[Zip],0))</f>
        <v>British Columbia</v>
      </c>
      <c r="L393" t="str">
        <f>INDEX(Table_manufacturer[Manufacturer Name],MATCH(Sales!J393,Table_manufacturer[ManufacturerID],0))</f>
        <v>Currus</v>
      </c>
    </row>
    <row r="394" spans="1:12" x14ac:dyDescent="0.25">
      <c r="A394">
        <v>826</v>
      </c>
      <c r="B394" s="2">
        <v>42122</v>
      </c>
      <c r="C394" t="s">
        <v>1560</v>
      </c>
      <c r="D394">
        <v>1</v>
      </c>
      <c r="E394" s="3">
        <v>13229.37</v>
      </c>
      <c r="F394" t="s">
        <v>20</v>
      </c>
      <c r="G394" t="str">
        <f>INDEX(Table_product[Product Name],MATCH(A394,Table_product[ProductID],0))</f>
        <v>Natura UM-10</v>
      </c>
      <c r="H394" t="str">
        <f>INDEX(Table_product[Category], MATCH(A394,Table_product[ProductID],0))</f>
        <v>Urban</v>
      </c>
      <c r="I394" t="str">
        <f>INDEX(Table_product[Segment], MATCH(A394,Table_product[ProductID],0))</f>
        <v>Moderation</v>
      </c>
      <c r="J394">
        <f>INDEX(Table_product[ManufacturerID], MATCH(A394,Table_product[ProductID],0))</f>
        <v>8</v>
      </c>
      <c r="K394" t="str">
        <f>INDEX(Table_location[State],MATCH(C394,Table_location[Zip],0))</f>
        <v>British Columbia</v>
      </c>
      <c r="L394" t="str">
        <f>INDEX(Table_manufacturer[Manufacturer Name],MATCH(Sales!J394,Table_manufacturer[ManufacturerID],0))</f>
        <v>Natura</v>
      </c>
    </row>
    <row r="395" spans="1:12" x14ac:dyDescent="0.25">
      <c r="A395">
        <v>1171</v>
      </c>
      <c r="B395" s="2">
        <v>42122</v>
      </c>
      <c r="C395" t="s">
        <v>1564</v>
      </c>
      <c r="D395">
        <v>1</v>
      </c>
      <c r="E395" s="3">
        <v>4283.37</v>
      </c>
      <c r="F395" t="s">
        <v>20</v>
      </c>
      <c r="G395" t="str">
        <f>INDEX(Table_product[Product Name],MATCH(A395,Table_product[ProductID],0))</f>
        <v>Pirum UE-07</v>
      </c>
      <c r="H395" t="str">
        <f>INDEX(Table_product[Category], MATCH(A395,Table_product[ProductID],0))</f>
        <v>Urban</v>
      </c>
      <c r="I395" t="str">
        <f>INDEX(Table_product[Segment], MATCH(A395,Table_product[ProductID],0))</f>
        <v>Extreme</v>
      </c>
      <c r="J395">
        <f>INDEX(Table_product[ManufacturerID], MATCH(A395,Table_product[ProductID],0))</f>
        <v>10</v>
      </c>
      <c r="K395" t="str">
        <f>INDEX(Table_location[State],MATCH(C395,Table_location[Zip],0))</f>
        <v>British Columbia</v>
      </c>
      <c r="L395" t="str">
        <f>INDEX(Table_manufacturer[Manufacturer Name],MATCH(Sales!J395,Table_manufacturer[ManufacturerID],0))</f>
        <v>Pirum</v>
      </c>
    </row>
    <row r="396" spans="1:12" x14ac:dyDescent="0.25">
      <c r="A396">
        <v>1180</v>
      </c>
      <c r="B396" s="2">
        <v>42122</v>
      </c>
      <c r="C396" t="s">
        <v>1360</v>
      </c>
      <c r="D396">
        <v>1</v>
      </c>
      <c r="E396" s="3">
        <v>6173.37</v>
      </c>
      <c r="F396" t="s">
        <v>20</v>
      </c>
      <c r="G396" t="str">
        <f>INDEX(Table_product[Product Name],MATCH(A396,Table_product[ProductID],0))</f>
        <v>Pirum UE-16</v>
      </c>
      <c r="H396" t="str">
        <f>INDEX(Table_product[Category], MATCH(A396,Table_product[ProductID],0))</f>
        <v>Urban</v>
      </c>
      <c r="I396" t="str">
        <f>INDEX(Table_product[Segment], MATCH(A396,Table_product[ProductID],0))</f>
        <v>Extreme</v>
      </c>
      <c r="J396">
        <f>INDEX(Table_product[ManufacturerID], MATCH(A396,Table_product[ProductID],0))</f>
        <v>10</v>
      </c>
      <c r="K396" t="str">
        <f>INDEX(Table_location[State],MATCH(C396,Table_location[Zip],0))</f>
        <v>Alberta</v>
      </c>
      <c r="L396" t="str">
        <f>INDEX(Table_manufacturer[Manufacturer Name],MATCH(Sales!J396,Table_manufacturer[ManufacturerID],0))</f>
        <v>Pirum</v>
      </c>
    </row>
    <row r="397" spans="1:12" x14ac:dyDescent="0.25">
      <c r="A397">
        <v>2186</v>
      </c>
      <c r="B397" s="2">
        <v>42122</v>
      </c>
      <c r="C397" t="s">
        <v>1400</v>
      </c>
      <c r="D397">
        <v>1</v>
      </c>
      <c r="E397" s="3">
        <v>5606.37</v>
      </c>
      <c r="F397" t="s">
        <v>20</v>
      </c>
      <c r="G397" t="str">
        <f>INDEX(Table_product[Product Name],MATCH(A397,Table_product[ProductID],0))</f>
        <v>Victoria UC-16</v>
      </c>
      <c r="H397" t="str">
        <f>INDEX(Table_product[Category], MATCH(A397,Table_product[ProductID],0))</f>
        <v>Urban</v>
      </c>
      <c r="I397" t="str">
        <f>INDEX(Table_product[Segment], MATCH(A397,Table_product[ProductID],0))</f>
        <v>Convenience</v>
      </c>
      <c r="J397">
        <f>INDEX(Table_product[ManufacturerID], MATCH(A397,Table_product[ProductID],0))</f>
        <v>14</v>
      </c>
      <c r="K397" t="str">
        <f>INDEX(Table_location[State],MATCH(C397,Table_location[Zip],0))</f>
        <v>Alberta</v>
      </c>
      <c r="L397" t="str">
        <f>INDEX(Table_manufacturer[Manufacturer Name],MATCH(Sales!J397,Table_manufacturer[ManufacturerID],0))</f>
        <v>Victoria</v>
      </c>
    </row>
    <row r="398" spans="1:12" x14ac:dyDescent="0.25">
      <c r="A398">
        <v>927</v>
      </c>
      <c r="B398" s="2">
        <v>42122</v>
      </c>
      <c r="C398" t="s">
        <v>1345</v>
      </c>
      <c r="D398">
        <v>1</v>
      </c>
      <c r="E398" s="3">
        <v>6173.37</v>
      </c>
      <c r="F398" t="s">
        <v>20</v>
      </c>
      <c r="G398" t="str">
        <f>INDEX(Table_product[Product Name],MATCH(A398,Table_product[ProductID],0))</f>
        <v>Natura UE-36</v>
      </c>
      <c r="H398" t="str">
        <f>INDEX(Table_product[Category], MATCH(A398,Table_product[ProductID],0))</f>
        <v>Urban</v>
      </c>
      <c r="I398" t="str">
        <f>INDEX(Table_product[Segment], MATCH(A398,Table_product[ProductID],0))</f>
        <v>Extreme</v>
      </c>
      <c r="J398">
        <f>INDEX(Table_product[ManufacturerID], MATCH(A398,Table_product[ProductID],0))</f>
        <v>8</v>
      </c>
      <c r="K398" t="str">
        <f>INDEX(Table_location[State],MATCH(C398,Table_location[Zip],0))</f>
        <v>Alberta</v>
      </c>
      <c r="L398" t="str">
        <f>INDEX(Table_manufacturer[Manufacturer Name],MATCH(Sales!J398,Table_manufacturer[ManufacturerID],0))</f>
        <v>Natura</v>
      </c>
    </row>
    <row r="399" spans="1:12" x14ac:dyDescent="0.25">
      <c r="A399">
        <v>977</v>
      </c>
      <c r="B399" s="2">
        <v>42122</v>
      </c>
      <c r="C399" t="s">
        <v>1400</v>
      </c>
      <c r="D399">
        <v>1</v>
      </c>
      <c r="E399" s="3">
        <v>5858.37</v>
      </c>
      <c r="F399" t="s">
        <v>20</v>
      </c>
      <c r="G399" t="str">
        <f>INDEX(Table_product[Product Name],MATCH(A399,Table_product[ProductID],0))</f>
        <v>Natura UC-40</v>
      </c>
      <c r="H399" t="str">
        <f>INDEX(Table_product[Category], MATCH(A399,Table_product[ProductID],0))</f>
        <v>Urban</v>
      </c>
      <c r="I399" t="str">
        <f>INDEX(Table_product[Segment], MATCH(A399,Table_product[ProductID],0))</f>
        <v>Convenience</v>
      </c>
      <c r="J399">
        <f>INDEX(Table_product[ManufacturerID], MATCH(A399,Table_product[ProductID],0))</f>
        <v>8</v>
      </c>
      <c r="K399" t="str">
        <f>INDEX(Table_location[State],MATCH(C399,Table_location[Zip],0))</f>
        <v>Alberta</v>
      </c>
      <c r="L399" t="str">
        <f>INDEX(Table_manufacturer[Manufacturer Name],MATCH(Sales!J399,Table_manufacturer[ManufacturerID],0))</f>
        <v>Natura</v>
      </c>
    </row>
    <row r="400" spans="1:12" x14ac:dyDescent="0.25">
      <c r="A400">
        <v>2365</v>
      </c>
      <c r="B400" s="2">
        <v>42178</v>
      </c>
      <c r="C400" t="s">
        <v>1564</v>
      </c>
      <c r="D400">
        <v>1</v>
      </c>
      <c r="E400" s="3">
        <v>6356.7</v>
      </c>
      <c r="F400" t="s">
        <v>20</v>
      </c>
      <c r="G400" t="str">
        <f>INDEX(Table_product[Product Name],MATCH(A400,Table_product[ProductID],0))</f>
        <v>Aliqui UC-13</v>
      </c>
      <c r="H400" t="str">
        <f>INDEX(Table_product[Category], MATCH(A400,Table_product[ProductID],0))</f>
        <v>Urban</v>
      </c>
      <c r="I400" t="str">
        <f>INDEX(Table_product[Segment], MATCH(A400,Table_product[ProductID],0))</f>
        <v>Convenience</v>
      </c>
      <c r="J400">
        <f>INDEX(Table_product[ManufacturerID], MATCH(A400,Table_product[ProductID],0))</f>
        <v>2</v>
      </c>
      <c r="K400" t="str">
        <f>INDEX(Table_location[State],MATCH(C400,Table_location[Zip],0))</f>
        <v>British Columbia</v>
      </c>
      <c r="L400" t="str">
        <f>INDEX(Table_manufacturer[Manufacturer Name],MATCH(Sales!J400,Table_manufacturer[ManufacturerID],0))</f>
        <v>Aliqui</v>
      </c>
    </row>
    <row r="401" spans="1:12" x14ac:dyDescent="0.25">
      <c r="A401">
        <v>487</v>
      </c>
      <c r="B401" s="2">
        <v>42178</v>
      </c>
      <c r="C401" t="s">
        <v>1400</v>
      </c>
      <c r="D401">
        <v>1</v>
      </c>
      <c r="E401" s="3">
        <v>13229.37</v>
      </c>
      <c r="F401" t="s">
        <v>20</v>
      </c>
      <c r="G401" t="str">
        <f>INDEX(Table_product[Product Name],MATCH(A401,Table_product[ProductID],0))</f>
        <v>Maximus UM-92</v>
      </c>
      <c r="H401" t="str">
        <f>INDEX(Table_product[Category], MATCH(A401,Table_product[ProductID],0))</f>
        <v>Urban</v>
      </c>
      <c r="I401" t="str">
        <f>INDEX(Table_product[Segment], MATCH(A401,Table_product[ProductID],0))</f>
        <v>Moderation</v>
      </c>
      <c r="J401">
        <f>INDEX(Table_product[ManufacturerID], MATCH(A401,Table_product[ProductID],0))</f>
        <v>7</v>
      </c>
      <c r="K401" t="str">
        <f>INDEX(Table_location[State],MATCH(C401,Table_location[Zip],0))</f>
        <v>Alberta</v>
      </c>
      <c r="L401" t="str">
        <f>INDEX(Table_manufacturer[Manufacturer Name],MATCH(Sales!J401,Table_manufacturer[ManufacturerID],0))</f>
        <v>VanArsdel</v>
      </c>
    </row>
    <row r="402" spans="1:12" x14ac:dyDescent="0.25">
      <c r="A402">
        <v>440</v>
      </c>
      <c r="B402" s="2">
        <v>42099</v>
      </c>
      <c r="C402" t="s">
        <v>1573</v>
      </c>
      <c r="D402">
        <v>1</v>
      </c>
      <c r="E402" s="3">
        <v>19529.37</v>
      </c>
      <c r="F402" t="s">
        <v>20</v>
      </c>
      <c r="G402" t="str">
        <f>INDEX(Table_product[Product Name],MATCH(A402,Table_product[ProductID],0))</f>
        <v>Maximus UM-45</v>
      </c>
      <c r="H402" t="str">
        <f>INDEX(Table_product[Category], MATCH(A402,Table_product[ProductID],0))</f>
        <v>Urban</v>
      </c>
      <c r="I402" t="str">
        <f>INDEX(Table_product[Segment], MATCH(A402,Table_product[ProductID],0))</f>
        <v>Moderation</v>
      </c>
      <c r="J402">
        <f>INDEX(Table_product[ManufacturerID], MATCH(A402,Table_product[ProductID],0))</f>
        <v>7</v>
      </c>
      <c r="K402" t="str">
        <f>INDEX(Table_location[State],MATCH(C402,Table_location[Zip],0))</f>
        <v>British Columbia</v>
      </c>
      <c r="L402" t="str">
        <f>INDEX(Table_manufacturer[Manufacturer Name],MATCH(Sales!J402,Table_manufacturer[ManufacturerID],0))</f>
        <v>VanArsdel</v>
      </c>
    </row>
    <row r="403" spans="1:12" x14ac:dyDescent="0.25">
      <c r="A403">
        <v>438</v>
      </c>
      <c r="B403" s="2">
        <v>42099</v>
      </c>
      <c r="C403" t="s">
        <v>1378</v>
      </c>
      <c r="D403">
        <v>1</v>
      </c>
      <c r="E403" s="3">
        <v>11969.37</v>
      </c>
      <c r="F403" t="s">
        <v>20</v>
      </c>
      <c r="G403" t="str">
        <f>INDEX(Table_product[Product Name],MATCH(A403,Table_product[ProductID],0))</f>
        <v>Maximus UM-43</v>
      </c>
      <c r="H403" t="str">
        <f>INDEX(Table_product[Category], MATCH(A403,Table_product[ProductID],0))</f>
        <v>Urban</v>
      </c>
      <c r="I403" t="str">
        <f>INDEX(Table_product[Segment], MATCH(A403,Table_product[ProductID],0))</f>
        <v>Moderation</v>
      </c>
      <c r="J403">
        <f>INDEX(Table_product[ManufacturerID], MATCH(A403,Table_product[ProductID],0))</f>
        <v>7</v>
      </c>
      <c r="K403" t="str">
        <f>INDEX(Table_location[State],MATCH(C403,Table_location[Zip],0))</f>
        <v>Alberta</v>
      </c>
      <c r="L403" t="str">
        <f>INDEX(Table_manufacturer[Manufacturer Name],MATCH(Sales!J403,Table_manufacturer[ManufacturerID],0))</f>
        <v>VanArsdel</v>
      </c>
    </row>
    <row r="404" spans="1:12" x14ac:dyDescent="0.25">
      <c r="A404">
        <v>556</v>
      </c>
      <c r="B404" s="2">
        <v>42100</v>
      </c>
      <c r="C404" t="s">
        <v>1560</v>
      </c>
      <c r="D404">
        <v>1</v>
      </c>
      <c r="E404" s="3">
        <v>10268.370000000001</v>
      </c>
      <c r="F404" t="s">
        <v>20</v>
      </c>
      <c r="G404" t="str">
        <f>INDEX(Table_product[Product Name],MATCH(A404,Table_product[ProductID],0))</f>
        <v>Maximus UC-21</v>
      </c>
      <c r="H404" t="str">
        <f>INDEX(Table_product[Category], MATCH(A404,Table_product[ProductID],0))</f>
        <v>Urban</v>
      </c>
      <c r="I404" t="str">
        <f>INDEX(Table_product[Segment], MATCH(A404,Table_product[ProductID],0))</f>
        <v>Convenience</v>
      </c>
      <c r="J404">
        <f>INDEX(Table_product[ManufacturerID], MATCH(A404,Table_product[ProductID],0))</f>
        <v>7</v>
      </c>
      <c r="K404" t="str">
        <f>INDEX(Table_location[State],MATCH(C404,Table_location[Zip],0))</f>
        <v>British Columbia</v>
      </c>
      <c r="L404" t="str">
        <f>INDEX(Table_manufacturer[Manufacturer Name],MATCH(Sales!J404,Table_manufacturer[ManufacturerID],0))</f>
        <v>VanArsdel</v>
      </c>
    </row>
    <row r="405" spans="1:12" x14ac:dyDescent="0.25">
      <c r="A405">
        <v>762</v>
      </c>
      <c r="B405" s="2">
        <v>42100</v>
      </c>
      <c r="C405" t="s">
        <v>1583</v>
      </c>
      <c r="D405">
        <v>1</v>
      </c>
      <c r="E405" s="3">
        <v>2330.37</v>
      </c>
      <c r="F405" t="s">
        <v>20</v>
      </c>
      <c r="G405" t="str">
        <f>INDEX(Table_product[Product Name],MATCH(A405,Table_product[ProductID],0))</f>
        <v>Natura RP-50</v>
      </c>
      <c r="H405" t="str">
        <f>INDEX(Table_product[Category], MATCH(A405,Table_product[ProductID],0))</f>
        <v>Rural</v>
      </c>
      <c r="I405" t="str">
        <f>INDEX(Table_product[Segment], MATCH(A405,Table_product[ProductID],0))</f>
        <v>Productivity</v>
      </c>
      <c r="J405">
        <f>INDEX(Table_product[ManufacturerID], MATCH(A405,Table_product[ProductID],0))</f>
        <v>8</v>
      </c>
      <c r="K405" t="str">
        <f>INDEX(Table_location[State],MATCH(C405,Table_location[Zip],0))</f>
        <v>British Columbia</v>
      </c>
      <c r="L405" t="str">
        <f>INDEX(Table_manufacturer[Manufacturer Name],MATCH(Sales!J405,Table_manufacturer[ManufacturerID],0))</f>
        <v>Natura</v>
      </c>
    </row>
    <row r="406" spans="1:12" x14ac:dyDescent="0.25">
      <c r="A406">
        <v>945</v>
      </c>
      <c r="B406" s="2">
        <v>42100</v>
      </c>
      <c r="C406" t="s">
        <v>1401</v>
      </c>
      <c r="D406">
        <v>1</v>
      </c>
      <c r="E406" s="3">
        <v>8189.37</v>
      </c>
      <c r="F406" t="s">
        <v>20</v>
      </c>
      <c r="G406" t="str">
        <f>INDEX(Table_product[Product Name],MATCH(A406,Table_product[ProductID],0))</f>
        <v>Natura UC-08</v>
      </c>
      <c r="H406" t="str">
        <f>INDEX(Table_product[Category], MATCH(A406,Table_product[ProductID],0))</f>
        <v>Urban</v>
      </c>
      <c r="I406" t="str">
        <f>INDEX(Table_product[Segment], MATCH(A406,Table_product[ProductID],0))</f>
        <v>Convenience</v>
      </c>
      <c r="J406">
        <f>INDEX(Table_product[ManufacturerID], MATCH(A406,Table_product[ProductID],0))</f>
        <v>8</v>
      </c>
      <c r="K406" t="str">
        <f>INDEX(Table_location[State],MATCH(C406,Table_location[Zip],0))</f>
        <v>Alberta</v>
      </c>
      <c r="L406" t="str">
        <f>INDEX(Table_manufacturer[Manufacturer Name],MATCH(Sales!J406,Table_manufacturer[ManufacturerID],0))</f>
        <v>Natura</v>
      </c>
    </row>
    <row r="407" spans="1:12" x14ac:dyDescent="0.25">
      <c r="A407">
        <v>1120</v>
      </c>
      <c r="B407" s="2">
        <v>42100</v>
      </c>
      <c r="C407" t="s">
        <v>1202</v>
      </c>
      <c r="D407">
        <v>1</v>
      </c>
      <c r="E407" s="3">
        <v>2330.37</v>
      </c>
      <c r="F407" t="s">
        <v>20</v>
      </c>
      <c r="G407" t="str">
        <f>INDEX(Table_product[Product Name],MATCH(A407,Table_product[ProductID],0))</f>
        <v>Pirum RS-08</v>
      </c>
      <c r="H407" t="str">
        <f>INDEX(Table_product[Category], MATCH(A407,Table_product[ProductID],0))</f>
        <v>Rural</v>
      </c>
      <c r="I407" t="str">
        <f>INDEX(Table_product[Segment], MATCH(A407,Table_product[ProductID],0))</f>
        <v>Select</v>
      </c>
      <c r="J407">
        <f>INDEX(Table_product[ManufacturerID], MATCH(A407,Table_product[ProductID],0))</f>
        <v>10</v>
      </c>
      <c r="K407" t="str">
        <f>INDEX(Table_location[State],MATCH(C407,Table_location[Zip],0))</f>
        <v>Manitoba</v>
      </c>
      <c r="L407" t="str">
        <f>INDEX(Table_manufacturer[Manufacturer Name],MATCH(Sales!J407,Table_manufacturer[ManufacturerID],0))</f>
        <v>Pirum</v>
      </c>
    </row>
    <row r="408" spans="1:12" x14ac:dyDescent="0.25">
      <c r="A408">
        <v>17</v>
      </c>
      <c r="B408" s="2">
        <v>42094</v>
      </c>
      <c r="C408" t="s">
        <v>1350</v>
      </c>
      <c r="D408">
        <v>1</v>
      </c>
      <c r="E408" s="3">
        <v>4977</v>
      </c>
      <c r="F408" t="s">
        <v>20</v>
      </c>
      <c r="G408" t="str">
        <f>INDEX(Table_product[Product Name],MATCH(A408,Table_product[ProductID],0))</f>
        <v>Abbas MA-17</v>
      </c>
      <c r="H408" t="str">
        <f>INDEX(Table_product[Category], MATCH(A408,Table_product[ProductID],0))</f>
        <v>Mix</v>
      </c>
      <c r="I408" t="str">
        <f>INDEX(Table_product[Segment], MATCH(A408,Table_product[ProductID],0))</f>
        <v>All Season</v>
      </c>
      <c r="J408">
        <f>INDEX(Table_product[ManufacturerID], MATCH(A408,Table_product[ProductID],0))</f>
        <v>1</v>
      </c>
      <c r="K408" t="str">
        <f>INDEX(Table_location[State],MATCH(C408,Table_location[Zip],0))</f>
        <v>Alberta</v>
      </c>
      <c r="L408" t="str">
        <f>INDEX(Table_manufacturer[Manufacturer Name],MATCH(Sales!J408,Table_manufacturer[ManufacturerID],0))</f>
        <v>Abbas</v>
      </c>
    </row>
    <row r="409" spans="1:12" x14ac:dyDescent="0.25">
      <c r="A409">
        <v>1009</v>
      </c>
      <c r="B409" s="2">
        <v>42079</v>
      </c>
      <c r="C409" t="s">
        <v>1395</v>
      </c>
      <c r="D409">
        <v>1</v>
      </c>
      <c r="E409" s="3">
        <v>1353.87</v>
      </c>
      <c r="F409" t="s">
        <v>20</v>
      </c>
      <c r="G409" t="str">
        <f>INDEX(Table_product[Product Name],MATCH(A409,Table_product[ProductID],0))</f>
        <v>Natura YY-10</v>
      </c>
      <c r="H409" t="str">
        <f>INDEX(Table_product[Category], MATCH(A409,Table_product[ProductID],0))</f>
        <v>Youth</v>
      </c>
      <c r="I409" t="str">
        <f>INDEX(Table_product[Segment], MATCH(A409,Table_product[ProductID],0))</f>
        <v>Youth</v>
      </c>
      <c r="J409">
        <f>INDEX(Table_product[ManufacturerID], MATCH(A409,Table_product[ProductID],0))</f>
        <v>8</v>
      </c>
      <c r="K409" t="str">
        <f>INDEX(Table_location[State],MATCH(C409,Table_location[Zip],0))</f>
        <v>Alberta</v>
      </c>
      <c r="L409" t="str">
        <f>INDEX(Table_manufacturer[Manufacturer Name],MATCH(Sales!J409,Table_manufacturer[ManufacturerID],0))</f>
        <v>Natura</v>
      </c>
    </row>
    <row r="410" spans="1:12" x14ac:dyDescent="0.25">
      <c r="A410">
        <v>1212</v>
      </c>
      <c r="B410" s="2">
        <v>42079</v>
      </c>
      <c r="C410" t="s">
        <v>1569</v>
      </c>
      <c r="D410">
        <v>1</v>
      </c>
      <c r="E410" s="3">
        <v>4850.37</v>
      </c>
      <c r="F410" t="s">
        <v>20</v>
      </c>
      <c r="G410" t="str">
        <f>INDEX(Table_product[Product Name],MATCH(A410,Table_product[ProductID],0))</f>
        <v>Pirum UC-14</v>
      </c>
      <c r="H410" t="str">
        <f>INDEX(Table_product[Category], MATCH(A410,Table_product[ProductID],0))</f>
        <v>Urban</v>
      </c>
      <c r="I410" t="str">
        <f>INDEX(Table_product[Segment], MATCH(A410,Table_product[ProductID],0))</f>
        <v>Convenience</v>
      </c>
      <c r="J410">
        <f>INDEX(Table_product[ManufacturerID], MATCH(A410,Table_product[ProductID],0))</f>
        <v>10</v>
      </c>
      <c r="K410" t="str">
        <f>INDEX(Table_location[State],MATCH(C410,Table_location[Zip],0))</f>
        <v>British Columbia</v>
      </c>
      <c r="L410" t="str">
        <f>INDEX(Table_manufacturer[Manufacturer Name],MATCH(Sales!J410,Table_manufacturer[ManufacturerID],0))</f>
        <v>Pirum</v>
      </c>
    </row>
    <row r="411" spans="1:12" x14ac:dyDescent="0.25">
      <c r="A411">
        <v>690</v>
      </c>
      <c r="B411" s="2">
        <v>42079</v>
      </c>
      <c r="C411" t="s">
        <v>1350</v>
      </c>
      <c r="D411">
        <v>1</v>
      </c>
      <c r="E411" s="3">
        <v>4409.37</v>
      </c>
      <c r="F411" t="s">
        <v>20</v>
      </c>
      <c r="G411" t="str">
        <f>INDEX(Table_product[Product Name],MATCH(A411,Table_product[ProductID],0))</f>
        <v>Maximus UC-55</v>
      </c>
      <c r="H411" t="str">
        <f>INDEX(Table_product[Category], MATCH(A411,Table_product[ProductID],0))</f>
        <v>Urban</v>
      </c>
      <c r="I411" t="str">
        <f>INDEX(Table_product[Segment], MATCH(A411,Table_product[ProductID],0))</f>
        <v>Convenience</v>
      </c>
      <c r="J411">
        <f>INDEX(Table_product[ManufacturerID], MATCH(A411,Table_product[ProductID],0))</f>
        <v>7</v>
      </c>
      <c r="K411" t="str">
        <f>INDEX(Table_location[State],MATCH(C411,Table_location[Zip],0))</f>
        <v>Alberta</v>
      </c>
      <c r="L411" t="str">
        <f>INDEX(Table_manufacturer[Manufacturer Name],MATCH(Sales!J411,Table_manufacturer[ManufacturerID],0))</f>
        <v>VanArsdel</v>
      </c>
    </row>
    <row r="412" spans="1:12" x14ac:dyDescent="0.25">
      <c r="A412">
        <v>407</v>
      </c>
      <c r="B412" s="2">
        <v>42080</v>
      </c>
      <c r="C412" t="s">
        <v>1577</v>
      </c>
      <c r="D412">
        <v>1</v>
      </c>
      <c r="E412" s="3">
        <v>20505.87</v>
      </c>
      <c r="F412" t="s">
        <v>20</v>
      </c>
      <c r="G412" t="str">
        <f>INDEX(Table_product[Product Name],MATCH(A412,Table_product[ProductID],0))</f>
        <v>Maximus UM-12</v>
      </c>
      <c r="H412" t="str">
        <f>INDEX(Table_product[Category], MATCH(A412,Table_product[ProductID],0))</f>
        <v>Urban</v>
      </c>
      <c r="I412" t="str">
        <f>INDEX(Table_product[Segment], MATCH(A412,Table_product[ProductID],0))</f>
        <v>Moderation</v>
      </c>
      <c r="J412">
        <f>INDEX(Table_product[ManufacturerID], MATCH(A412,Table_product[ProductID],0))</f>
        <v>7</v>
      </c>
      <c r="K412" t="str">
        <f>INDEX(Table_location[State],MATCH(C412,Table_location[Zip],0))</f>
        <v>British Columbia</v>
      </c>
      <c r="L412" t="str">
        <f>INDEX(Table_manufacturer[Manufacturer Name],MATCH(Sales!J412,Table_manufacturer[ManufacturerID],0))</f>
        <v>VanArsdel</v>
      </c>
    </row>
    <row r="413" spans="1:12" x14ac:dyDescent="0.25">
      <c r="A413">
        <v>457</v>
      </c>
      <c r="B413" s="2">
        <v>42038</v>
      </c>
      <c r="C413" t="s">
        <v>1411</v>
      </c>
      <c r="D413">
        <v>1</v>
      </c>
      <c r="E413" s="3">
        <v>11969.37</v>
      </c>
      <c r="F413" t="s">
        <v>20</v>
      </c>
      <c r="G413" t="str">
        <f>INDEX(Table_product[Product Name],MATCH(A413,Table_product[ProductID],0))</f>
        <v>Maximus UM-62</v>
      </c>
      <c r="H413" t="str">
        <f>INDEX(Table_product[Category], MATCH(A413,Table_product[ProductID],0))</f>
        <v>Urban</v>
      </c>
      <c r="I413" t="str">
        <f>INDEX(Table_product[Segment], MATCH(A413,Table_product[ProductID],0))</f>
        <v>Moderation</v>
      </c>
      <c r="J413">
        <f>INDEX(Table_product[ManufacturerID], MATCH(A413,Table_product[ProductID],0))</f>
        <v>7</v>
      </c>
      <c r="K413" t="str">
        <f>INDEX(Table_location[State],MATCH(C413,Table_location[Zip],0))</f>
        <v>Alberta</v>
      </c>
      <c r="L413" t="str">
        <f>INDEX(Table_manufacturer[Manufacturer Name],MATCH(Sales!J413,Table_manufacturer[ManufacturerID],0))</f>
        <v>VanArsdel</v>
      </c>
    </row>
    <row r="414" spans="1:12" x14ac:dyDescent="0.25">
      <c r="A414">
        <v>2207</v>
      </c>
      <c r="B414" s="2">
        <v>42038</v>
      </c>
      <c r="C414" t="s">
        <v>1569</v>
      </c>
      <c r="D414">
        <v>1</v>
      </c>
      <c r="E414" s="3">
        <v>1227.8699999999999</v>
      </c>
      <c r="F414" t="s">
        <v>20</v>
      </c>
      <c r="G414" t="str">
        <f>INDEX(Table_product[Product Name],MATCH(A414,Table_product[ProductID],0))</f>
        <v>Aliqui RP-04</v>
      </c>
      <c r="H414" t="str">
        <f>INDEX(Table_product[Category], MATCH(A414,Table_product[ProductID],0))</f>
        <v>Rural</v>
      </c>
      <c r="I414" t="str">
        <f>INDEX(Table_product[Segment], MATCH(A414,Table_product[ProductID],0))</f>
        <v>Productivity</v>
      </c>
      <c r="J414">
        <f>INDEX(Table_product[ManufacturerID], MATCH(A414,Table_product[ProductID],0))</f>
        <v>2</v>
      </c>
      <c r="K414" t="str">
        <f>INDEX(Table_location[State],MATCH(C414,Table_location[Zip],0))</f>
        <v>British Columbia</v>
      </c>
      <c r="L414" t="str">
        <f>INDEX(Table_manufacturer[Manufacturer Name],MATCH(Sales!J414,Table_manufacturer[ManufacturerID],0))</f>
        <v>Aliqui</v>
      </c>
    </row>
    <row r="415" spans="1:12" x14ac:dyDescent="0.25">
      <c r="A415">
        <v>659</v>
      </c>
      <c r="B415" s="2">
        <v>42038</v>
      </c>
      <c r="C415" t="s">
        <v>1384</v>
      </c>
      <c r="D415">
        <v>1</v>
      </c>
      <c r="E415" s="3">
        <v>17639.37</v>
      </c>
      <c r="F415" t="s">
        <v>20</v>
      </c>
      <c r="G415" t="str">
        <f>INDEX(Table_product[Product Name],MATCH(A415,Table_product[ProductID],0))</f>
        <v>Maximus UC-24</v>
      </c>
      <c r="H415" t="str">
        <f>INDEX(Table_product[Category], MATCH(A415,Table_product[ProductID],0))</f>
        <v>Urban</v>
      </c>
      <c r="I415" t="str">
        <f>INDEX(Table_product[Segment], MATCH(A415,Table_product[ProductID],0))</f>
        <v>Convenience</v>
      </c>
      <c r="J415">
        <f>INDEX(Table_product[ManufacturerID], MATCH(A415,Table_product[ProductID],0))</f>
        <v>7</v>
      </c>
      <c r="K415" t="str">
        <f>INDEX(Table_location[State],MATCH(C415,Table_location[Zip],0))</f>
        <v>Alberta</v>
      </c>
      <c r="L415" t="str">
        <f>INDEX(Table_manufacturer[Manufacturer Name],MATCH(Sales!J415,Table_manufacturer[ManufacturerID],0))</f>
        <v>VanArsdel</v>
      </c>
    </row>
    <row r="416" spans="1:12" x14ac:dyDescent="0.25">
      <c r="A416">
        <v>2207</v>
      </c>
      <c r="B416" s="2">
        <v>42038</v>
      </c>
      <c r="C416" t="s">
        <v>1345</v>
      </c>
      <c r="D416">
        <v>1</v>
      </c>
      <c r="E416" s="3">
        <v>1227.8699999999999</v>
      </c>
      <c r="F416" t="s">
        <v>20</v>
      </c>
      <c r="G416" t="str">
        <f>INDEX(Table_product[Product Name],MATCH(A416,Table_product[ProductID],0))</f>
        <v>Aliqui RP-04</v>
      </c>
      <c r="H416" t="str">
        <f>INDEX(Table_product[Category], MATCH(A416,Table_product[ProductID],0))</f>
        <v>Rural</v>
      </c>
      <c r="I416" t="str">
        <f>INDEX(Table_product[Segment], MATCH(A416,Table_product[ProductID],0))</f>
        <v>Productivity</v>
      </c>
      <c r="J416">
        <f>INDEX(Table_product[ManufacturerID], MATCH(A416,Table_product[ProductID],0))</f>
        <v>2</v>
      </c>
      <c r="K416" t="str">
        <f>INDEX(Table_location[State],MATCH(C416,Table_location[Zip],0))</f>
        <v>Alberta</v>
      </c>
      <c r="L416" t="str">
        <f>INDEX(Table_manufacturer[Manufacturer Name],MATCH(Sales!J416,Table_manufacturer[ManufacturerID],0))</f>
        <v>Aliqui</v>
      </c>
    </row>
    <row r="417" spans="1:12" x14ac:dyDescent="0.25">
      <c r="A417">
        <v>2206</v>
      </c>
      <c r="B417" s="2">
        <v>42038</v>
      </c>
      <c r="C417" t="s">
        <v>1569</v>
      </c>
      <c r="D417">
        <v>1</v>
      </c>
      <c r="E417" s="3">
        <v>1227.8699999999999</v>
      </c>
      <c r="F417" t="s">
        <v>20</v>
      </c>
      <c r="G417" t="str">
        <f>INDEX(Table_product[Product Name],MATCH(A417,Table_product[ProductID],0))</f>
        <v>Aliqui RP-03</v>
      </c>
      <c r="H417" t="str">
        <f>INDEX(Table_product[Category], MATCH(A417,Table_product[ProductID],0))</f>
        <v>Rural</v>
      </c>
      <c r="I417" t="str">
        <f>INDEX(Table_product[Segment], MATCH(A417,Table_product[ProductID],0))</f>
        <v>Productivity</v>
      </c>
      <c r="J417">
        <f>INDEX(Table_product[ManufacturerID], MATCH(A417,Table_product[ProductID],0))</f>
        <v>2</v>
      </c>
      <c r="K417" t="str">
        <f>INDEX(Table_location[State],MATCH(C417,Table_location[Zip],0))</f>
        <v>British Columbia</v>
      </c>
      <c r="L417" t="str">
        <f>INDEX(Table_manufacturer[Manufacturer Name],MATCH(Sales!J417,Table_manufacturer[ManufacturerID],0))</f>
        <v>Aliqui</v>
      </c>
    </row>
    <row r="418" spans="1:12" x14ac:dyDescent="0.25">
      <c r="A418">
        <v>2206</v>
      </c>
      <c r="B418" s="2">
        <v>42038</v>
      </c>
      <c r="C418" t="s">
        <v>1345</v>
      </c>
      <c r="D418">
        <v>1</v>
      </c>
      <c r="E418" s="3">
        <v>1227.8699999999999</v>
      </c>
      <c r="F418" t="s">
        <v>20</v>
      </c>
      <c r="G418" t="str">
        <f>INDEX(Table_product[Product Name],MATCH(A418,Table_product[ProductID],0))</f>
        <v>Aliqui RP-03</v>
      </c>
      <c r="H418" t="str">
        <f>INDEX(Table_product[Category], MATCH(A418,Table_product[ProductID],0))</f>
        <v>Rural</v>
      </c>
      <c r="I418" t="str">
        <f>INDEX(Table_product[Segment], MATCH(A418,Table_product[ProductID],0))</f>
        <v>Productivity</v>
      </c>
      <c r="J418">
        <f>INDEX(Table_product[ManufacturerID], MATCH(A418,Table_product[ProductID],0))</f>
        <v>2</v>
      </c>
      <c r="K418" t="str">
        <f>INDEX(Table_location[State],MATCH(C418,Table_location[Zip],0))</f>
        <v>Alberta</v>
      </c>
      <c r="L418" t="str">
        <f>INDEX(Table_manufacturer[Manufacturer Name],MATCH(Sales!J418,Table_manufacturer[ManufacturerID],0))</f>
        <v>Aliqui</v>
      </c>
    </row>
    <row r="419" spans="1:12" x14ac:dyDescent="0.25">
      <c r="A419">
        <v>1086</v>
      </c>
      <c r="B419" s="2">
        <v>42039</v>
      </c>
      <c r="C419" t="s">
        <v>1385</v>
      </c>
      <c r="D419">
        <v>1</v>
      </c>
      <c r="E419" s="3">
        <v>1416.87</v>
      </c>
      <c r="F419" t="s">
        <v>20</v>
      </c>
      <c r="G419" t="str">
        <f>INDEX(Table_product[Product Name],MATCH(A419,Table_product[ProductID],0))</f>
        <v>Pirum RP-32</v>
      </c>
      <c r="H419" t="str">
        <f>INDEX(Table_product[Category], MATCH(A419,Table_product[ProductID],0))</f>
        <v>Rural</v>
      </c>
      <c r="I419" t="str">
        <f>INDEX(Table_product[Segment], MATCH(A419,Table_product[ProductID],0))</f>
        <v>Productivity</v>
      </c>
      <c r="J419">
        <f>INDEX(Table_product[ManufacturerID], MATCH(A419,Table_product[ProductID],0))</f>
        <v>10</v>
      </c>
      <c r="K419" t="str">
        <f>INDEX(Table_location[State],MATCH(C419,Table_location[Zip],0))</f>
        <v>Alberta</v>
      </c>
      <c r="L419" t="str">
        <f>INDEX(Table_manufacturer[Manufacturer Name],MATCH(Sales!J419,Table_manufacturer[ManufacturerID],0))</f>
        <v>Pirum</v>
      </c>
    </row>
    <row r="420" spans="1:12" x14ac:dyDescent="0.25">
      <c r="A420">
        <v>1118</v>
      </c>
      <c r="B420" s="2">
        <v>42039</v>
      </c>
      <c r="C420" t="s">
        <v>1385</v>
      </c>
      <c r="D420">
        <v>1</v>
      </c>
      <c r="E420" s="3">
        <v>4409.37</v>
      </c>
      <c r="F420" t="s">
        <v>20</v>
      </c>
      <c r="G420" t="str">
        <f>INDEX(Table_product[Product Name],MATCH(A420,Table_product[ProductID],0))</f>
        <v>Pirum RS-06</v>
      </c>
      <c r="H420" t="str">
        <f>INDEX(Table_product[Category], MATCH(A420,Table_product[ProductID],0))</f>
        <v>Rural</v>
      </c>
      <c r="I420" t="str">
        <f>INDEX(Table_product[Segment], MATCH(A420,Table_product[ProductID],0))</f>
        <v>Select</v>
      </c>
      <c r="J420">
        <f>INDEX(Table_product[ManufacturerID], MATCH(A420,Table_product[ProductID],0))</f>
        <v>10</v>
      </c>
      <c r="K420" t="str">
        <f>INDEX(Table_location[State],MATCH(C420,Table_location[Zip],0))</f>
        <v>Alberta</v>
      </c>
      <c r="L420" t="str">
        <f>INDEX(Table_manufacturer[Manufacturer Name],MATCH(Sales!J420,Table_manufacturer[ManufacturerID],0))</f>
        <v>Pirum</v>
      </c>
    </row>
    <row r="421" spans="1:12" x14ac:dyDescent="0.25">
      <c r="A421">
        <v>2215</v>
      </c>
      <c r="B421" s="2">
        <v>42039</v>
      </c>
      <c r="C421" t="s">
        <v>1401</v>
      </c>
      <c r="D421">
        <v>1</v>
      </c>
      <c r="E421" s="3">
        <v>4724.37</v>
      </c>
      <c r="F421" t="s">
        <v>20</v>
      </c>
      <c r="G421" t="str">
        <f>INDEX(Table_product[Product Name],MATCH(A421,Table_product[ProductID],0))</f>
        <v>Aliqui RP-12</v>
      </c>
      <c r="H421" t="str">
        <f>INDEX(Table_product[Category], MATCH(A421,Table_product[ProductID],0))</f>
        <v>Rural</v>
      </c>
      <c r="I421" t="str">
        <f>INDEX(Table_product[Segment], MATCH(A421,Table_product[ProductID],0))</f>
        <v>Productivity</v>
      </c>
      <c r="J421">
        <f>INDEX(Table_product[ManufacturerID], MATCH(A421,Table_product[ProductID],0))</f>
        <v>2</v>
      </c>
      <c r="K421" t="str">
        <f>INDEX(Table_location[State],MATCH(C421,Table_location[Zip],0))</f>
        <v>Alberta</v>
      </c>
      <c r="L421" t="str">
        <f>INDEX(Table_manufacturer[Manufacturer Name],MATCH(Sales!J421,Table_manufacturer[ManufacturerID],0))</f>
        <v>Aliqui</v>
      </c>
    </row>
    <row r="422" spans="1:12" x14ac:dyDescent="0.25">
      <c r="A422">
        <v>1129</v>
      </c>
      <c r="B422" s="2">
        <v>42039</v>
      </c>
      <c r="C422" t="s">
        <v>1400</v>
      </c>
      <c r="D422">
        <v>1</v>
      </c>
      <c r="E422" s="3">
        <v>5543.37</v>
      </c>
      <c r="F422" t="s">
        <v>20</v>
      </c>
      <c r="G422" t="str">
        <f>INDEX(Table_product[Product Name],MATCH(A422,Table_product[ProductID],0))</f>
        <v>Pirum UM-06</v>
      </c>
      <c r="H422" t="str">
        <f>INDEX(Table_product[Category], MATCH(A422,Table_product[ProductID],0))</f>
        <v>Urban</v>
      </c>
      <c r="I422" t="str">
        <f>INDEX(Table_product[Segment], MATCH(A422,Table_product[ProductID],0))</f>
        <v>Moderation</v>
      </c>
      <c r="J422">
        <f>INDEX(Table_product[ManufacturerID], MATCH(A422,Table_product[ProductID],0))</f>
        <v>10</v>
      </c>
      <c r="K422" t="str">
        <f>INDEX(Table_location[State],MATCH(C422,Table_location[Zip],0))</f>
        <v>Alberta</v>
      </c>
      <c r="L422" t="str">
        <f>INDEX(Table_manufacturer[Manufacturer Name],MATCH(Sales!J422,Table_manufacturer[ManufacturerID],0))</f>
        <v>Pirum</v>
      </c>
    </row>
    <row r="423" spans="1:12" x14ac:dyDescent="0.25">
      <c r="A423">
        <v>615</v>
      </c>
      <c r="B423" s="2">
        <v>42039</v>
      </c>
      <c r="C423" t="s">
        <v>1385</v>
      </c>
      <c r="D423">
        <v>1</v>
      </c>
      <c r="E423" s="3">
        <v>8189.37</v>
      </c>
      <c r="F423" t="s">
        <v>20</v>
      </c>
      <c r="G423" t="str">
        <f>INDEX(Table_product[Product Name],MATCH(A423,Table_product[ProductID],0))</f>
        <v>Maximus UC-80</v>
      </c>
      <c r="H423" t="str">
        <f>INDEX(Table_product[Category], MATCH(A423,Table_product[ProductID],0))</f>
        <v>Urban</v>
      </c>
      <c r="I423" t="str">
        <f>INDEX(Table_product[Segment], MATCH(A423,Table_product[ProductID],0))</f>
        <v>Convenience</v>
      </c>
      <c r="J423">
        <f>INDEX(Table_product[ManufacturerID], MATCH(A423,Table_product[ProductID],0))</f>
        <v>7</v>
      </c>
      <c r="K423" t="str">
        <f>INDEX(Table_location[State],MATCH(C423,Table_location[Zip],0))</f>
        <v>Alberta</v>
      </c>
      <c r="L423" t="str">
        <f>INDEX(Table_manufacturer[Manufacturer Name],MATCH(Sales!J423,Table_manufacturer[ManufacturerID],0))</f>
        <v>VanArsdel</v>
      </c>
    </row>
    <row r="424" spans="1:12" x14ac:dyDescent="0.25">
      <c r="A424">
        <v>945</v>
      </c>
      <c r="B424" s="2">
        <v>42039</v>
      </c>
      <c r="C424" t="s">
        <v>1563</v>
      </c>
      <c r="D424">
        <v>1</v>
      </c>
      <c r="E424" s="3">
        <v>8189.37</v>
      </c>
      <c r="F424" t="s">
        <v>20</v>
      </c>
      <c r="G424" t="str">
        <f>INDEX(Table_product[Product Name],MATCH(A424,Table_product[ProductID],0))</f>
        <v>Natura UC-08</v>
      </c>
      <c r="H424" t="str">
        <f>INDEX(Table_product[Category], MATCH(A424,Table_product[ProductID],0))</f>
        <v>Urban</v>
      </c>
      <c r="I424" t="str">
        <f>INDEX(Table_product[Segment], MATCH(A424,Table_product[ProductID],0))</f>
        <v>Convenience</v>
      </c>
      <c r="J424">
        <f>INDEX(Table_product[ManufacturerID], MATCH(A424,Table_product[ProductID],0))</f>
        <v>8</v>
      </c>
      <c r="K424" t="str">
        <f>INDEX(Table_location[State],MATCH(C424,Table_location[Zip],0))</f>
        <v>British Columbia</v>
      </c>
      <c r="L424" t="str">
        <f>INDEX(Table_manufacturer[Manufacturer Name],MATCH(Sales!J424,Table_manufacturer[ManufacturerID],0))</f>
        <v>Natura</v>
      </c>
    </row>
    <row r="425" spans="1:12" x14ac:dyDescent="0.25">
      <c r="A425">
        <v>1085</v>
      </c>
      <c r="B425" s="2">
        <v>42039</v>
      </c>
      <c r="C425" t="s">
        <v>1385</v>
      </c>
      <c r="D425">
        <v>1</v>
      </c>
      <c r="E425" s="3">
        <v>1416.87</v>
      </c>
      <c r="F425" t="s">
        <v>20</v>
      </c>
      <c r="G425" t="str">
        <f>INDEX(Table_product[Product Name],MATCH(A425,Table_product[ProductID],0))</f>
        <v>Pirum RP-31</v>
      </c>
      <c r="H425" t="str">
        <f>INDEX(Table_product[Category], MATCH(A425,Table_product[ProductID],0))</f>
        <v>Rural</v>
      </c>
      <c r="I425" t="str">
        <f>INDEX(Table_product[Segment], MATCH(A425,Table_product[ProductID],0))</f>
        <v>Productivity</v>
      </c>
      <c r="J425">
        <f>INDEX(Table_product[ManufacturerID], MATCH(A425,Table_product[ProductID],0))</f>
        <v>10</v>
      </c>
      <c r="K425" t="str">
        <f>INDEX(Table_location[State],MATCH(C425,Table_location[Zip],0))</f>
        <v>Alberta</v>
      </c>
      <c r="L425" t="str">
        <f>INDEX(Table_manufacturer[Manufacturer Name],MATCH(Sales!J425,Table_manufacturer[ManufacturerID],0))</f>
        <v>Pirum</v>
      </c>
    </row>
    <row r="426" spans="1:12" x14ac:dyDescent="0.25">
      <c r="A426">
        <v>2214</v>
      </c>
      <c r="B426" s="2">
        <v>42039</v>
      </c>
      <c r="C426" t="s">
        <v>1401</v>
      </c>
      <c r="D426">
        <v>1</v>
      </c>
      <c r="E426" s="3">
        <v>4724.37</v>
      </c>
      <c r="F426" t="s">
        <v>20</v>
      </c>
      <c r="G426" t="str">
        <f>INDEX(Table_product[Product Name],MATCH(A426,Table_product[ProductID],0))</f>
        <v>Aliqui RP-11</v>
      </c>
      <c r="H426" t="str">
        <f>INDEX(Table_product[Category], MATCH(A426,Table_product[ProductID],0))</f>
        <v>Rural</v>
      </c>
      <c r="I426" t="str">
        <f>INDEX(Table_product[Segment], MATCH(A426,Table_product[ProductID],0))</f>
        <v>Productivity</v>
      </c>
      <c r="J426">
        <f>INDEX(Table_product[ManufacturerID], MATCH(A426,Table_product[ProductID],0))</f>
        <v>2</v>
      </c>
      <c r="K426" t="str">
        <f>INDEX(Table_location[State],MATCH(C426,Table_location[Zip],0))</f>
        <v>Alberta</v>
      </c>
      <c r="L426" t="str">
        <f>INDEX(Table_manufacturer[Manufacturer Name],MATCH(Sales!J426,Table_manufacturer[ManufacturerID],0))</f>
        <v>Aliqui</v>
      </c>
    </row>
    <row r="427" spans="1:12" x14ac:dyDescent="0.25">
      <c r="A427">
        <v>1180</v>
      </c>
      <c r="B427" s="2">
        <v>42099</v>
      </c>
      <c r="C427" t="s">
        <v>1553</v>
      </c>
      <c r="D427">
        <v>1</v>
      </c>
      <c r="E427" s="3">
        <v>6299.37</v>
      </c>
      <c r="F427" t="s">
        <v>20</v>
      </c>
      <c r="G427" t="str">
        <f>INDEX(Table_product[Product Name],MATCH(A427,Table_product[ProductID],0))</f>
        <v>Pirum UE-16</v>
      </c>
      <c r="H427" t="str">
        <f>INDEX(Table_product[Category], MATCH(A427,Table_product[ProductID],0))</f>
        <v>Urban</v>
      </c>
      <c r="I427" t="str">
        <f>INDEX(Table_product[Segment], MATCH(A427,Table_product[ProductID],0))</f>
        <v>Extreme</v>
      </c>
      <c r="J427">
        <f>INDEX(Table_product[ManufacturerID], MATCH(A427,Table_product[ProductID],0))</f>
        <v>10</v>
      </c>
      <c r="K427" t="str">
        <f>INDEX(Table_location[State],MATCH(C427,Table_location[Zip],0))</f>
        <v>British Columbia</v>
      </c>
      <c r="L427" t="str">
        <f>INDEX(Table_manufacturer[Manufacturer Name],MATCH(Sales!J427,Table_manufacturer[ManufacturerID],0))</f>
        <v>Pirum</v>
      </c>
    </row>
    <row r="428" spans="1:12" x14ac:dyDescent="0.25">
      <c r="A428">
        <v>1175</v>
      </c>
      <c r="B428" s="2">
        <v>42099</v>
      </c>
      <c r="C428" t="s">
        <v>1600</v>
      </c>
      <c r="D428">
        <v>1</v>
      </c>
      <c r="E428" s="3">
        <v>7244.37</v>
      </c>
      <c r="F428" t="s">
        <v>20</v>
      </c>
      <c r="G428" t="str">
        <f>INDEX(Table_product[Product Name],MATCH(A428,Table_product[ProductID],0))</f>
        <v>Pirum UE-11</v>
      </c>
      <c r="H428" t="str">
        <f>INDEX(Table_product[Category], MATCH(A428,Table_product[ProductID],0))</f>
        <v>Urban</v>
      </c>
      <c r="I428" t="str">
        <f>INDEX(Table_product[Segment], MATCH(A428,Table_product[ProductID],0))</f>
        <v>Extreme</v>
      </c>
      <c r="J428">
        <f>INDEX(Table_product[ManufacturerID], MATCH(A428,Table_product[ProductID],0))</f>
        <v>10</v>
      </c>
      <c r="K428" t="str">
        <f>INDEX(Table_location[State],MATCH(C428,Table_location[Zip],0))</f>
        <v>British Columbia</v>
      </c>
      <c r="L428" t="str">
        <f>INDEX(Table_manufacturer[Manufacturer Name],MATCH(Sales!J428,Table_manufacturer[ManufacturerID],0))</f>
        <v>Pirum</v>
      </c>
    </row>
    <row r="429" spans="1:12" x14ac:dyDescent="0.25">
      <c r="A429">
        <v>1171</v>
      </c>
      <c r="B429" s="2">
        <v>42078</v>
      </c>
      <c r="C429" t="s">
        <v>1602</v>
      </c>
      <c r="D429">
        <v>1</v>
      </c>
      <c r="E429" s="3">
        <v>4283.37</v>
      </c>
      <c r="F429" t="s">
        <v>20</v>
      </c>
      <c r="G429" t="str">
        <f>INDEX(Table_product[Product Name],MATCH(A429,Table_product[ProductID],0))</f>
        <v>Pirum UE-07</v>
      </c>
      <c r="H429" t="str">
        <f>INDEX(Table_product[Category], MATCH(A429,Table_product[ProductID],0))</f>
        <v>Urban</v>
      </c>
      <c r="I429" t="str">
        <f>INDEX(Table_product[Segment], MATCH(A429,Table_product[ProductID],0))</f>
        <v>Extreme</v>
      </c>
      <c r="J429">
        <f>INDEX(Table_product[ManufacturerID], MATCH(A429,Table_product[ProductID],0))</f>
        <v>10</v>
      </c>
      <c r="K429" t="str">
        <f>INDEX(Table_location[State],MATCH(C429,Table_location[Zip],0))</f>
        <v>British Columbia</v>
      </c>
      <c r="L429" t="str">
        <f>INDEX(Table_manufacturer[Manufacturer Name],MATCH(Sales!J429,Table_manufacturer[ManufacturerID],0))</f>
        <v>Pirum</v>
      </c>
    </row>
    <row r="430" spans="1:12" x14ac:dyDescent="0.25">
      <c r="A430">
        <v>1228</v>
      </c>
      <c r="B430" s="2">
        <v>42079</v>
      </c>
      <c r="C430" t="s">
        <v>1559</v>
      </c>
      <c r="D430">
        <v>1</v>
      </c>
      <c r="E430" s="3">
        <v>1763.37</v>
      </c>
      <c r="F430" t="s">
        <v>20</v>
      </c>
      <c r="G430" t="str">
        <f>INDEX(Table_product[Product Name],MATCH(A430,Table_product[ProductID],0))</f>
        <v>Pirum UC-30</v>
      </c>
      <c r="H430" t="str">
        <f>INDEX(Table_product[Category], MATCH(A430,Table_product[ProductID],0))</f>
        <v>Urban</v>
      </c>
      <c r="I430" t="str">
        <f>INDEX(Table_product[Segment], MATCH(A430,Table_product[ProductID],0))</f>
        <v>Convenience</v>
      </c>
      <c r="J430">
        <f>INDEX(Table_product[ManufacturerID], MATCH(A430,Table_product[ProductID],0))</f>
        <v>10</v>
      </c>
      <c r="K430" t="str">
        <f>INDEX(Table_location[State],MATCH(C430,Table_location[Zip],0))</f>
        <v>British Columbia</v>
      </c>
      <c r="L430" t="str">
        <f>INDEX(Table_manufacturer[Manufacturer Name],MATCH(Sales!J430,Table_manufacturer[ManufacturerID],0))</f>
        <v>Pirum</v>
      </c>
    </row>
    <row r="431" spans="1:12" x14ac:dyDescent="0.25">
      <c r="A431">
        <v>2380</v>
      </c>
      <c r="B431" s="2">
        <v>42079</v>
      </c>
      <c r="C431" t="s">
        <v>1553</v>
      </c>
      <c r="D431">
        <v>1</v>
      </c>
      <c r="E431" s="3">
        <v>3968.37</v>
      </c>
      <c r="F431" t="s">
        <v>20</v>
      </c>
      <c r="G431" t="str">
        <f>INDEX(Table_product[Product Name],MATCH(A431,Table_product[ProductID],0))</f>
        <v>Aliqui UC-28</v>
      </c>
      <c r="H431" t="str">
        <f>INDEX(Table_product[Category], MATCH(A431,Table_product[ProductID],0))</f>
        <v>Urban</v>
      </c>
      <c r="I431" t="str">
        <f>INDEX(Table_product[Segment], MATCH(A431,Table_product[ProductID],0))</f>
        <v>Convenience</v>
      </c>
      <c r="J431">
        <f>INDEX(Table_product[ManufacturerID], MATCH(A431,Table_product[ProductID],0))</f>
        <v>2</v>
      </c>
      <c r="K431" t="str">
        <f>INDEX(Table_location[State],MATCH(C431,Table_location[Zip],0))</f>
        <v>British Columbia</v>
      </c>
      <c r="L431" t="str">
        <f>INDEX(Table_manufacturer[Manufacturer Name],MATCH(Sales!J431,Table_manufacturer[ManufacturerID],0))</f>
        <v>Aliqui</v>
      </c>
    </row>
    <row r="432" spans="1:12" x14ac:dyDescent="0.25">
      <c r="A432">
        <v>8</v>
      </c>
      <c r="B432" s="2">
        <v>42079</v>
      </c>
      <c r="C432" t="s">
        <v>1569</v>
      </c>
      <c r="D432">
        <v>2</v>
      </c>
      <c r="E432" s="3">
        <v>11333.7</v>
      </c>
      <c r="F432" t="s">
        <v>20</v>
      </c>
      <c r="G432" t="str">
        <f>INDEX(Table_product[Product Name],MATCH(A432,Table_product[ProductID],0))</f>
        <v>Abbas MA-08</v>
      </c>
      <c r="H432" t="str">
        <f>INDEX(Table_product[Category], MATCH(A432,Table_product[ProductID],0))</f>
        <v>Mix</v>
      </c>
      <c r="I432" t="str">
        <f>INDEX(Table_product[Segment], MATCH(A432,Table_product[ProductID],0))</f>
        <v>All Season</v>
      </c>
      <c r="J432">
        <f>INDEX(Table_product[ManufacturerID], MATCH(A432,Table_product[ProductID],0))</f>
        <v>1</v>
      </c>
      <c r="K432" t="str">
        <f>INDEX(Table_location[State],MATCH(C432,Table_location[Zip],0))</f>
        <v>British Columbia</v>
      </c>
      <c r="L432" t="str">
        <f>INDEX(Table_manufacturer[Manufacturer Name],MATCH(Sales!J432,Table_manufacturer[ManufacturerID],0))</f>
        <v>Abbas</v>
      </c>
    </row>
    <row r="433" spans="1:12" x14ac:dyDescent="0.25">
      <c r="A433">
        <v>981</v>
      </c>
      <c r="B433" s="2">
        <v>42086</v>
      </c>
      <c r="C433" t="s">
        <v>1401</v>
      </c>
      <c r="D433">
        <v>1</v>
      </c>
      <c r="E433" s="3">
        <v>2141.37</v>
      </c>
      <c r="F433" t="s">
        <v>20</v>
      </c>
      <c r="G433" t="str">
        <f>INDEX(Table_product[Product Name],MATCH(A433,Table_product[ProductID],0))</f>
        <v>Natura UC-44</v>
      </c>
      <c r="H433" t="str">
        <f>INDEX(Table_product[Category], MATCH(A433,Table_product[ProductID],0))</f>
        <v>Urban</v>
      </c>
      <c r="I433" t="str">
        <f>INDEX(Table_product[Segment], MATCH(A433,Table_product[ProductID],0))</f>
        <v>Convenience</v>
      </c>
      <c r="J433">
        <f>INDEX(Table_product[ManufacturerID], MATCH(A433,Table_product[ProductID],0))</f>
        <v>8</v>
      </c>
      <c r="K433" t="str">
        <f>INDEX(Table_location[State],MATCH(C433,Table_location[Zip],0))</f>
        <v>Alberta</v>
      </c>
      <c r="L433" t="str">
        <f>INDEX(Table_manufacturer[Manufacturer Name],MATCH(Sales!J433,Table_manufacturer[ManufacturerID],0))</f>
        <v>Natura</v>
      </c>
    </row>
    <row r="434" spans="1:12" x14ac:dyDescent="0.25">
      <c r="A434">
        <v>520</v>
      </c>
      <c r="B434" s="2">
        <v>42087</v>
      </c>
      <c r="C434" t="s">
        <v>1401</v>
      </c>
      <c r="D434">
        <v>1</v>
      </c>
      <c r="E434" s="3">
        <v>7367.85</v>
      </c>
      <c r="F434" t="s">
        <v>20</v>
      </c>
      <c r="G434" t="str">
        <f>INDEX(Table_product[Product Name],MATCH(A434,Table_product[ProductID],0))</f>
        <v>Maximus UE-08</v>
      </c>
      <c r="H434" t="str">
        <f>INDEX(Table_product[Category], MATCH(A434,Table_product[ProductID],0))</f>
        <v>Urban</v>
      </c>
      <c r="I434" t="str">
        <f>INDEX(Table_product[Segment], MATCH(A434,Table_product[ProductID],0))</f>
        <v>Extreme</v>
      </c>
      <c r="J434">
        <f>INDEX(Table_product[ManufacturerID], MATCH(A434,Table_product[ProductID],0))</f>
        <v>7</v>
      </c>
      <c r="K434" t="str">
        <f>INDEX(Table_location[State],MATCH(C434,Table_location[Zip],0))</f>
        <v>Alberta</v>
      </c>
      <c r="L434" t="str">
        <f>INDEX(Table_manufacturer[Manufacturer Name],MATCH(Sales!J434,Table_manufacturer[ManufacturerID],0))</f>
        <v>VanArsdel</v>
      </c>
    </row>
    <row r="435" spans="1:12" x14ac:dyDescent="0.25">
      <c r="A435">
        <v>1171</v>
      </c>
      <c r="B435" s="2">
        <v>42087</v>
      </c>
      <c r="C435" t="s">
        <v>1564</v>
      </c>
      <c r="D435">
        <v>1</v>
      </c>
      <c r="E435" s="3">
        <v>4472.37</v>
      </c>
      <c r="F435" t="s">
        <v>20</v>
      </c>
      <c r="G435" t="str">
        <f>INDEX(Table_product[Product Name],MATCH(A435,Table_product[ProductID],0))</f>
        <v>Pirum UE-07</v>
      </c>
      <c r="H435" t="str">
        <f>INDEX(Table_product[Category], MATCH(A435,Table_product[ProductID],0))</f>
        <v>Urban</v>
      </c>
      <c r="I435" t="str">
        <f>INDEX(Table_product[Segment], MATCH(A435,Table_product[ProductID],0))</f>
        <v>Extreme</v>
      </c>
      <c r="J435">
        <f>INDEX(Table_product[ManufacturerID], MATCH(A435,Table_product[ProductID],0))</f>
        <v>10</v>
      </c>
      <c r="K435" t="str">
        <f>INDEX(Table_location[State],MATCH(C435,Table_location[Zip],0))</f>
        <v>British Columbia</v>
      </c>
      <c r="L435" t="str">
        <f>INDEX(Table_manufacturer[Manufacturer Name],MATCH(Sales!J435,Table_manufacturer[ManufacturerID],0))</f>
        <v>Pirum</v>
      </c>
    </row>
    <row r="436" spans="1:12" x14ac:dyDescent="0.25">
      <c r="A436">
        <v>2225</v>
      </c>
      <c r="B436" s="2">
        <v>42100</v>
      </c>
      <c r="C436" t="s">
        <v>1576</v>
      </c>
      <c r="D436">
        <v>1</v>
      </c>
      <c r="E436" s="3">
        <v>818.37</v>
      </c>
      <c r="F436" t="s">
        <v>20</v>
      </c>
      <c r="G436" t="str">
        <f>INDEX(Table_product[Product Name],MATCH(A436,Table_product[ProductID],0))</f>
        <v>Aliqui RP-22</v>
      </c>
      <c r="H436" t="str">
        <f>INDEX(Table_product[Category], MATCH(A436,Table_product[ProductID],0))</f>
        <v>Rural</v>
      </c>
      <c r="I436" t="str">
        <f>INDEX(Table_product[Segment], MATCH(A436,Table_product[ProductID],0))</f>
        <v>Productivity</v>
      </c>
      <c r="J436">
        <f>INDEX(Table_product[ManufacturerID], MATCH(A436,Table_product[ProductID],0))</f>
        <v>2</v>
      </c>
      <c r="K436" t="str">
        <f>INDEX(Table_location[State],MATCH(C436,Table_location[Zip],0))</f>
        <v>British Columbia</v>
      </c>
      <c r="L436" t="str">
        <f>INDEX(Table_manufacturer[Manufacturer Name],MATCH(Sales!J436,Table_manufacturer[ManufacturerID],0))</f>
        <v>Aliqui</v>
      </c>
    </row>
    <row r="437" spans="1:12" x14ac:dyDescent="0.25">
      <c r="A437">
        <v>761</v>
      </c>
      <c r="B437" s="2">
        <v>42100</v>
      </c>
      <c r="C437" t="s">
        <v>1583</v>
      </c>
      <c r="D437">
        <v>1</v>
      </c>
      <c r="E437" s="3">
        <v>2330.37</v>
      </c>
      <c r="F437" t="s">
        <v>20</v>
      </c>
      <c r="G437" t="str">
        <f>INDEX(Table_product[Product Name],MATCH(A437,Table_product[ProductID],0))</f>
        <v>Natura RP-49</v>
      </c>
      <c r="H437" t="str">
        <f>INDEX(Table_product[Category], MATCH(A437,Table_product[ProductID],0))</f>
        <v>Rural</v>
      </c>
      <c r="I437" t="str">
        <f>INDEX(Table_product[Segment], MATCH(A437,Table_product[ProductID],0))</f>
        <v>Productivity</v>
      </c>
      <c r="J437">
        <f>INDEX(Table_product[ManufacturerID], MATCH(A437,Table_product[ProductID],0))</f>
        <v>8</v>
      </c>
      <c r="K437" t="str">
        <f>INDEX(Table_location[State],MATCH(C437,Table_location[Zip],0))</f>
        <v>British Columbia</v>
      </c>
      <c r="L437" t="str">
        <f>INDEX(Table_manufacturer[Manufacturer Name],MATCH(Sales!J437,Table_manufacturer[ManufacturerID],0))</f>
        <v>Natura</v>
      </c>
    </row>
    <row r="438" spans="1:12" x14ac:dyDescent="0.25">
      <c r="A438">
        <v>1129</v>
      </c>
      <c r="B438" s="2">
        <v>42124</v>
      </c>
      <c r="C438" t="s">
        <v>1334</v>
      </c>
      <c r="D438">
        <v>1</v>
      </c>
      <c r="E438" s="3">
        <v>5543.37</v>
      </c>
      <c r="F438" t="s">
        <v>20</v>
      </c>
      <c r="G438" t="str">
        <f>INDEX(Table_product[Product Name],MATCH(A438,Table_product[ProductID],0))</f>
        <v>Pirum UM-06</v>
      </c>
      <c r="H438" t="str">
        <f>INDEX(Table_product[Category], MATCH(A438,Table_product[ProductID],0))</f>
        <v>Urban</v>
      </c>
      <c r="I438" t="str">
        <f>INDEX(Table_product[Segment], MATCH(A438,Table_product[ProductID],0))</f>
        <v>Moderation</v>
      </c>
      <c r="J438">
        <f>INDEX(Table_product[ManufacturerID], MATCH(A438,Table_product[ProductID],0))</f>
        <v>10</v>
      </c>
      <c r="K438" t="str">
        <f>INDEX(Table_location[State],MATCH(C438,Table_location[Zip],0))</f>
        <v>Alberta</v>
      </c>
      <c r="L438" t="str">
        <f>INDEX(Table_manufacturer[Manufacturer Name],MATCH(Sales!J438,Table_manufacturer[ManufacturerID],0))</f>
        <v>Pirum</v>
      </c>
    </row>
    <row r="439" spans="1:12" x14ac:dyDescent="0.25">
      <c r="A439">
        <v>978</v>
      </c>
      <c r="B439" s="2">
        <v>42124</v>
      </c>
      <c r="C439" t="s">
        <v>1404</v>
      </c>
      <c r="D439">
        <v>1</v>
      </c>
      <c r="E439" s="3">
        <v>9638.3700000000008</v>
      </c>
      <c r="F439" t="s">
        <v>20</v>
      </c>
      <c r="G439" t="str">
        <f>INDEX(Table_product[Product Name],MATCH(A439,Table_product[ProductID],0))</f>
        <v>Natura UC-41</v>
      </c>
      <c r="H439" t="str">
        <f>INDEX(Table_product[Category], MATCH(A439,Table_product[ProductID],0))</f>
        <v>Urban</v>
      </c>
      <c r="I439" t="str">
        <f>INDEX(Table_product[Segment], MATCH(A439,Table_product[ProductID],0))</f>
        <v>Convenience</v>
      </c>
      <c r="J439">
        <f>INDEX(Table_product[ManufacturerID], MATCH(A439,Table_product[ProductID],0))</f>
        <v>8</v>
      </c>
      <c r="K439" t="str">
        <f>INDEX(Table_location[State],MATCH(C439,Table_location[Zip],0))</f>
        <v>Alberta</v>
      </c>
      <c r="L439" t="str">
        <f>INDEX(Table_manufacturer[Manufacturer Name],MATCH(Sales!J439,Table_manufacturer[ManufacturerID],0))</f>
        <v>Natura</v>
      </c>
    </row>
    <row r="440" spans="1:12" x14ac:dyDescent="0.25">
      <c r="A440">
        <v>1068</v>
      </c>
      <c r="B440" s="2">
        <v>42124</v>
      </c>
      <c r="C440" t="s">
        <v>1202</v>
      </c>
      <c r="D440">
        <v>1</v>
      </c>
      <c r="E440" s="3">
        <v>4881.87</v>
      </c>
      <c r="F440" t="s">
        <v>20</v>
      </c>
      <c r="G440" t="str">
        <f>INDEX(Table_product[Product Name],MATCH(A440,Table_product[ProductID],0))</f>
        <v>Pirum RP-14</v>
      </c>
      <c r="H440" t="str">
        <f>INDEX(Table_product[Category], MATCH(A440,Table_product[ProductID],0))</f>
        <v>Rural</v>
      </c>
      <c r="I440" t="str">
        <f>INDEX(Table_product[Segment], MATCH(A440,Table_product[ProductID],0))</f>
        <v>Productivity</v>
      </c>
      <c r="J440">
        <f>INDEX(Table_product[ManufacturerID], MATCH(A440,Table_product[ProductID],0))</f>
        <v>10</v>
      </c>
      <c r="K440" t="str">
        <f>INDEX(Table_location[State],MATCH(C440,Table_location[Zip],0))</f>
        <v>Manitoba</v>
      </c>
      <c r="L440" t="str">
        <f>INDEX(Table_manufacturer[Manufacturer Name],MATCH(Sales!J440,Table_manufacturer[ManufacturerID],0))</f>
        <v>Pirum</v>
      </c>
    </row>
    <row r="441" spans="1:12" x14ac:dyDescent="0.25">
      <c r="A441">
        <v>2055</v>
      </c>
      <c r="B441" s="2">
        <v>42124</v>
      </c>
      <c r="C441" t="s">
        <v>1602</v>
      </c>
      <c r="D441">
        <v>1</v>
      </c>
      <c r="E441" s="3">
        <v>7874.37</v>
      </c>
      <c r="F441" t="s">
        <v>20</v>
      </c>
      <c r="G441" t="str">
        <f>INDEX(Table_product[Product Name],MATCH(A441,Table_product[ProductID],0))</f>
        <v>Currus UE-15</v>
      </c>
      <c r="H441" t="str">
        <f>INDEX(Table_product[Category], MATCH(A441,Table_product[ProductID],0))</f>
        <v>Urban</v>
      </c>
      <c r="I441" t="str">
        <f>INDEX(Table_product[Segment], MATCH(A441,Table_product[ProductID],0))</f>
        <v>Extreme</v>
      </c>
      <c r="J441">
        <f>INDEX(Table_product[ManufacturerID], MATCH(A441,Table_product[ProductID],0))</f>
        <v>4</v>
      </c>
      <c r="K441" t="str">
        <f>INDEX(Table_location[State],MATCH(C441,Table_location[Zip],0))</f>
        <v>British Columbia</v>
      </c>
      <c r="L441" t="str">
        <f>INDEX(Table_manufacturer[Manufacturer Name],MATCH(Sales!J441,Table_manufacturer[ManufacturerID],0))</f>
        <v>Currus</v>
      </c>
    </row>
    <row r="442" spans="1:12" x14ac:dyDescent="0.25">
      <c r="A442">
        <v>17</v>
      </c>
      <c r="B442" s="2">
        <v>42035</v>
      </c>
      <c r="C442" t="s">
        <v>1393</v>
      </c>
      <c r="D442">
        <v>1</v>
      </c>
      <c r="E442" s="3">
        <v>4832.1000000000004</v>
      </c>
      <c r="F442" t="s">
        <v>20</v>
      </c>
      <c r="G442" t="str">
        <f>INDEX(Table_product[Product Name],MATCH(A442,Table_product[ProductID],0))</f>
        <v>Abbas MA-17</v>
      </c>
      <c r="H442" t="str">
        <f>INDEX(Table_product[Category], MATCH(A442,Table_product[ProductID],0))</f>
        <v>Mix</v>
      </c>
      <c r="I442" t="str">
        <f>INDEX(Table_product[Segment], MATCH(A442,Table_product[ProductID],0))</f>
        <v>All Season</v>
      </c>
      <c r="J442">
        <f>INDEX(Table_product[ManufacturerID], MATCH(A442,Table_product[ProductID],0))</f>
        <v>1</v>
      </c>
      <c r="K442" t="str">
        <f>INDEX(Table_location[State],MATCH(C442,Table_location[Zip],0))</f>
        <v>Alberta</v>
      </c>
      <c r="L442" t="str">
        <f>INDEX(Table_manufacturer[Manufacturer Name],MATCH(Sales!J442,Table_manufacturer[ManufacturerID],0))</f>
        <v>Abbas</v>
      </c>
    </row>
    <row r="443" spans="1:12" x14ac:dyDescent="0.25">
      <c r="A443">
        <v>1879</v>
      </c>
      <c r="B443" s="2">
        <v>42035</v>
      </c>
      <c r="C443" t="s">
        <v>1400</v>
      </c>
      <c r="D443">
        <v>1</v>
      </c>
      <c r="E443" s="3">
        <v>11717.37</v>
      </c>
      <c r="F443" t="s">
        <v>20</v>
      </c>
      <c r="G443" t="str">
        <f>INDEX(Table_product[Product Name],MATCH(A443,Table_product[ProductID],0))</f>
        <v>Leo UM-17</v>
      </c>
      <c r="H443" t="str">
        <f>INDEX(Table_product[Category], MATCH(A443,Table_product[ProductID],0))</f>
        <v>Urban</v>
      </c>
      <c r="I443" t="str">
        <f>INDEX(Table_product[Segment], MATCH(A443,Table_product[ProductID],0))</f>
        <v>Moderation</v>
      </c>
      <c r="J443">
        <f>INDEX(Table_product[ManufacturerID], MATCH(A443,Table_product[ProductID],0))</f>
        <v>6</v>
      </c>
      <c r="K443" t="str">
        <f>INDEX(Table_location[State],MATCH(C443,Table_location[Zip],0))</f>
        <v>Alberta</v>
      </c>
      <c r="L443" t="str">
        <f>INDEX(Table_manufacturer[Manufacturer Name],MATCH(Sales!J443,Table_manufacturer[ManufacturerID],0))</f>
        <v>Leo</v>
      </c>
    </row>
    <row r="444" spans="1:12" x14ac:dyDescent="0.25">
      <c r="A444">
        <v>407</v>
      </c>
      <c r="B444" s="2">
        <v>42036</v>
      </c>
      <c r="C444" t="s">
        <v>1400</v>
      </c>
      <c r="D444">
        <v>1</v>
      </c>
      <c r="E444" s="3">
        <v>20505.87</v>
      </c>
      <c r="F444" t="s">
        <v>20</v>
      </c>
      <c r="G444" t="str">
        <f>INDEX(Table_product[Product Name],MATCH(A444,Table_product[ProductID],0))</f>
        <v>Maximus UM-12</v>
      </c>
      <c r="H444" t="str">
        <f>INDEX(Table_product[Category], MATCH(A444,Table_product[ProductID],0))</f>
        <v>Urban</v>
      </c>
      <c r="I444" t="str">
        <f>INDEX(Table_product[Segment], MATCH(A444,Table_product[ProductID],0))</f>
        <v>Moderation</v>
      </c>
      <c r="J444">
        <f>INDEX(Table_product[ManufacturerID], MATCH(A444,Table_product[ProductID],0))</f>
        <v>7</v>
      </c>
      <c r="K444" t="str">
        <f>INDEX(Table_location[State],MATCH(C444,Table_location[Zip],0))</f>
        <v>Alberta</v>
      </c>
      <c r="L444" t="str">
        <f>INDEX(Table_manufacturer[Manufacturer Name],MATCH(Sales!J444,Table_manufacturer[ManufacturerID],0))</f>
        <v>VanArsdel</v>
      </c>
    </row>
    <row r="445" spans="1:12" x14ac:dyDescent="0.25">
      <c r="A445">
        <v>1129</v>
      </c>
      <c r="B445" s="2">
        <v>42036</v>
      </c>
      <c r="C445" t="s">
        <v>1346</v>
      </c>
      <c r="D445">
        <v>1</v>
      </c>
      <c r="E445" s="3">
        <v>5543.37</v>
      </c>
      <c r="F445" t="s">
        <v>20</v>
      </c>
      <c r="G445" t="str">
        <f>INDEX(Table_product[Product Name],MATCH(A445,Table_product[ProductID],0))</f>
        <v>Pirum UM-06</v>
      </c>
      <c r="H445" t="str">
        <f>INDEX(Table_product[Category], MATCH(A445,Table_product[ProductID],0))</f>
        <v>Urban</v>
      </c>
      <c r="I445" t="str">
        <f>INDEX(Table_product[Segment], MATCH(A445,Table_product[ProductID],0))</f>
        <v>Moderation</v>
      </c>
      <c r="J445">
        <f>INDEX(Table_product[ManufacturerID], MATCH(A445,Table_product[ProductID],0))</f>
        <v>10</v>
      </c>
      <c r="K445" t="str">
        <f>INDEX(Table_location[State],MATCH(C445,Table_location[Zip],0))</f>
        <v>Alberta</v>
      </c>
      <c r="L445" t="str">
        <f>INDEX(Table_manufacturer[Manufacturer Name],MATCH(Sales!J445,Table_manufacturer[ManufacturerID],0))</f>
        <v>Pirum</v>
      </c>
    </row>
    <row r="446" spans="1:12" x14ac:dyDescent="0.25">
      <c r="A446">
        <v>1182</v>
      </c>
      <c r="B446" s="2">
        <v>42036</v>
      </c>
      <c r="C446" t="s">
        <v>1400</v>
      </c>
      <c r="D446">
        <v>1</v>
      </c>
      <c r="E446" s="3">
        <v>2519.37</v>
      </c>
      <c r="F446" t="s">
        <v>20</v>
      </c>
      <c r="G446" t="str">
        <f>INDEX(Table_product[Product Name],MATCH(A446,Table_product[ProductID],0))</f>
        <v>Pirum UE-18</v>
      </c>
      <c r="H446" t="str">
        <f>INDEX(Table_product[Category], MATCH(A446,Table_product[ProductID],0))</f>
        <v>Urban</v>
      </c>
      <c r="I446" t="str">
        <f>INDEX(Table_product[Segment], MATCH(A446,Table_product[ProductID],0))</f>
        <v>Extreme</v>
      </c>
      <c r="J446">
        <f>INDEX(Table_product[ManufacturerID], MATCH(A446,Table_product[ProductID],0))</f>
        <v>10</v>
      </c>
      <c r="K446" t="str">
        <f>INDEX(Table_location[State],MATCH(C446,Table_location[Zip],0))</f>
        <v>Alberta</v>
      </c>
      <c r="L446" t="str">
        <f>INDEX(Table_manufacturer[Manufacturer Name],MATCH(Sales!J446,Table_manufacturer[ManufacturerID],0))</f>
        <v>Pirum</v>
      </c>
    </row>
    <row r="447" spans="1:12" x14ac:dyDescent="0.25">
      <c r="A447">
        <v>1391</v>
      </c>
      <c r="B447" s="2">
        <v>42051</v>
      </c>
      <c r="C447" t="s">
        <v>1409</v>
      </c>
      <c r="D447">
        <v>1</v>
      </c>
      <c r="E447" s="3">
        <v>2077.7399999999998</v>
      </c>
      <c r="F447" t="s">
        <v>20</v>
      </c>
      <c r="G447" t="str">
        <f>INDEX(Table_product[Product Name],MATCH(A447,Table_product[ProductID],0))</f>
        <v>Quibus RP-83</v>
      </c>
      <c r="H447" t="str">
        <f>INDEX(Table_product[Category], MATCH(A447,Table_product[ProductID],0))</f>
        <v>Rural</v>
      </c>
      <c r="I447" t="str">
        <f>INDEX(Table_product[Segment], MATCH(A447,Table_product[ProductID],0))</f>
        <v>Productivity</v>
      </c>
      <c r="J447">
        <f>INDEX(Table_product[ManufacturerID], MATCH(A447,Table_product[ProductID],0))</f>
        <v>12</v>
      </c>
      <c r="K447" t="str">
        <f>INDEX(Table_location[State],MATCH(C447,Table_location[Zip],0))</f>
        <v>Alberta</v>
      </c>
      <c r="L447" t="str">
        <f>INDEX(Table_manufacturer[Manufacturer Name],MATCH(Sales!J447,Table_manufacturer[ManufacturerID],0))</f>
        <v>Quibus</v>
      </c>
    </row>
    <row r="448" spans="1:12" x14ac:dyDescent="0.25">
      <c r="A448">
        <v>781</v>
      </c>
      <c r="B448" s="2">
        <v>42051</v>
      </c>
      <c r="C448" t="s">
        <v>1333</v>
      </c>
      <c r="D448">
        <v>1</v>
      </c>
      <c r="E448" s="3">
        <v>1271.97</v>
      </c>
      <c r="F448" t="s">
        <v>20</v>
      </c>
      <c r="G448" t="str">
        <f>INDEX(Table_product[Product Name],MATCH(A448,Table_product[ProductID],0))</f>
        <v>Natura RP-69</v>
      </c>
      <c r="H448" t="str">
        <f>INDEX(Table_product[Category], MATCH(A448,Table_product[ProductID],0))</f>
        <v>Rural</v>
      </c>
      <c r="I448" t="str">
        <f>INDEX(Table_product[Segment], MATCH(A448,Table_product[ProductID],0))</f>
        <v>Productivity</v>
      </c>
      <c r="J448">
        <f>INDEX(Table_product[ManufacturerID], MATCH(A448,Table_product[ProductID],0))</f>
        <v>8</v>
      </c>
      <c r="K448" t="str">
        <f>INDEX(Table_location[State],MATCH(C448,Table_location[Zip],0))</f>
        <v>Alberta</v>
      </c>
      <c r="L448" t="str">
        <f>INDEX(Table_manufacturer[Manufacturer Name],MATCH(Sales!J448,Table_manufacturer[ManufacturerID],0))</f>
        <v>Natura</v>
      </c>
    </row>
    <row r="449" spans="1:12" x14ac:dyDescent="0.25">
      <c r="A449">
        <v>782</v>
      </c>
      <c r="B449" s="2">
        <v>42051</v>
      </c>
      <c r="C449" t="s">
        <v>1333</v>
      </c>
      <c r="D449">
        <v>1</v>
      </c>
      <c r="E449" s="3">
        <v>1271.97</v>
      </c>
      <c r="F449" t="s">
        <v>20</v>
      </c>
      <c r="G449" t="str">
        <f>INDEX(Table_product[Product Name],MATCH(A449,Table_product[ProductID],0))</f>
        <v>Natura RP-70</v>
      </c>
      <c r="H449" t="str">
        <f>INDEX(Table_product[Category], MATCH(A449,Table_product[ProductID],0))</f>
        <v>Rural</v>
      </c>
      <c r="I449" t="str">
        <f>INDEX(Table_product[Segment], MATCH(A449,Table_product[ProductID],0))</f>
        <v>Productivity</v>
      </c>
      <c r="J449">
        <f>INDEX(Table_product[ManufacturerID], MATCH(A449,Table_product[ProductID],0))</f>
        <v>8</v>
      </c>
      <c r="K449" t="str">
        <f>INDEX(Table_location[State],MATCH(C449,Table_location[Zip],0))</f>
        <v>Alberta</v>
      </c>
      <c r="L449" t="str">
        <f>INDEX(Table_manufacturer[Manufacturer Name],MATCH(Sales!J449,Table_manufacturer[ManufacturerID],0))</f>
        <v>Natura</v>
      </c>
    </row>
    <row r="450" spans="1:12" x14ac:dyDescent="0.25">
      <c r="A450">
        <v>1392</v>
      </c>
      <c r="B450" s="2">
        <v>42051</v>
      </c>
      <c r="C450" t="s">
        <v>1409</v>
      </c>
      <c r="D450">
        <v>1</v>
      </c>
      <c r="E450" s="3">
        <v>2077.7399999999998</v>
      </c>
      <c r="F450" t="s">
        <v>20</v>
      </c>
      <c r="G450" t="str">
        <f>INDEX(Table_product[Product Name],MATCH(A450,Table_product[ProductID],0))</f>
        <v>Quibus RP-84</v>
      </c>
      <c r="H450" t="str">
        <f>INDEX(Table_product[Category], MATCH(A450,Table_product[ProductID],0))</f>
        <v>Rural</v>
      </c>
      <c r="I450" t="str">
        <f>INDEX(Table_product[Segment], MATCH(A450,Table_product[ProductID],0))</f>
        <v>Productivity</v>
      </c>
      <c r="J450">
        <f>INDEX(Table_product[ManufacturerID], MATCH(A450,Table_product[ProductID],0))</f>
        <v>12</v>
      </c>
      <c r="K450" t="str">
        <f>INDEX(Table_location[State],MATCH(C450,Table_location[Zip],0))</f>
        <v>Alberta</v>
      </c>
      <c r="L450" t="str">
        <f>INDEX(Table_manufacturer[Manufacturer Name],MATCH(Sales!J450,Table_manufacturer[ManufacturerID],0))</f>
        <v>Quibus</v>
      </c>
    </row>
    <row r="451" spans="1:12" x14ac:dyDescent="0.25">
      <c r="A451">
        <v>907</v>
      </c>
      <c r="B451" s="2">
        <v>42040</v>
      </c>
      <c r="C451" t="s">
        <v>1554</v>
      </c>
      <c r="D451">
        <v>1</v>
      </c>
      <c r="E451" s="3">
        <v>7307.37</v>
      </c>
      <c r="F451" t="s">
        <v>20</v>
      </c>
      <c r="G451" t="str">
        <f>INDEX(Table_product[Product Name],MATCH(A451,Table_product[ProductID],0))</f>
        <v>Natura UE-16</v>
      </c>
      <c r="H451" t="str">
        <f>INDEX(Table_product[Category], MATCH(A451,Table_product[ProductID],0))</f>
        <v>Urban</v>
      </c>
      <c r="I451" t="str">
        <f>INDEX(Table_product[Segment], MATCH(A451,Table_product[ProductID],0))</f>
        <v>Extreme</v>
      </c>
      <c r="J451">
        <f>INDEX(Table_product[ManufacturerID], MATCH(A451,Table_product[ProductID],0))</f>
        <v>8</v>
      </c>
      <c r="K451" t="str">
        <f>INDEX(Table_location[State],MATCH(C451,Table_location[Zip],0))</f>
        <v>British Columbia</v>
      </c>
      <c r="L451" t="str">
        <f>INDEX(Table_manufacturer[Manufacturer Name],MATCH(Sales!J451,Table_manufacturer[ManufacturerID],0))</f>
        <v>Natura</v>
      </c>
    </row>
    <row r="452" spans="1:12" x14ac:dyDescent="0.25">
      <c r="A452">
        <v>2332</v>
      </c>
      <c r="B452" s="2">
        <v>42051</v>
      </c>
      <c r="C452" t="s">
        <v>1385</v>
      </c>
      <c r="D452">
        <v>1</v>
      </c>
      <c r="E452" s="3">
        <v>6293.7</v>
      </c>
      <c r="F452" t="s">
        <v>20</v>
      </c>
      <c r="G452" t="str">
        <f>INDEX(Table_product[Product Name],MATCH(A452,Table_product[ProductID],0))</f>
        <v>Aliqui UE-06</v>
      </c>
      <c r="H452" t="str">
        <f>INDEX(Table_product[Category], MATCH(A452,Table_product[ProductID],0))</f>
        <v>Urban</v>
      </c>
      <c r="I452" t="str">
        <f>INDEX(Table_product[Segment], MATCH(A452,Table_product[ProductID],0))</f>
        <v>Extreme</v>
      </c>
      <c r="J452">
        <f>INDEX(Table_product[ManufacturerID], MATCH(A452,Table_product[ProductID],0))</f>
        <v>2</v>
      </c>
      <c r="K452" t="str">
        <f>INDEX(Table_location[State],MATCH(C452,Table_location[Zip],0))</f>
        <v>Alberta</v>
      </c>
      <c r="L452" t="str">
        <f>INDEX(Table_manufacturer[Manufacturer Name],MATCH(Sales!J452,Table_manufacturer[ManufacturerID],0))</f>
        <v>Aliqui</v>
      </c>
    </row>
    <row r="453" spans="1:12" x14ac:dyDescent="0.25">
      <c r="A453">
        <v>491</v>
      </c>
      <c r="B453" s="2">
        <v>42052</v>
      </c>
      <c r="C453" t="s">
        <v>1411</v>
      </c>
      <c r="D453">
        <v>1</v>
      </c>
      <c r="E453" s="3">
        <v>11339.37</v>
      </c>
      <c r="F453" t="s">
        <v>20</v>
      </c>
      <c r="G453" t="str">
        <f>INDEX(Table_product[Product Name],MATCH(A453,Table_product[ProductID],0))</f>
        <v>Maximus UM-96</v>
      </c>
      <c r="H453" t="str">
        <f>INDEX(Table_product[Category], MATCH(A453,Table_product[ProductID],0))</f>
        <v>Urban</v>
      </c>
      <c r="I453" t="str">
        <f>INDEX(Table_product[Segment], MATCH(A453,Table_product[ProductID],0))</f>
        <v>Moderation</v>
      </c>
      <c r="J453">
        <f>INDEX(Table_product[ManufacturerID], MATCH(A453,Table_product[ProductID],0))</f>
        <v>7</v>
      </c>
      <c r="K453" t="str">
        <f>INDEX(Table_location[State],MATCH(C453,Table_location[Zip],0))</f>
        <v>Alberta</v>
      </c>
      <c r="L453" t="str">
        <f>INDEX(Table_manufacturer[Manufacturer Name],MATCH(Sales!J453,Table_manufacturer[ManufacturerID],0))</f>
        <v>VanArsdel</v>
      </c>
    </row>
    <row r="454" spans="1:12" x14ac:dyDescent="0.25">
      <c r="A454">
        <v>981</v>
      </c>
      <c r="B454" s="2">
        <v>42052</v>
      </c>
      <c r="C454" t="s">
        <v>1384</v>
      </c>
      <c r="D454">
        <v>1</v>
      </c>
      <c r="E454" s="3">
        <v>2141.37</v>
      </c>
      <c r="F454" t="s">
        <v>20</v>
      </c>
      <c r="G454" t="str">
        <f>INDEX(Table_product[Product Name],MATCH(A454,Table_product[ProductID],0))</f>
        <v>Natura UC-44</v>
      </c>
      <c r="H454" t="str">
        <f>INDEX(Table_product[Category], MATCH(A454,Table_product[ProductID],0))</f>
        <v>Urban</v>
      </c>
      <c r="I454" t="str">
        <f>INDEX(Table_product[Segment], MATCH(A454,Table_product[ProductID],0))</f>
        <v>Convenience</v>
      </c>
      <c r="J454">
        <f>INDEX(Table_product[ManufacturerID], MATCH(A454,Table_product[ProductID],0))</f>
        <v>8</v>
      </c>
      <c r="K454" t="str">
        <f>INDEX(Table_location[State],MATCH(C454,Table_location[Zip],0))</f>
        <v>Alberta</v>
      </c>
      <c r="L454" t="str">
        <f>INDEX(Table_manufacturer[Manufacturer Name],MATCH(Sales!J454,Table_manufacturer[ManufacturerID],0))</f>
        <v>Natura</v>
      </c>
    </row>
    <row r="455" spans="1:12" x14ac:dyDescent="0.25">
      <c r="A455">
        <v>548</v>
      </c>
      <c r="B455" s="2">
        <v>42052</v>
      </c>
      <c r="C455" t="s">
        <v>1404</v>
      </c>
      <c r="D455">
        <v>1</v>
      </c>
      <c r="E455" s="3">
        <v>6236.37</v>
      </c>
      <c r="F455" t="s">
        <v>20</v>
      </c>
      <c r="G455" t="str">
        <f>INDEX(Table_product[Product Name],MATCH(A455,Table_product[ProductID],0))</f>
        <v>Maximus UC-13</v>
      </c>
      <c r="H455" t="str">
        <f>INDEX(Table_product[Category], MATCH(A455,Table_product[ProductID],0))</f>
        <v>Urban</v>
      </c>
      <c r="I455" t="str">
        <f>INDEX(Table_product[Segment], MATCH(A455,Table_product[ProductID],0))</f>
        <v>Convenience</v>
      </c>
      <c r="J455">
        <f>INDEX(Table_product[ManufacturerID], MATCH(A455,Table_product[ProductID],0))</f>
        <v>7</v>
      </c>
      <c r="K455" t="str">
        <f>INDEX(Table_location[State],MATCH(C455,Table_location[Zip],0))</f>
        <v>Alberta</v>
      </c>
      <c r="L455" t="str">
        <f>INDEX(Table_manufacturer[Manufacturer Name],MATCH(Sales!J455,Table_manufacturer[ManufacturerID],0))</f>
        <v>VanArsdel</v>
      </c>
    </row>
    <row r="456" spans="1:12" x14ac:dyDescent="0.25">
      <c r="A456">
        <v>659</v>
      </c>
      <c r="B456" s="2">
        <v>42053</v>
      </c>
      <c r="C456" t="s">
        <v>1576</v>
      </c>
      <c r="D456">
        <v>1</v>
      </c>
      <c r="E456" s="3">
        <v>17639.37</v>
      </c>
      <c r="F456" t="s">
        <v>20</v>
      </c>
      <c r="G456" t="str">
        <f>INDEX(Table_product[Product Name],MATCH(A456,Table_product[ProductID],0))</f>
        <v>Maximus UC-24</v>
      </c>
      <c r="H456" t="str">
        <f>INDEX(Table_product[Category], MATCH(A456,Table_product[ProductID],0))</f>
        <v>Urban</v>
      </c>
      <c r="I456" t="str">
        <f>INDEX(Table_product[Segment], MATCH(A456,Table_product[ProductID],0))</f>
        <v>Convenience</v>
      </c>
      <c r="J456">
        <f>INDEX(Table_product[ManufacturerID], MATCH(A456,Table_product[ProductID],0))</f>
        <v>7</v>
      </c>
      <c r="K456" t="str">
        <f>INDEX(Table_location[State],MATCH(C456,Table_location[Zip],0))</f>
        <v>British Columbia</v>
      </c>
      <c r="L456" t="str">
        <f>INDEX(Table_manufacturer[Manufacturer Name],MATCH(Sales!J456,Table_manufacturer[ManufacturerID],0))</f>
        <v>VanArsdel</v>
      </c>
    </row>
    <row r="457" spans="1:12" x14ac:dyDescent="0.25">
      <c r="A457">
        <v>1703</v>
      </c>
      <c r="B457" s="2">
        <v>42053</v>
      </c>
      <c r="C457" t="s">
        <v>1554</v>
      </c>
      <c r="D457">
        <v>1</v>
      </c>
      <c r="E457" s="3">
        <v>1290.8699999999999</v>
      </c>
      <c r="F457" t="s">
        <v>20</v>
      </c>
      <c r="G457" t="str">
        <f>INDEX(Table_product[Product Name],MATCH(A457,Table_product[ProductID],0))</f>
        <v>Salvus YY-14</v>
      </c>
      <c r="H457" t="str">
        <f>INDEX(Table_product[Category], MATCH(A457,Table_product[ProductID],0))</f>
        <v>Youth</v>
      </c>
      <c r="I457" t="str">
        <f>INDEX(Table_product[Segment], MATCH(A457,Table_product[ProductID],0))</f>
        <v>Youth</v>
      </c>
      <c r="J457">
        <f>INDEX(Table_product[ManufacturerID], MATCH(A457,Table_product[ProductID],0))</f>
        <v>13</v>
      </c>
      <c r="K457" t="str">
        <f>INDEX(Table_location[State],MATCH(C457,Table_location[Zip],0))</f>
        <v>British Columbia</v>
      </c>
      <c r="L457" t="str">
        <f>INDEX(Table_manufacturer[Manufacturer Name],MATCH(Sales!J457,Table_manufacturer[ManufacturerID],0))</f>
        <v>Salvus</v>
      </c>
    </row>
    <row r="458" spans="1:12" x14ac:dyDescent="0.25">
      <c r="A458">
        <v>433</v>
      </c>
      <c r="B458" s="2">
        <v>42055</v>
      </c>
      <c r="C458" t="s">
        <v>1352</v>
      </c>
      <c r="D458">
        <v>1</v>
      </c>
      <c r="E458" s="3">
        <v>11969.37</v>
      </c>
      <c r="F458" t="s">
        <v>20</v>
      </c>
      <c r="G458" t="str">
        <f>INDEX(Table_product[Product Name],MATCH(A458,Table_product[ProductID],0))</f>
        <v>Maximus UM-38</v>
      </c>
      <c r="H458" t="str">
        <f>INDEX(Table_product[Category], MATCH(A458,Table_product[ProductID],0))</f>
        <v>Urban</v>
      </c>
      <c r="I458" t="str">
        <f>INDEX(Table_product[Segment], MATCH(A458,Table_product[ProductID],0))</f>
        <v>Moderation</v>
      </c>
      <c r="J458">
        <f>INDEX(Table_product[ManufacturerID], MATCH(A458,Table_product[ProductID],0))</f>
        <v>7</v>
      </c>
      <c r="K458" t="str">
        <f>INDEX(Table_location[State],MATCH(C458,Table_location[Zip],0))</f>
        <v>Alberta</v>
      </c>
      <c r="L458" t="str">
        <f>INDEX(Table_manufacturer[Manufacturer Name],MATCH(Sales!J458,Table_manufacturer[ManufacturerID],0))</f>
        <v>VanArsdel</v>
      </c>
    </row>
    <row r="459" spans="1:12" x14ac:dyDescent="0.25">
      <c r="A459">
        <v>1183</v>
      </c>
      <c r="B459" s="2">
        <v>42094</v>
      </c>
      <c r="C459" t="s">
        <v>1400</v>
      </c>
      <c r="D459">
        <v>1</v>
      </c>
      <c r="E459" s="3">
        <v>7433.37</v>
      </c>
      <c r="F459" t="s">
        <v>20</v>
      </c>
      <c r="G459" t="str">
        <f>INDEX(Table_product[Product Name],MATCH(A459,Table_product[ProductID],0))</f>
        <v>Pirum UE-19</v>
      </c>
      <c r="H459" t="str">
        <f>INDEX(Table_product[Category], MATCH(A459,Table_product[ProductID],0))</f>
        <v>Urban</v>
      </c>
      <c r="I459" t="str">
        <f>INDEX(Table_product[Segment], MATCH(A459,Table_product[ProductID],0))</f>
        <v>Extreme</v>
      </c>
      <c r="J459">
        <f>INDEX(Table_product[ManufacturerID], MATCH(A459,Table_product[ProductID],0))</f>
        <v>10</v>
      </c>
      <c r="K459" t="str">
        <f>INDEX(Table_location[State],MATCH(C459,Table_location[Zip],0))</f>
        <v>Alberta</v>
      </c>
      <c r="L459" t="str">
        <f>INDEX(Table_manufacturer[Manufacturer Name],MATCH(Sales!J459,Table_manufacturer[ManufacturerID],0))</f>
        <v>Pirum</v>
      </c>
    </row>
    <row r="460" spans="1:12" x14ac:dyDescent="0.25">
      <c r="A460">
        <v>407</v>
      </c>
      <c r="B460" s="2">
        <v>42179</v>
      </c>
      <c r="C460" t="s">
        <v>1327</v>
      </c>
      <c r="D460">
        <v>1</v>
      </c>
      <c r="E460" s="3">
        <v>20505.87</v>
      </c>
      <c r="F460" t="s">
        <v>20</v>
      </c>
      <c r="G460" t="str">
        <f>INDEX(Table_product[Product Name],MATCH(A460,Table_product[ProductID],0))</f>
        <v>Maximus UM-12</v>
      </c>
      <c r="H460" t="str">
        <f>INDEX(Table_product[Category], MATCH(A460,Table_product[ProductID],0))</f>
        <v>Urban</v>
      </c>
      <c r="I460" t="str">
        <f>INDEX(Table_product[Segment], MATCH(A460,Table_product[ProductID],0))</f>
        <v>Moderation</v>
      </c>
      <c r="J460">
        <f>INDEX(Table_product[ManufacturerID], MATCH(A460,Table_product[ProductID],0))</f>
        <v>7</v>
      </c>
      <c r="K460" t="str">
        <f>INDEX(Table_location[State],MATCH(C460,Table_location[Zip],0))</f>
        <v>Alberta</v>
      </c>
      <c r="L460" t="str">
        <f>INDEX(Table_manufacturer[Manufacturer Name],MATCH(Sales!J460,Table_manufacturer[ManufacturerID],0))</f>
        <v>VanArsdel</v>
      </c>
    </row>
    <row r="461" spans="1:12" x14ac:dyDescent="0.25">
      <c r="A461">
        <v>506</v>
      </c>
      <c r="B461" s="2">
        <v>42148</v>
      </c>
      <c r="C461" t="s">
        <v>1583</v>
      </c>
      <c r="D461">
        <v>1</v>
      </c>
      <c r="E461" s="3">
        <v>15560.37</v>
      </c>
      <c r="F461" t="s">
        <v>20</v>
      </c>
      <c r="G461" t="str">
        <f>INDEX(Table_product[Product Name],MATCH(A461,Table_product[ProductID],0))</f>
        <v>Maximus UM-11</v>
      </c>
      <c r="H461" t="str">
        <f>INDEX(Table_product[Category], MATCH(A461,Table_product[ProductID],0))</f>
        <v>Urban</v>
      </c>
      <c r="I461" t="str">
        <f>INDEX(Table_product[Segment], MATCH(A461,Table_product[ProductID],0))</f>
        <v>Moderation</v>
      </c>
      <c r="J461">
        <f>INDEX(Table_product[ManufacturerID], MATCH(A461,Table_product[ProductID],0))</f>
        <v>7</v>
      </c>
      <c r="K461" t="str">
        <f>INDEX(Table_location[State],MATCH(C461,Table_location[Zip],0))</f>
        <v>British Columbia</v>
      </c>
      <c r="L461" t="str">
        <f>INDEX(Table_manufacturer[Manufacturer Name],MATCH(Sales!J461,Table_manufacturer[ManufacturerID],0))</f>
        <v>VanArsdel</v>
      </c>
    </row>
    <row r="462" spans="1:12" x14ac:dyDescent="0.25">
      <c r="A462">
        <v>615</v>
      </c>
      <c r="B462" s="2">
        <v>42148</v>
      </c>
      <c r="C462" t="s">
        <v>1560</v>
      </c>
      <c r="D462">
        <v>1</v>
      </c>
      <c r="E462" s="3">
        <v>8189.37</v>
      </c>
      <c r="F462" t="s">
        <v>20</v>
      </c>
      <c r="G462" t="str">
        <f>INDEX(Table_product[Product Name],MATCH(A462,Table_product[ProductID],0))</f>
        <v>Maximus UC-80</v>
      </c>
      <c r="H462" t="str">
        <f>INDEX(Table_product[Category], MATCH(A462,Table_product[ProductID],0))</f>
        <v>Urban</v>
      </c>
      <c r="I462" t="str">
        <f>INDEX(Table_product[Segment], MATCH(A462,Table_product[ProductID],0))</f>
        <v>Convenience</v>
      </c>
      <c r="J462">
        <f>INDEX(Table_product[ManufacturerID], MATCH(A462,Table_product[ProductID],0))</f>
        <v>7</v>
      </c>
      <c r="K462" t="str">
        <f>INDEX(Table_location[State],MATCH(C462,Table_location[Zip],0))</f>
        <v>British Columbia</v>
      </c>
      <c r="L462" t="str">
        <f>INDEX(Table_manufacturer[Manufacturer Name],MATCH(Sales!J462,Table_manufacturer[ManufacturerID],0))</f>
        <v>VanArsdel</v>
      </c>
    </row>
    <row r="463" spans="1:12" x14ac:dyDescent="0.25">
      <c r="A463">
        <v>1171</v>
      </c>
      <c r="B463" s="2">
        <v>42149</v>
      </c>
      <c r="C463" t="s">
        <v>1202</v>
      </c>
      <c r="D463">
        <v>1</v>
      </c>
      <c r="E463" s="3">
        <v>4283.37</v>
      </c>
      <c r="F463" t="s">
        <v>20</v>
      </c>
      <c r="G463" t="str">
        <f>INDEX(Table_product[Product Name],MATCH(A463,Table_product[ProductID],0))</f>
        <v>Pirum UE-07</v>
      </c>
      <c r="H463" t="str">
        <f>INDEX(Table_product[Category], MATCH(A463,Table_product[ProductID],0))</f>
        <v>Urban</v>
      </c>
      <c r="I463" t="str">
        <f>INDEX(Table_product[Segment], MATCH(A463,Table_product[ProductID],0))</f>
        <v>Extreme</v>
      </c>
      <c r="J463">
        <f>INDEX(Table_product[ManufacturerID], MATCH(A463,Table_product[ProductID],0))</f>
        <v>10</v>
      </c>
      <c r="K463" t="str">
        <f>INDEX(Table_location[State],MATCH(C463,Table_location[Zip],0))</f>
        <v>Manitoba</v>
      </c>
      <c r="L463" t="str">
        <f>INDEX(Table_manufacturer[Manufacturer Name],MATCH(Sales!J463,Table_manufacturer[ManufacturerID],0))</f>
        <v>Pirum</v>
      </c>
    </row>
    <row r="464" spans="1:12" x14ac:dyDescent="0.25">
      <c r="A464">
        <v>1347</v>
      </c>
      <c r="B464" s="2">
        <v>42149</v>
      </c>
      <c r="C464" t="s">
        <v>1378</v>
      </c>
      <c r="D464">
        <v>1</v>
      </c>
      <c r="E464" s="3">
        <v>4156.74</v>
      </c>
      <c r="F464" t="s">
        <v>20</v>
      </c>
      <c r="G464" t="str">
        <f>INDEX(Table_product[Product Name],MATCH(A464,Table_product[ProductID],0))</f>
        <v>Quibus RP-39</v>
      </c>
      <c r="H464" t="str">
        <f>INDEX(Table_product[Category], MATCH(A464,Table_product[ProductID],0))</f>
        <v>Rural</v>
      </c>
      <c r="I464" t="str">
        <f>INDEX(Table_product[Segment], MATCH(A464,Table_product[ProductID],0))</f>
        <v>Productivity</v>
      </c>
      <c r="J464">
        <f>INDEX(Table_product[ManufacturerID], MATCH(A464,Table_product[ProductID],0))</f>
        <v>12</v>
      </c>
      <c r="K464" t="str">
        <f>INDEX(Table_location[State],MATCH(C464,Table_location[Zip],0))</f>
        <v>Alberta</v>
      </c>
      <c r="L464" t="str">
        <f>INDEX(Table_manufacturer[Manufacturer Name],MATCH(Sales!J464,Table_manufacturer[ManufacturerID],0))</f>
        <v>Quibus</v>
      </c>
    </row>
    <row r="465" spans="1:12" x14ac:dyDescent="0.25">
      <c r="A465">
        <v>650</v>
      </c>
      <c r="B465" s="2">
        <v>42179</v>
      </c>
      <c r="C465" t="s">
        <v>1409</v>
      </c>
      <c r="D465">
        <v>1</v>
      </c>
      <c r="E465" s="3">
        <v>6173.37</v>
      </c>
      <c r="F465" t="s">
        <v>20</v>
      </c>
      <c r="G465" t="str">
        <f>INDEX(Table_product[Product Name],MATCH(A465,Table_product[ProductID],0))</f>
        <v>Maximus UC-15</v>
      </c>
      <c r="H465" t="str">
        <f>INDEX(Table_product[Category], MATCH(A465,Table_product[ProductID],0))</f>
        <v>Urban</v>
      </c>
      <c r="I465" t="str">
        <f>INDEX(Table_product[Segment], MATCH(A465,Table_product[ProductID],0))</f>
        <v>Convenience</v>
      </c>
      <c r="J465">
        <f>INDEX(Table_product[ManufacturerID], MATCH(A465,Table_product[ProductID],0))</f>
        <v>7</v>
      </c>
      <c r="K465" t="str">
        <f>INDEX(Table_location[State],MATCH(C465,Table_location[Zip],0))</f>
        <v>Alberta</v>
      </c>
      <c r="L465" t="str">
        <f>INDEX(Table_manufacturer[Manufacturer Name],MATCH(Sales!J465,Table_manufacturer[ManufacturerID],0))</f>
        <v>VanArsdel</v>
      </c>
    </row>
    <row r="466" spans="1:12" x14ac:dyDescent="0.25">
      <c r="A466">
        <v>1211</v>
      </c>
      <c r="B466" s="2">
        <v>42179</v>
      </c>
      <c r="C466" t="s">
        <v>1400</v>
      </c>
      <c r="D466">
        <v>1</v>
      </c>
      <c r="E466" s="3">
        <v>8630.3700000000008</v>
      </c>
      <c r="F466" t="s">
        <v>20</v>
      </c>
      <c r="G466" t="str">
        <f>INDEX(Table_product[Product Name],MATCH(A466,Table_product[ProductID],0))</f>
        <v>Pirum UC-13</v>
      </c>
      <c r="H466" t="str">
        <f>INDEX(Table_product[Category], MATCH(A466,Table_product[ProductID],0))</f>
        <v>Urban</v>
      </c>
      <c r="I466" t="str">
        <f>INDEX(Table_product[Segment], MATCH(A466,Table_product[ProductID],0))</f>
        <v>Convenience</v>
      </c>
      <c r="J466">
        <f>INDEX(Table_product[ManufacturerID], MATCH(A466,Table_product[ProductID],0))</f>
        <v>10</v>
      </c>
      <c r="K466" t="str">
        <f>INDEX(Table_location[State],MATCH(C466,Table_location[Zip],0))</f>
        <v>Alberta</v>
      </c>
      <c r="L466" t="str">
        <f>INDEX(Table_manufacturer[Manufacturer Name],MATCH(Sales!J466,Table_manufacturer[ManufacturerID],0))</f>
        <v>Pirum</v>
      </c>
    </row>
    <row r="467" spans="1:12" x14ac:dyDescent="0.25">
      <c r="A467">
        <v>2295</v>
      </c>
      <c r="B467" s="2">
        <v>42179</v>
      </c>
      <c r="C467" t="s">
        <v>1330</v>
      </c>
      <c r="D467">
        <v>1</v>
      </c>
      <c r="E467" s="3">
        <v>11459.7</v>
      </c>
      <c r="F467" t="s">
        <v>20</v>
      </c>
      <c r="G467" t="str">
        <f>INDEX(Table_product[Product Name],MATCH(A467,Table_product[ProductID],0))</f>
        <v>Aliqui UM-10</v>
      </c>
      <c r="H467" t="str">
        <f>INDEX(Table_product[Category], MATCH(A467,Table_product[ProductID],0))</f>
        <v>Urban</v>
      </c>
      <c r="I467" t="str">
        <f>INDEX(Table_product[Segment], MATCH(A467,Table_product[ProductID],0))</f>
        <v>Moderation</v>
      </c>
      <c r="J467">
        <f>INDEX(Table_product[ManufacturerID], MATCH(A467,Table_product[ProductID],0))</f>
        <v>2</v>
      </c>
      <c r="K467" t="str">
        <f>INDEX(Table_location[State],MATCH(C467,Table_location[Zip],0))</f>
        <v>Alberta</v>
      </c>
      <c r="L467" t="str">
        <f>INDEX(Table_manufacturer[Manufacturer Name],MATCH(Sales!J467,Table_manufacturer[ManufacturerID],0))</f>
        <v>Aliqui</v>
      </c>
    </row>
    <row r="468" spans="1:12" x14ac:dyDescent="0.25">
      <c r="A468">
        <v>549</v>
      </c>
      <c r="B468" s="2">
        <v>42180</v>
      </c>
      <c r="C468" t="s">
        <v>1564</v>
      </c>
      <c r="D468">
        <v>1</v>
      </c>
      <c r="E468" s="3">
        <v>6614.37</v>
      </c>
      <c r="F468" t="s">
        <v>20</v>
      </c>
      <c r="G468" t="str">
        <f>INDEX(Table_product[Product Name],MATCH(A468,Table_product[ProductID],0))</f>
        <v>Maximus UC-14</v>
      </c>
      <c r="H468" t="str">
        <f>INDEX(Table_product[Category], MATCH(A468,Table_product[ProductID],0))</f>
        <v>Urban</v>
      </c>
      <c r="I468" t="str">
        <f>INDEX(Table_product[Segment], MATCH(A468,Table_product[ProductID],0))</f>
        <v>Convenience</v>
      </c>
      <c r="J468">
        <f>INDEX(Table_product[ManufacturerID], MATCH(A468,Table_product[ProductID],0))</f>
        <v>7</v>
      </c>
      <c r="K468" t="str">
        <f>INDEX(Table_location[State],MATCH(C468,Table_location[Zip],0))</f>
        <v>British Columbia</v>
      </c>
      <c r="L468" t="str">
        <f>INDEX(Table_manufacturer[Manufacturer Name],MATCH(Sales!J468,Table_manufacturer[ManufacturerID],0))</f>
        <v>VanArsdel</v>
      </c>
    </row>
    <row r="469" spans="1:12" x14ac:dyDescent="0.25">
      <c r="A469">
        <v>1220</v>
      </c>
      <c r="B469" s="2">
        <v>42180</v>
      </c>
      <c r="C469" t="s">
        <v>1401</v>
      </c>
      <c r="D469">
        <v>1</v>
      </c>
      <c r="E469" s="3">
        <v>7748.37</v>
      </c>
      <c r="F469" t="s">
        <v>20</v>
      </c>
      <c r="G469" t="str">
        <f>INDEX(Table_product[Product Name],MATCH(A469,Table_product[ProductID],0))</f>
        <v>Pirum UC-22</v>
      </c>
      <c r="H469" t="str">
        <f>INDEX(Table_product[Category], MATCH(A469,Table_product[ProductID],0))</f>
        <v>Urban</v>
      </c>
      <c r="I469" t="str">
        <f>INDEX(Table_product[Segment], MATCH(A469,Table_product[ProductID],0))</f>
        <v>Convenience</v>
      </c>
      <c r="J469">
        <f>INDEX(Table_product[ManufacturerID], MATCH(A469,Table_product[ProductID],0))</f>
        <v>10</v>
      </c>
      <c r="K469" t="str">
        <f>INDEX(Table_location[State],MATCH(C469,Table_location[Zip],0))</f>
        <v>Alberta</v>
      </c>
      <c r="L469" t="str">
        <f>INDEX(Table_manufacturer[Manufacturer Name],MATCH(Sales!J469,Table_manufacturer[ManufacturerID],0))</f>
        <v>Pirum</v>
      </c>
    </row>
    <row r="470" spans="1:12" x14ac:dyDescent="0.25">
      <c r="A470">
        <v>1175</v>
      </c>
      <c r="B470" s="2">
        <v>42180</v>
      </c>
      <c r="C470" t="s">
        <v>1578</v>
      </c>
      <c r="D470">
        <v>1</v>
      </c>
      <c r="E470" s="3">
        <v>7622.37</v>
      </c>
      <c r="F470" t="s">
        <v>20</v>
      </c>
      <c r="G470" t="str">
        <f>INDEX(Table_product[Product Name],MATCH(A470,Table_product[ProductID],0))</f>
        <v>Pirum UE-11</v>
      </c>
      <c r="H470" t="str">
        <f>INDEX(Table_product[Category], MATCH(A470,Table_product[ProductID],0))</f>
        <v>Urban</v>
      </c>
      <c r="I470" t="str">
        <f>INDEX(Table_product[Segment], MATCH(A470,Table_product[ProductID],0))</f>
        <v>Extreme</v>
      </c>
      <c r="J470">
        <f>INDEX(Table_product[ManufacturerID], MATCH(A470,Table_product[ProductID],0))</f>
        <v>10</v>
      </c>
      <c r="K470" t="str">
        <f>INDEX(Table_location[State],MATCH(C470,Table_location[Zip],0))</f>
        <v>British Columbia</v>
      </c>
      <c r="L470" t="str">
        <f>INDEX(Table_manufacturer[Manufacturer Name],MATCH(Sales!J470,Table_manufacturer[ManufacturerID],0))</f>
        <v>Pirum</v>
      </c>
    </row>
    <row r="471" spans="1:12" x14ac:dyDescent="0.25">
      <c r="A471">
        <v>2284</v>
      </c>
      <c r="B471" s="2">
        <v>42180</v>
      </c>
      <c r="C471" t="s">
        <v>1563</v>
      </c>
      <c r="D471">
        <v>1</v>
      </c>
      <c r="E471" s="3">
        <v>4403.7</v>
      </c>
      <c r="F471" t="s">
        <v>20</v>
      </c>
      <c r="G471" t="str">
        <f>INDEX(Table_product[Product Name],MATCH(A471,Table_product[ProductID],0))</f>
        <v>Aliqui RS-17</v>
      </c>
      <c r="H471" t="str">
        <f>INDEX(Table_product[Category], MATCH(A471,Table_product[ProductID],0))</f>
        <v>Rural</v>
      </c>
      <c r="I471" t="str">
        <f>INDEX(Table_product[Segment], MATCH(A471,Table_product[ProductID],0))</f>
        <v>Select</v>
      </c>
      <c r="J471">
        <f>INDEX(Table_product[ManufacturerID], MATCH(A471,Table_product[ProductID],0))</f>
        <v>2</v>
      </c>
      <c r="K471" t="str">
        <f>INDEX(Table_location[State],MATCH(C471,Table_location[Zip],0))</f>
        <v>British Columbia</v>
      </c>
      <c r="L471" t="str">
        <f>INDEX(Table_manufacturer[Manufacturer Name],MATCH(Sales!J471,Table_manufacturer[ManufacturerID],0))</f>
        <v>Aliqui</v>
      </c>
    </row>
    <row r="472" spans="1:12" x14ac:dyDescent="0.25">
      <c r="A472">
        <v>457</v>
      </c>
      <c r="B472" s="2">
        <v>42180</v>
      </c>
      <c r="C472" t="s">
        <v>1400</v>
      </c>
      <c r="D472">
        <v>1</v>
      </c>
      <c r="E472" s="3">
        <v>11969.37</v>
      </c>
      <c r="F472" t="s">
        <v>20</v>
      </c>
      <c r="G472" t="str">
        <f>INDEX(Table_product[Product Name],MATCH(A472,Table_product[ProductID],0))</f>
        <v>Maximus UM-62</v>
      </c>
      <c r="H472" t="str">
        <f>INDEX(Table_product[Category], MATCH(A472,Table_product[ProductID],0))</f>
        <v>Urban</v>
      </c>
      <c r="I472" t="str">
        <f>INDEX(Table_product[Segment], MATCH(A472,Table_product[ProductID],0))</f>
        <v>Moderation</v>
      </c>
      <c r="J472">
        <f>INDEX(Table_product[ManufacturerID], MATCH(A472,Table_product[ProductID],0))</f>
        <v>7</v>
      </c>
      <c r="K472" t="str">
        <f>INDEX(Table_location[State],MATCH(C472,Table_location[Zip],0))</f>
        <v>Alberta</v>
      </c>
      <c r="L472" t="str">
        <f>INDEX(Table_manufacturer[Manufacturer Name],MATCH(Sales!J472,Table_manufacturer[ManufacturerID],0))</f>
        <v>VanArsdel</v>
      </c>
    </row>
    <row r="473" spans="1:12" x14ac:dyDescent="0.25">
      <c r="A473">
        <v>1053</v>
      </c>
      <c r="B473" s="2">
        <v>42094</v>
      </c>
      <c r="C473" t="s">
        <v>1350</v>
      </c>
      <c r="D473">
        <v>1</v>
      </c>
      <c r="E473" s="3">
        <v>3527.37</v>
      </c>
      <c r="F473" t="s">
        <v>20</v>
      </c>
      <c r="G473" t="str">
        <f>INDEX(Table_product[Product Name],MATCH(A473,Table_product[ProductID],0))</f>
        <v>Pirum MA-11</v>
      </c>
      <c r="H473" t="str">
        <f>INDEX(Table_product[Category], MATCH(A473,Table_product[ProductID],0))</f>
        <v>Mix</v>
      </c>
      <c r="I473" t="str">
        <f>INDEX(Table_product[Segment], MATCH(A473,Table_product[ProductID],0))</f>
        <v>All Season</v>
      </c>
      <c r="J473">
        <f>INDEX(Table_product[ManufacturerID], MATCH(A473,Table_product[ProductID],0))</f>
        <v>10</v>
      </c>
      <c r="K473" t="str">
        <f>INDEX(Table_location[State],MATCH(C473,Table_location[Zip],0))</f>
        <v>Alberta</v>
      </c>
      <c r="L473" t="str">
        <f>INDEX(Table_manufacturer[Manufacturer Name],MATCH(Sales!J473,Table_manufacturer[ManufacturerID],0))</f>
        <v>Pirum</v>
      </c>
    </row>
    <row r="474" spans="1:12" x14ac:dyDescent="0.25">
      <c r="A474">
        <v>2275</v>
      </c>
      <c r="B474" s="2">
        <v>42094</v>
      </c>
      <c r="C474" t="s">
        <v>1563</v>
      </c>
      <c r="D474">
        <v>1</v>
      </c>
      <c r="E474" s="3">
        <v>4661.37</v>
      </c>
      <c r="F474" t="s">
        <v>20</v>
      </c>
      <c r="G474" t="str">
        <f>INDEX(Table_product[Product Name],MATCH(A474,Table_product[ProductID],0))</f>
        <v>Aliqui RS-08</v>
      </c>
      <c r="H474" t="str">
        <f>INDEX(Table_product[Category], MATCH(A474,Table_product[ProductID],0))</f>
        <v>Rural</v>
      </c>
      <c r="I474" t="str">
        <f>INDEX(Table_product[Segment], MATCH(A474,Table_product[ProductID],0))</f>
        <v>Select</v>
      </c>
      <c r="J474">
        <f>INDEX(Table_product[ManufacturerID], MATCH(A474,Table_product[ProductID],0))</f>
        <v>2</v>
      </c>
      <c r="K474" t="str">
        <f>INDEX(Table_location[State],MATCH(C474,Table_location[Zip],0))</f>
        <v>British Columbia</v>
      </c>
      <c r="L474" t="str">
        <f>INDEX(Table_manufacturer[Manufacturer Name],MATCH(Sales!J474,Table_manufacturer[ManufacturerID],0))</f>
        <v>Aliqui</v>
      </c>
    </row>
    <row r="475" spans="1:12" x14ac:dyDescent="0.25">
      <c r="A475">
        <v>440</v>
      </c>
      <c r="B475" s="2">
        <v>42094</v>
      </c>
      <c r="C475" t="s">
        <v>1401</v>
      </c>
      <c r="D475">
        <v>1</v>
      </c>
      <c r="E475" s="3">
        <v>19529.37</v>
      </c>
      <c r="F475" t="s">
        <v>20</v>
      </c>
      <c r="G475" t="str">
        <f>INDEX(Table_product[Product Name],MATCH(A475,Table_product[ProductID],0))</f>
        <v>Maximus UM-45</v>
      </c>
      <c r="H475" t="str">
        <f>INDEX(Table_product[Category], MATCH(A475,Table_product[ProductID],0))</f>
        <v>Urban</v>
      </c>
      <c r="I475" t="str">
        <f>INDEX(Table_product[Segment], MATCH(A475,Table_product[ProductID],0))</f>
        <v>Moderation</v>
      </c>
      <c r="J475">
        <f>INDEX(Table_product[ManufacturerID], MATCH(A475,Table_product[ProductID],0))</f>
        <v>7</v>
      </c>
      <c r="K475" t="str">
        <f>INDEX(Table_location[State],MATCH(C475,Table_location[Zip],0))</f>
        <v>Alberta</v>
      </c>
      <c r="L475" t="str">
        <f>INDEX(Table_manufacturer[Manufacturer Name],MATCH(Sales!J475,Table_manufacturer[ManufacturerID],0))</f>
        <v>VanArsdel</v>
      </c>
    </row>
    <row r="476" spans="1:12" x14ac:dyDescent="0.25">
      <c r="A476">
        <v>2385</v>
      </c>
      <c r="B476" s="2">
        <v>42094</v>
      </c>
      <c r="C476" t="s">
        <v>1583</v>
      </c>
      <c r="D476">
        <v>1</v>
      </c>
      <c r="E476" s="3">
        <v>9437.4</v>
      </c>
      <c r="F476" t="s">
        <v>20</v>
      </c>
      <c r="G476" t="str">
        <f>INDEX(Table_product[Product Name],MATCH(A476,Table_product[ProductID],0))</f>
        <v>Aliqui UC-33</v>
      </c>
      <c r="H476" t="str">
        <f>INDEX(Table_product[Category], MATCH(A476,Table_product[ProductID],0))</f>
        <v>Urban</v>
      </c>
      <c r="I476" t="str">
        <f>INDEX(Table_product[Segment], MATCH(A476,Table_product[ProductID],0))</f>
        <v>Convenience</v>
      </c>
      <c r="J476">
        <f>INDEX(Table_product[ManufacturerID], MATCH(A476,Table_product[ProductID],0))</f>
        <v>2</v>
      </c>
      <c r="K476" t="str">
        <f>INDEX(Table_location[State],MATCH(C476,Table_location[Zip],0))</f>
        <v>British Columbia</v>
      </c>
      <c r="L476" t="str">
        <f>INDEX(Table_manufacturer[Manufacturer Name],MATCH(Sales!J476,Table_manufacturer[ManufacturerID],0))</f>
        <v>Aliqui</v>
      </c>
    </row>
    <row r="477" spans="1:12" x14ac:dyDescent="0.25">
      <c r="A477">
        <v>1009</v>
      </c>
      <c r="B477" s="2">
        <v>42095</v>
      </c>
      <c r="C477" t="s">
        <v>1400</v>
      </c>
      <c r="D477">
        <v>1</v>
      </c>
      <c r="E477" s="3">
        <v>1353.87</v>
      </c>
      <c r="F477" t="s">
        <v>20</v>
      </c>
      <c r="G477" t="str">
        <f>INDEX(Table_product[Product Name],MATCH(A477,Table_product[ProductID],0))</f>
        <v>Natura YY-10</v>
      </c>
      <c r="H477" t="str">
        <f>INDEX(Table_product[Category], MATCH(A477,Table_product[ProductID],0))</f>
        <v>Youth</v>
      </c>
      <c r="I477" t="str">
        <f>INDEX(Table_product[Segment], MATCH(A477,Table_product[ProductID],0))</f>
        <v>Youth</v>
      </c>
      <c r="J477">
        <f>INDEX(Table_product[ManufacturerID], MATCH(A477,Table_product[ProductID],0))</f>
        <v>8</v>
      </c>
      <c r="K477" t="str">
        <f>INDEX(Table_location[State],MATCH(C477,Table_location[Zip],0))</f>
        <v>Alberta</v>
      </c>
      <c r="L477" t="str">
        <f>INDEX(Table_manufacturer[Manufacturer Name],MATCH(Sales!J477,Table_manufacturer[ManufacturerID],0))</f>
        <v>Natura</v>
      </c>
    </row>
    <row r="478" spans="1:12" x14ac:dyDescent="0.25">
      <c r="A478">
        <v>636</v>
      </c>
      <c r="B478" s="2">
        <v>42022</v>
      </c>
      <c r="C478" t="s">
        <v>1577</v>
      </c>
      <c r="D478">
        <v>1</v>
      </c>
      <c r="E478" s="3">
        <v>11118.87</v>
      </c>
      <c r="F478" t="s">
        <v>20</v>
      </c>
      <c r="G478" t="str">
        <f>INDEX(Table_product[Product Name],MATCH(A478,Table_product[ProductID],0))</f>
        <v>Maximus UC-01</v>
      </c>
      <c r="H478" t="str">
        <f>INDEX(Table_product[Category], MATCH(A478,Table_product[ProductID],0))</f>
        <v>Urban</v>
      </c>
      <c r="I478" t="str">
        <f>INDEX(Table_product[Segment], MATCH(A478,Table_product[ProductID],0))</f>
        <v>Convenience</v>
      </c>
      <c r="J478">
        <f>INDEX(Table_product[ManufacturerID], MATCH(A478,Table_product[ProductID],0))</f>
        <v>7</v>
      </c>
      <c r="K478" t="str">
        <f>INDEX(Table_location[State],MATCH(C478,Table_location[Zip],0))</f>
        <v>British Columbia</v>
      </c>
      <c r="L478" t="str">
        <f>INDEX(Table_manufacturer[Manufacturer Name],MATCH(Sales!J478,Table_manufacturer[ManufacturerID],0))</f>
        <v>VanArsdel</v>
      </c>
    </row>
    <row r="479" spans="1:12" x14ac:dyDescent="0.25">
      <c r="A479">
        <v>1085</v>
      </c>
      <c r="B479" s="2">
        <v>42081</v>
      </c>
      <c r="C479" t="s">
        <v>1395</v>
      </c>
      <c r="D479">
        <v>1</v>
      </c>
      <c r="E479" s="3">
        <v>1101.8699999999999</v>
      </c>
      <c r="F479" t="s">
        <v>20</v>
      </c>
      <c r="G479" t="str">
        <f>INDEX(Table_product[Product Name],MATCH(A479,Table_product[ProductID],0))</f>
        <v>Pirum RP-31</v>
      </c>
      <c r="H479" t="str">
        <f>INDEX(Table_product[Category], MATCH(A479,Table_product[ProductID],0))</f>
        <v>Rural</v>
      </c>
      <c r="I479" t="str">
        <f>INDEX(Table_product[Segment], MATCH(A479,Table_product[ProductID],0))</f>
        <v>Productivity</v>
      </c>
      <c r="J479">
        <f>INDEX(Table_product[ManufacturerID], MATCH(A479,Table_product[ProductID],0))</f>
        <v>10</v>
      </c>
      <c r="K479" t="str">
        <f>INDEX(Table_location[State],MATCH(C479,Table_location[Zip],0))</f>
        <v>Alberta</v>
      </c>
      <c r="L479" t="str">
        <f>INDEX(Table_manufacturer[Manufacturer Name],MATCH(Sales!J479,Table_manufacturer[ManufacturerID],0))</f>
        <v>Pirum</v>
      </c>
    </row>
    <row r="480" spans="1:12" x14ac:dyDescent="0.25">
      <c r="A480">
        <v>407</v>
      </c>
      <c r="B480" s="2">
        <v>42081</v>
      </c>
      <c r="C480" t="s">
        <v>1334</v>
      </c>
      <c r="D480">
        <v>1</v>
      </c>
      <c r="E480" s="3">
        <v>20505.87</v>
      </c>
      <c r="F480" t="s">
        <v>20</v>
      </c>
      <c r="G480" t="str">
        <f>INDEX(Table_product[Product Name],MATCH(A480,Table_product[ProductID],0))</f>
        <v>Maximus UM-12</v>
      </c>
      <c r="H480" t="str">
        <f>INDEX(Table_product[Category], MATCH(A480,Table_product[ProductID],0))</f>
        <v>Urban</v>
      </c>
      <c r="I480" t="str">
        <f>INDEX(Table_product[Segment], MATCH(A480,Table_product[ProductID],0))</f>
        <v>Moderation</v>
      </c>
      <c r="J480">
        <f>INDEX(Table_product[ManufacturerID], MATCH(A480,Table_product[ProductID],0))</f>
        <v>7</v>
      </c>
      <c r="K480" t="str">
        <f>INDEX(Table_location[State],MATCH(C480,Table_location[Zip],0))</f>
        <v>Alberta</v>
      </c>
      <c r="L480" t="str">
        <f>INDEX(Table_manufacturer[Manufacturer Name],MATCH(Sales!J480,Table_manufacturer[ManufacturerID],0))</f>
        <v>VanArsdel</v>
      </c>
    </row>
    <row r="481" spans="1:12" x14ac:dyDescent="0.25">
      <c r="A481">
        <v>2055</v>
      </c>
      <c r="B481" s="2">
        <v>42081</v>
      </c>
      <c r="C481" t="s">
        <v>1554</v>
      </c>
      <c r="D481">
        <v>1</v>
      </c>
      <c r="E481" s="3">
        <v>7874.37</v>
      </c>
      <c r="F481" t="s">
        <v>20</v>
      </c>
      <c r="G481" t="str">
        <f>INDEX(Table_product[Product Name],MATCH(A481,Table_product[ProductID],0))</f>
        <v>Currus UE-15</v>
      </c>
      <c r="H481" t="str">
        <f>INDEX(Table_product[Category], MATCH(A481,Table_product[ProductID],0))</f>
        <v>Urban</v>
      </c>
      <c r="I481" t="str">
        <f>INDEX(Table_product[Segment], MATCH(A481,Table_product[ProductID],0))</f>
        <v>Extreme</v>
      </c>
      <c r="J481">
        <f>INDEX(Table_product[ManufacturerID], MATCH(A481,Table_product[ProductID],0))</f>
        <v>4</v>
      </c>
      <c r="K481" t="str">
        <f>INDEX(Table_location[State],MATCH(C481,Table_location[Zip],0))</f>
        <v>British Columbia</v>
      </c>
      <c r="L481" t="str">
        <f>INDEX(Table_manufacturer[Manufacturer Name],MATCH(Sales!J481,Table_manufacturer[ManufacturerID],0))</f>
        <v>Currus</v>
      </c>
    </row>
    <row r="482" spans="1:12" x14ac:dyDescent="0.25">
      <c r="A482">
        <v>496</v>
      </c>
      <c r="B482" s="2">
        <v>42081</v>
      </c>
      <c r="C482" t="s">
        <v>1334</v>
      </c>
      <c r="D482">
        <v>1</v>
      </c>
      <c r="E482" s="3">
        <v>11147.85</v>
      </c>
      <c r="F482" t="s">
        <v>20</v>
      </c>
      <c r="G482" t="str">
        <f>INDEX(Table_product[Product Name],MATCH(A482,Table_product[ProductID],0))</f>
        <v>Maximus UM-01</v>
      </c>
      <c r="H482" t="str">
        <f>INDEX(Table_product[Category], MATCH(A482,Table_product[ProductID],0))</f>
        <v>Urban</v>
      </c>
      <c r="I482" t="str">
        <f>INDEX(Table_product[Segment], MATCH(A482,Table_product[ProductID],0))</f>
        <v>Moderation</v>
      </c>
      <c r="J482">
        <f>INDEX(Table_product[ManufacturerID], MATCH(A482,Table_product[ProductID],0))</f>
        <v>7</v>
      </c>
      <c r="K482" t="str">
        <f>INDEX(Table_location[State],MATCH(C482,Table_location[Zip],0))</f>
        <v>Alberta</v>
      </c>
      <c r="L482" t="str">
        <f>INDEX(Table_manufacturer[Manufacturer Name],MATCH(Sales!J482,Table_manufacturer[ManufacturerID],0))</f>
        <v>VanArsdel</v>
      </c>
    </row>
    <row r="483" spans="1:12" x14ac:dyDescent="0.25">
      <c r="A483">
        <v>556</v>
      </c>
      <c r="B483" s="2">
        <v>42081</v>
      </c>
      <c r="C483" t="s">
        <v>1559</v>
      </c>
      <c r="D483">
        <v>1</v>
      </c>
      <c r="E483" s="3">
        <v>10394.370000000001</v>
      </c>
      <c r="F483" t="s">
        <v>20</v>
      </c>
      <c r="G483" t="str">
        <f>INDEX(Table_product[Product Name],MATCH(A483,Table_product[ProductID],0))</f>
        <v>Maximus UC-21</v>
      </c>
      <c r="H483" t="str">
        <f>INDEX(Table_product[Category], MATCH(A483,Table_product[ProductID],0))</f>
        <v>Urban</v>
      </c>
      <c r="I483" t="str">
        <f>INDEX(Table_product[Segment], MATCH(A483,Table_product[ProductID],0))</f>
        <v>Convenience</v>
      </c>
      <c r="J483">
        <f>INDEX(Table_product[ManufacturerID], MATCH(A483,Table_product[ProductID],0))</f>
        <v>7</v>
      </c>
      <c r="K483" t="str">
        <f>INDEX(Table_location[State],MATCH(C483,Table_location[Zip],0))</f>
        <v>British Columbia</v>
      </c>
      <c r="L483" t="str">
        <f>INDEX(Table_manufacturer[Manufacturer Name],MATCH(Sales!J483,Table_manufacturer[ManufacturerID],0))</f>
        <v>VanArsdel</v>
      </c>
    </row>
    <row r="484" spans="1:12" x14ac:dyDescent="0.25">
      <c r="A484">
        <v>939</v>
      </c>
      <c r="B484" s="2">
        <v>42081</v>
      </c>
      <c r="C484" t="s">
        <v>1345</v>
      </c>
      <c r="D484">
        <v>1</v>
      </c>
      <c r="E484" s="3">
        <v>4409.37</v>
      </c>
      <c r="F484" t="s">
        <v>20</v>
      </c>
      <c r="G484" t="str">
        <f>INDEX(Table_product[Product Name],MATCH(A484,Table_product[ProductID],0))</f>
        <v>Natura UC-02</v>
      </c>
      <c r="H484" t="str">
        <f>INDEX(Table_product[Category], MATCH(A484,Table_product[ProductID],0))</f>
        <v>Urban</v>
      </c>
      <c r="I484" t="str">
        <f>INDEX(Table_product[Segment], MATCH(A484,Table_product[ProductID],0))</f>
        <v>Convenience</v>
      </c>
      <c r="J484">
        <f>INDEX(Table_product[ManufacturerID], MATCH(A484,Table_product[ProductID],0))</f>
        <v>8</v>
      </c>
      <c r="K484" t="str">
        <f>INDEX(Table_location[State],MATCH(C484,Table_location[Zip],0))</f>
        <v>Alberta</v>
      </c>
      <c r="L484" t="str">
        <f>INDEX(Table_manufacturer[Manufacturer Name],MATCH(Sales!J484,Table_manufacturer[ManufacturerID],0))</f>
        <v>Natura</v>
      </c>
    </row>
    <row r="485" spans="1:12" x14ac:dyDescent="0.25">
      <c r="A485">
        <v>590</v>
      </c>
      <c r="B485" s="2">
        <v>42081</v>
      </c>
      <c r="C485" t="s">
        <v>1345</v>
      </c>
      <c r="D485">
        <v>1</v>
      </c>
      <c r="E485" s="3">
        <v>10709.37</v>
      </c>
      <c r="F485" t="s">
        <v>20</v>
      </c>
      <c r="G485" t="str">
        <f>INDEX(Table_product[Product Name],MATCH(A485,Table_product[ProductID],0))</f>
        <v>Maximus UC-55</v>
      </c>
      <c r="H485" t="str">
        <f>INDEX(Table_product[Category], MATCH(A485,Table_product[ProductID],0))</f>
        <v>Urban</v>
      </c>
      <c r="I485" t="str">
        <f>INDEX(Table_product[Segment], MATCH(A485,Table_product[ProductID],0))</f>
        <v>Convenience</v>
      </c>
      <c r="J485">
        <f>INDEX(Table_product[ManufacturerID], MATCH(A485,Table_product[ProductID],0))</f>
        <v>7</v>
      </c>
      <c r="K485" t="str">
        <f>INDEX(Table_location[State],MATCH(C485,Table_location[Zip],0))</f>
        <v>Alberta</v>
      </c>
      <c r="L485" t="str">
        <f>INDEX(Table_manufacturer[Manufacturer Name],MATCH(Sales!J485,Table_manufacturer[ManufacturerID],0))</f>
        <v>VanArsdel</v>
      </c>
    </row>
    <row r="486" spans="1:12" x14ac:dyDescent="0.25">
      <c r="A486">
        <v>2269</v>
      </c>
      <c r="B486" s="2">
        <v>42058</v>
      </c>
      <c r="C486" t="s">
        <v>1564</v>
      </c>
      <c r="D486">
        <v>1</v>
      </c>
      <c r="E486" s="3">
        <v>3936.87</v>
      </c>
      <c r="F486" t="s">
        <v>20</v>
      </c>
      <c r="G486" t="str">
        <f>INDEX(Table_product[Product Name],MATCH(A486,Table_product[ProductID],0))</f>
        <v>Aliqui RS-02</v>
      </c>
      <c r="H486" t="str">
        <f>INDEX(Table_product[Category], MATCH(A486,Table_product[ProductID],0))</f>
        <v>Rural</v>
      </c>
      <c r="I486" t="str">
        <f>INDEX(Table_product[Segment], MATCH(A486,Table_product[ProductID],0))</f>
        <v>Select</v>
      </c>
      <c r="J486">
        <f>INDEX(Table_product[ManufacturerID], MATCH(A486,Table_product[ProductID],0))</f>
        <v>2</v>
      </c>
      <c r="K486" t="str">
        <f>INDEX(Table_location[State],MATCH(C486,Table_location[Zip],0))</f>
        <v>British Columbia</v>
      </c>
      <c r="L486" t="str">
        <f>INDEX(Table_manufacturer[Manufacturer Name],MATCH(Sales!J486,Table_manufacturer[ManufacturerID],0))</f>
        <v>Aliqui</v>
      </c>
    </row>
    <row r="487" spans="1:12" x14ac:dyDescent="0.25">
      <c r="A487">
        <v>2237</v>
      </c>
      <c r="B487" s="2">
        <v>42059</v>
      </c>
      <c r="C487" t="s">
        <v>1411</v>
      </c>
      <c r="D487">
        <v>1</v>
      </c>
      <c r="E487" s="3">
        <v>2330.37</v>
      </c>
      <c r="F487" t="s">
        <v>20</v>
      </c>
      <c r="G487" t="str">
        <f>INDEX(Table_product[Product Name],MATCH(A487,Table_product[ProductID],0))</f>
        <v>Aliqui RP-34</v>
      </c>
      <c r="H487" t="str">
        <f>INDEX(Table_product[Category], MATCH(A487,Table_product[ProductID],0))</f>
        <v>Rural</v>
      </c>
      <c r="I487" t="str">
        <f>INDEX(Table_product[Segment], MATCH(A487,Table_product[ProductID],0))</f>
        <v>Productivity</v>
      </c>
      <c r="J487">
        <f>INDEX(Table_product[ManufacturerID], MATCH(A487,Table_product[ProductID],0))</f>
        <v>2</v>
      </c>
      <c r="K487" t="str">
        <f>INDEX(Table_location[State],MATCH(C487,Table_location[Zip],0))</f>
        <v>Alberta</v>
      </c>
      <c r="L487" t="str">
        <f>INDEX(Table_manufacturer[Manufacturer Name],MATCH(Sales!J487,Table_manufacturer[ManufacturerID],0))</f>
        <v>Aliqui</v>
      </c>
    </row>
    <row r="488" spans="1:12" x14ac:dyDescent="0.25">
      <c r="A488">
        <v>2280</v>
      </c>
      <c r="B488" s="2">
        <v>42059</v>
      </c>
      <c r="C488" t="s">
        <v>1409</v>
      </c>
      <c r="D488">
        <v>1</v>
      </c>
      <c r="E488" s="3">
        <v>2046.87</v>
      </c>
      <c r="F488" t="s">
        <v>20</v>
      </c>
      <c r="G488" t="str">
        <f>INDEX(Table_product[Product Name],MATCH(A488,Table_product[ProductID],0))</f>
        <v>Aliqui RS-13</v>
      </c>
      <c r="H488" t="str">
        <f>INDEX(Table_product[Category], MATCH(A488,Table_product[ProductID],0))</f>
        <v>Rural</v>
      </c>
      <c r="I488" t="str">
        <f>INDEX(Table_product[Segment], MATCH(A488,Table_product[ProductID],0))</f>
        <v>Select</v>
      </c>
      <c r="J488">
        <f>INDEX(Table_product[ManufacturerID], MATCH(A488,Table_product[ProductID],0))</f>
        <v>2</v>
      </c>
      <c r="K488" t="str">
        <f>INDEX(Table_location[State],MATCH(C488,Table_location[Zip],0))</f>
        <v>Alberta</v>
      </c>
      <c r="L488" t="str">
        <f>INDEX(Table_manufacturer[Manufacturer Name],MATCH(Sales!J488,Table_manufacturer[ManufacturerID],0))</f>
        <v>Aliqui</v>
      </c>
    </row>
    <row r="489" spans="1:12" x14ac:dyDescent="0.25">
      <c r="A489">
        <v>1991</v>
      </c>
      <c r="B489" s="2">
        <v>42059</v>
      </c>
      <c r="C489" t="s">
        <v>1560</v>
      </c>
      <c r="D489">
        <v>1</v>
      </c>
      <c r="E489" s="3">
        <v>3842.37</v>
      </c>
      <c r="F489" t="s">
        <v>20</v>
      </c>
      <c r="G489" t="str">
        <f>INDEX(Table_product[Product Name],MATCH(A489,Table_product[ProductID],0))</f>
        <v>Currus RS-10</v>
      </c>
      <c r="H489" t="str">
        <f>INDEX(Table_product[Category], MATCH(A489,Table_product[ProductID],0))</f>
        <v>Rural</v>
      </c>
      <c r="I489" t="str">
        <f>INDEX(Table_product[Segment], MATCH(A489,Table_product[ProductID],0))</f>
        <v>Select</v>
      </c>
      <c r="J489">
        <f>INDEX(Table_product[ManufacturerID], MATCH(A489,Table_product[ProductID],0))</f>
        <v>4</v>
      </c>
      <c r="K489" t="str">
        <f>INDEX(Table_location[State],MATCH(C489,Table_location[Zip],0))</f>
        <v>British Columbia</v>
      </c>
      <c r="L489" t="str">
        <f>INDEX(Table_manufacturer[Manufacturer Name],MATCH(Sales!J489,Table_manufacturer[ManufacturerID],0))</f>
        <v>Currus</v>
      </c>
    </row>
    <row r="490" spans="1:12" x14ac:dyDescent="0.25">
      <c r="A490">
        <v>2236</v>
      </c>
      <c r="B490" s="2">
        <v>42059</v>
      </c>
      <c r="C490" t="s">
        <v>1411</v>
      </c>
      <c r="D490">
        <v>1</v>
      </c>
      <c r="E490" s="3">
        <v>2330.37</v>
      </c>
      <c r="F490" t="s">
        <v>20</v>
      </c>
      <c r="G490" t="str">
        <f>INDEX(Table_product[Product Name],MATCH(A490,Table_product[ProductID],0))</f>
        <v>Aliqui RP-33</v>
      </c>
      <c r="H490" t="str">
        <f>INDEX(Table_product[Category], MATCH(A490,Table_product[ProductID],0))</f>
        <v>Rural</v>
      </c>
      <c r="I490" t="str">
        <f>INDEX(Table_product[Segment], MATCH(A490,Table_product[ProductID],0))</f>
        <v>Productivity</v>
      </c>
      <c r="J490">
        <f>INDEX(Table_product[ManufacturerID], MATCH(A490,Table_product[ProductID],0))</f>
        <v>2</v>
      </c>
      <c r="K490" t="str">
        <f>INDEX(Table_location[State],MATCH(C490,Table_location[Zip],0))</f>
        <v>Alberta</v>
      </c>
      <c r="L490" t="str">
        <f>INDEX(Table_manufacturer[Manufacturer Name],MATCH(Sales!J490,Table_manufacturer[ManufacturerID],0))</f>
        <v>Aliqui</v>
      </c>
    </row>
    <row r="491" spans="1:12" x14ac:dyDescent="0.25">
      <c r="A491">
        <v>1175</v>
      </c>
      <c r="B491" s="2">
        <v>42059</v>
      </c>
      <c r="C491" t="s">
        <v>1400</v>
      </c>
      <c r="D491">
        <v>1</v>
      </c>
      <c r="E491" s="3">
        <v>8441.3700000000008</v>
      </c>
      <c r="F491" t="s">
        <v>20</v>
      </c>
      <c r="G491" t="str">
        <f>INDEX(Table_product[Product Name],MATCH(A491,Table_product[ProductID],0))</f>
        <v>Pirum UE-11</v>
      </c>
      <c r="H491" t="str">
        <f>INDEX(Table_product[Category], MATCH(A491,Table_product[ProductID],0))</f>
        <v>Urban</v>
      </c>
      <c r="I491" t="str">
        <f>INDEX(Table_product[Segment], MATCH(A491,Table_product[ProductID],0))</f>
        <v>Extreme</v>
      </c>
      <c r="J491">
        <f>INDEX(Table_product[ManufacturerID], MATCH(A491,Table_product[ProductID],0))</f>
        <v>10</v>
      </c>
      <c r="K491" t="str">
        <f>INDEX(Table_location[State],MATCH(C491,Table_location[Zip],0))</f>
        <v>Alberta</v>
      </c>
      <c r="L491" t="str">
        <f>INDEX(Table_manufacturer[Manufacturer Name],MATCH(Sales!J491,Table_manufacturer[ManufacturerID],0))</f>
        <v>Pirum</v>
      </c>
    </row>
    <row r="492" spans="1:12" x14ac:dyDescent="0.25">
      <c r="A492">
        <v>819</v>
      </c>
      <c r="B492" s="2">
        <v>42059</v>
      </c>
      <c r="C492" t="s">
        <v>1393</v>
      </c>
      <c r="D492">
        <v>1</v>
      </c>
      <c r="E492" s="3">
        <v>15528.87</v>
      </c>
      <c r="F492" t="s">
        <v>20</v>
      </c>
      <c r="G492" t="str">
        <f>INDEX(Table_product[Product Name],MATCH(A492,Table_product[ProductID],0))</f>
        <v>Natura UM-03</v>
      </c>
      <c r="H492" t="str">
        <f>INDEX(Table_product[Category], MATCH(A492,Table_product[ProductID],0))</f>
        <v>Urban</v>
      </c>
      <c r="I492" t="str">
        <f>INDEX(Table_product[Segment], MATCH(A492,Table_product[ProductID],0))</f>
        <v>Moderation</v>
      </c>
      <c r="J492">
        <f>INDEX(Table_product[ManufacturerID], MATCH(A492,Table_product[ProductID],0))</f>
        <v>8</v>
      </c>
      <c r="K492" t="str">
        <f>INDEX(Table_location[State],MATCH(C492,Table_location[Zip],0))</f>
        <v>Alberta</v>
      </c>
      <c r="L492" t="str">
        <f>INDEX(Table_manufacturer[Manufacturer Name],MATCH(Sales!J492,Table_manufacturer[ManufacturerID],0))</f>
        <v>Natura</v>
      </c>
    </row>
    <row r="493" spans="1:12" x14ac:dyDescent="0.25">
      <c r="A493">
        <v>609</v>
      </c>
      <c r="B493" s="2">
        <v>42022</v>
      </c>
      <c r="C493" t="s">
        <v>1559</v>
      </c>
      <c r="D493">
        <v>1</v>
      </c>
      <c r="E493" s="3">
        <v>10079.370000000001</v>
      </c>
      <c r="F493" t="s">
        <v>20</v>
      </c>
      <c r="G493" t="str">
        <f>INDEX(Table_product[Product Name],MATCH(A493,Table_product[ProductID],0))</f>
        <v>Maximus UC-74</v>
      </c>
      <c r="H493" t="str">
        <f>INDEX(Table_product[Category], MATCH(A493,Table_product[ProductID],0))</f>
        <v>Urban</v>
      </c>
      <c r="I493" t="str">
        <f>INDEX(Table_product[Segment], MATCH(A493,Table_product[ProductID],0))</f>
        <v>Convenience</v>
      </c>
      <c r="J493">
        <f>INDEX(Table_product[ManufacturerID], MATCH(A493,Table_product[ProductID],0))</f>
        <v>7</v>
      </c>
      <c r="K493" t="str">
        <f>INDEX(Table_location[State],MATCH(C493,Table_location[Zip],0))</f>
        <v>British Columbia</v>
      </c>
      <c r="L493" t="str">
        <f>INDEX(Table_manufacturer[Manufacturer Name],MATCH(Sales!J493,Table_manufacturer[ManufacturerID],0))</f>
        <v>VanArsdel</v>
      </c>
    </row>
    <row r="494" spans="1:12" x14ac:dyDescent="0.25">
      <c r="A494">
        <v>1178</v>
      </c>
      <c r="B494" s="2">
        <v>42023</v>
      </c>
      <c r="C494" t="s">
        <v>1595</v>
      </c>
      <c r="D494">
        <v>1</v>
      </c>
      <c r="E494" s="3">
        <v>7086.87</v>
      </c>
      <c r="F494" t="s">
        <v>20</v>
      </c>
      <c r="G494" t="str">
        <f>INDEX(Table_product[Product Name],MATCH(A494,Table_product[ProductID],0))</f>
        <v>Pirum UE-14</v>
      </c>
      <c r="H494" t="str">
        <f>INDEX(Table_product[Category], MATCH(A494,Table_product[ProductID],0))</f>
        <v>Urban</v>
      </c>
      <c r="I494" t="str">
        <f>INDEX(Table_product[Segment], MATCH(A494,Table_product[ProductID],0))</f>
        <v>Extreme</v>
      </c>
      <c r="J494">
        <f>INDEX(Table_product[ManufacturerID], MATCH(A494,Table_product[ProductID],0))</f>
        <v>10</v>
      </c>
      <c r="K494" t="str">
        <f>INDEX(Table_location[State],MATCH(C494,Table_location[Zip],0))</f>
        <v>British Columbia</v>
      </c>
      <c r="L494" t="str">
        <f>INDEX(Table_manufacturer[Manufacturer Name],MATCH(Sales!J494,Table_manufacturer[ManufacturerID],0))</f>
        <v>Pirum</v>
      </c>
    </row>
    <row r="495" spans="1:12" x14ac:dyDescent="0.25">
      <c r="A495">
        <v>457</v>
      </c>
      <c r="B495" s="2">
        <v>42023</v>
      </c>
      <c r="C495" t="s">
        <v>1400</v>
      </c>
      <c r="D495">
        <v>1</v>
      </c>
      <c r="E495" s="3">
        <v>11969.37</v>
      </c>
      <c r="F495" t="s">
        <v>20</v>
      </c>
      <c r="G495" t="str">
        <f>INDEX(Table_product[Product Name],MATCH(A495,Table_product[ProductID],0))</f>
        <v>Maximus UM-62</v>
      </c>
      <c r="H495" t="str">
        <f>INDEX(Table_product[Category], MATCH(A495,Table_product[ProductID],0))</f>
        <v>Urban</v>
      </c>
      <c r="I495" t="str">
        <f>INDEX(Table_product[Segment], MATCH(A495,Table_product[ProductID],0))</f>
        <v>Moderation</v>
      </c>
      <c r="J495">
        <f>INDEX(Table_product[ManufacturerID], MATCH(A495,Table_product[ProductID],0))</f>
        <v>7</v>
      </c>
      <c r="K495" t="str">
        <f>INDEX(Table_location[State],MATCH(C495,Table_location[Zip],0))</f>
        <v>Alberta</v>
      </c>
      <c r="L495" t="str">
        <f>INDEX(Table_manufacturer[Manufacturer Name],MATCH(Sales!J495,Table_manufacturer[ManufacturerID],0))</f>
        <v>VanArsdel</v>
      </c>
    </row>
    <row r="496" spans="1:12" x14ac:dyDescent="0.25">
      <c r="A496">
        <v>1521</v>
      </c>
      <c r="B496" s="2">
        <v>42023</v>
      </c>
      <c r="C496" t="s">
        <v>1564</v>
      </c>
      <c r="D496">
        <v>1</v>
      </c>
      <c r="E496" s="3">
        <v>6298.74</v>
      </c>
      <c r="F496" t="s">
        <v>20</v>
      </c>
      <c r="G496" t="str">
        <f>INDEX(Table_product[Product Name],MATCH(A496,Table_product[ProductID],0))</f>
        <v>Quibus RP-13</v>
      </c>
      <c r="H496" t="str">
        <f>INDEX(Table_product[Category], MATCH(A496,Table_product[ProductID],0))</f>
        <v>Rural</v>
      </c>
      <c r="I496" t="str">
        <f>INDEX(Table_product[Segment], MATCH(A496,Table_product[ProductID],0))</f>
        <v>Productivity</v>
      </c>
      <c r="J496">
        <f>INDEX(Table_product[ManufacturerID], MATCH(A496,Table_product[ProductID],0))</f>
        <v>12</v>
      </c>
      <c r="K496" t="str">
        <f>INDEX(Table_location[State],MATCH(C496,Table_location[Zip],0))</f>
        <v>British Columbia</v>
      </c>
      <c r="L496" t="str">
        <f>INDEX(Table_manufacturer[Manufacturer Name],MATCH(Sales!J496,Table_manufacturer[ManufacturerID],0))</f>
        <v>Quibus</v>
      </c>
    </row>
    <row r="497" spans="1:12" x14ac:dyDescent="0.25">
      <c r="A497">
        <v>1522</v>
      </c>
      <c r="B497" s="2">
        <v>42023</v>
      </c>
      <c r="C497" t="s">
        <v>1564</v>
      </c>
      <c r="D497">
        <v>1</v>
      </c>
      <c r="E497" s="3">
        <v>6298.74</v>
      </c>
      <c r="F497" t="s">
        <v>20</v>
      </c>
      <c r="G497" t="str">
        <f>INDEX(Table_product[Product Name],MATCH(A497,Table_product[ProductID],0))</f>
        <v>Quibus RP-14</v>
      </c>
      <c r="H497" t="str">
        <f>INDEX(Table_product[Category], MATCH(A497,Table_product[ProductID],0))</f>
        <v>Rural</v>
      </c>
      <c r="I497" t="str">
        <f>INDEX(Table_product[Segment], MATCH(A497,Table_product[ProductID],0))</f>
        <v>Productivity</v>
      </c>
      <c r="J497">
        <f>INDEX(Table_product[ManufacturerID], MATCH(A497,Table_product[ProductID],0))</f>
        <v>12</v>
      </c>
      <c r="K497" t="str">
        <f>INDEX(Table_location[State],MATCH(C497,Table_location[Zip],0))</f>
        <v>British Columbia</v>
      </c>
      <c r="L497" t="str">
        <f>INDEX(Table_manufacturer[Manufacturer Name],MATCH(Sales!J497,Table_manufacturer[ManufacturerID],0))</f>
        <v>Quibus</v>
      </c>
    </row>
    <row r="498" spans="1:12" x14ac:dyDescent="0.25">
      <c r="A498">
        <v>2069</v>
      </c>
      <c r="B498" s="2">
        <v>42093</v>
      </c>
      <c r="C498" t="s">
        <v>838</v>
      </c>
      <c r="D498">
        <v>1</v>
      </c>
      <c r="E498" s="3">
        <v>6299.37</v>
      </c>
      <c r="F498" t="s">
        <v>20</v>
      </c>
      <c r="G498" t="str">
        <f>INDEX(Table_product[Product Name],MATCH(A498,Table_product[ProductID],0))</f>
        <v>Currus UC-04</v>
      </c>
      <c r="H498" t="str">
        <f>INDEX(Table_product[Category], MATCH(A498,Table_product[ProductID],0))</f>
        <v>Urban</v>
      </c>
      <c r="I498" t="str">
        <f>INDEX(Table_product[Segment], MATCH(A498,Table_product[ProductID],0))</f>
        <v>Convenience</v>
      </c>
      <c r="J498">
        <f>INDEX(Table_product[ManufacturerID], MATCH(A498,Table_product[ProductID],0))</f>
        <v>4</v>
      </c>
      <c r="K498" t="str">
        <f>INDEX(Table_location[State],MATCH(C498,Table_location[Zip],0))</f>
        <v>Ontario</v>
      </c>
      <c r="L498" t="str">
        <f>INDEX(Table_manufacturer[Manufacturer Name],MATCH(Sales!J498,Table_manufacturer[ManufacturerID],0))</f>
        <v>Currus</v>
      </c>
    </row>
    <row r="499" spans="1:12" x14ac:dyDescent="0.25">
      <c r="A499">
        <v>1049</v>
      </c>
      <c r="B499" s="2">
        <v>42087</v>
      </c>
      <c r="C499" t="s">
        <v>1228</v>
      </c>
      <c r="D499">
        <v>1</v>
      </c>
      <c r="E499" s="3">
        <v>3086.37</v>
      </c>
      <c r="F499" t="s">
        <v>20</v>
      </c>
      <c r="G499" t="str">
        <f>INDEX(Table_product[Product Name],MATCH(A499,Table_product[ProductID],0))</f>
        <v>Pirum MA-07</v>
      </c>
      <c r="H499" t="str">
        <f>INDEX(Table_product[Category], MATCH(A499,Table_product[ProductID],0))</f>
        <v>Mix</v>
      </c>
      <c r="I499" t="str">
        <f>INDEX(Table_product[Segment], MATCH(A499,Table_product[ProductID],0))</f>
        <v>All Season</v>
      </c>
      <c r="J499">
        <f>INDEX(Table_product[ManufacturerID], MATCH(A499,Table_product[ProductID],0))</f>
        <v>10</v>
      </c>
      <c r="K499" t="str">
        <f>INDEX(Table_location[State],MATCH(C499,Table_location[Zip],0))</f>
        <v>Manitoba</v>
      </c>
      <c r="L499" t="str">
        <f>INDEX(Table_manufacturer[Manufacturer Name],MATCH(Sales!J499,Table_manufacturer[ManufacturerID],0))</f>
        <v>Pirum</v>
      </c>
    </row>
    <row r="500" spans="1:12" x14ac:dyDescent="0.25">
      <c r="A500">
        <v>438</v>
      </c>
      <c r="B500" s="2">
        <v>42088</v>
      </c>
      <c r="C500" t="s">
        <v>971</v>
      </c>
      <c r="D500">
        <v>1</v>
      </c>
      <c r="E500" s="3">
        <v>11525.85</v>
      </c>
      <c r="F500" t="s">
        <v>20</v>
      </c>
      <c r="G500" t="str">
        <f>INDEX(Table_product[Product Name],MATCH(A500,Table_product[ProductID],0))</f>
        <v>Maximus UM-43</v>
      </c>
      <c r="H500" t="str">
        <f>INDEX(Table_product[Category], MATCH(A500,Table_product[ProductID],0))</f>
        <v>Urban</v>
      </c>
      <c r="I500" t="str">
        <f>INDEX(Table_product[Segment], MATCH(A500,Table_product[ProductID],0))</f>
        <v>Moderation</v>
      </c>
      <c r="J500">
        <f>INDEX(Table_product[ManufacturerID], MATCH(A500,Table_product[ProductID],0))</f>
        <v>7</v>
      </c>
      <c r="K500" t="str">
        <f>INDEX(Table_location[State],MATCH(C500,Table_location[Zip],0))</f>
        <v>Ontario</v>
      </c>
      <c r="L500" t="str">
        <f>INDEX(Table_manufacturer[Manufacturer Name],MATCH(Sales!J500,Table_manufacturer[ManufacturerID],0))</f>
        <v>VanArsdel</v>
      </c>
    </row>
    <row r="501" spans="1:12" x14ac:dyDescent="0.25">
      <c r="A501">
        <v>1183</v>
      </c>
      <c r="B501" s="2">
        <v>42088</v>
      </c>
      <c r="C501" t="s">
        <v>994</v>
      </c>
      <c r="D501">
        <v>1</v>
      </c>
      <c r="E501" s="3">
        <v>7275.87</v>
      </c>
      <c r="F501" t="s">
        <v>20</v>
      </c>
      <c r="G501" t="str">
        <f>INDEX(Table_product[Product Name],MATCH(A501,Table_product[ProductID],0))</f>
        <v>Pirum UE-19</v>
      </c>
      <c r="H501" t="str">
        <f>INDEX(Table_product[Category], MATCH(A501,Table_product[ProductID],0))</f>
        <v>Urban</v>
      </c>
      <c r="I501" t="str">
        <f>INDEX(Table_product[Segment], MATCH(A501,Table_product[ProductID],0))</f>
        <v>Extreme</v>
      </c>
      <c r="J501">
        <f>INDEX(Table_product[ManufacturerID], MATCH(A501,Table_product[ProductID],0))</f>
        <v>10</v>
      </c>
      <c r="K501" t="str">
        <f>INDEX(Table_location[State],MATCH(C501,Table_location[Zip],0))</f>
        <v>Ontario</v>
      </c>
      <c r="L501" t="str">
        <f>INDEX(Table_manufacturer[Manufacturer Name],MATCH(Sales!J501,Table_manufacturer[ManufacturerID],0))</f>
        <v>Pirum</v>
      </c>
    </row>
    <row r="502" spans="1:12" x14ac:dyDescent="0.25">
      <c r="A502">
        <v>759</v>
      </c>
      <c r="B502" s="2">
        <v>42100</v>
      </c>
      <c r="C502" t="s">
        <v>994</v>
      </c>
      <c r="D502">
        <v>1</v>
      </c>
      <c r="E502" s="3">
        <v>1983.87</v>
      </c>
      <c r="F502" t="s">
        <v>20</v>
      </c>
      <c r="G502" t="str">
        <f>INDEX(Table_product[Product Name],MATCH(A502,Table_product[ProductID],0))</f>
        <v>Natura RP-47</v>
      </c>
      <c r="H502" t="str">
        <f>INDEX(Table_product[Category], MATCH(A502,Table_product[ProductID],0))</f>
        <v>Rural</v>
      </c>
      <c r="I502" t="str">
        <f>INDEX(Table_product[Segment], MATCH(A502,Table_product[ProductID],0))</f>
        <v>Productivity</v>
      </c>
      <c r="J502">
        <f>INDEX(Table_product[ManufacturerID], MATCH(A502,Table_product[ProductID],0))</f>
        <v>8</v>
      </c>
      <c r="K502" t="str">
        <f>INDEX(Table_location[State],MATCH(C502,Table_location[Zip],0))</f>
        <v>Ontario</v>
      </c>
      <c r="L502" t="str">
        <f>INDEX(Table_manufacturer[Manufacturer Name],MATCH(Sales!J502,Table_manufacturer[ManufacturerID],0))</f>
        <v>Natura</v>
      </c>
    </row>
    <row r="503" spans="1:12" x14ac:dyDescent="0.25">
      <c r="A503">
        <v>438</v>
      </c>
      <c r="B503" s="2">
        <v>42100</v>
      </c>
      <c r="C503" t="s">
        <v>945</v>
      </c>
      <c r="D503">
        <v>1</v>
      </c>
      <c r="E503" s="3">
        <v>11969.37</v>
      </c>
      <c r="F503" t="s">
        <v>20</v>
      </c>
      <c r="G503" t="str">
        <f>INDEX(Table_product[Product Name],MATCH(A503,Table_product[ProductID],0))</f>
        <v>Maximus UM-43</v>
      </c>
      <c r="H503" t="str">
        <f>INDEX(Table_product[Category], MATCH(A503,Table_product[ProductID],0))</f>
        <v>Urban</v>
      </c>
      <c r="I503" t="str">
        <f>INDEX(Table_product[Segment], MATCH(A503,Table_product[ProductID],0))</f>
        <v>Moderation</v>
      </c>
      <c r="J503">
        <f>INDEX(Table_product[ManufacturerID], MATCH(A503,Table_product[ProductID],0))</f>
        <v>7</v>
      </c>
      <c r="K503" t="str">
        <f>INDEX(Table_location[State],MATCH(C503,Table_location[Zip],0))</f>
        <v>Ontario</v>
      </c>
      <c r="L503" t="str">
        <f>INDEX(Table_manufacturer[Manufacturer Name],MATCH(Sales!J503,Table_manufacturer[ManufacturerID],0))</f>
        <v>VanArsdel</v>
      </c>
    </row>
    <row r="504" spans="1:12" x14ac:dyDescent="0.25">
      <c r="A504">
        <v>676</v>
      </c>
      <c r="B504" s="2">
        <v>42100</v>
      </c>
      <c r="C504" t="s">
        <v>984</v>
      </c>
      <c r="D504">
        <v>1</v>
      </c>
      <c r="E504" s="3">
        <v>9134.3700000000008</v>
      </c>
      <c r="F504" t="s">
        <v>20</v>
      </c>
      <c r="G504" t="str">
        <f>INDEX(Table_product[Product Name],MATCH(A504,Table_product[ProductID],0))</f>
        <v>Maximus UC-41</v>
      </c>
      <c r="H504" t="str">
        <f>INDEX(Table_product[Category], MATCH(A504,Table_product[ProductID],0))</f>
        <v>Urban</v>
      </c>
      <c r="I504" t="str">
        <f>INDEX(Table_product[Segment], MATCH(A504,Table_product[ProductID],0))</f>
        <v>Convenience</v>
      </c>
      <c r="J504">
        <f>INDEX(Table_product[ManufacturerID], MATCH(A504,Table_product[ProductID],0))</f>
        <v>7</v>
      </c>
      <c r="K504" t="str">
        <f>INDEX(Table_location[State],MATCH(C504,Table_location[Zip],0))</f>
        <v>Ontario</v>
      </c>
      <c r="L504" t="str">
        <f>INDEX(Table_manufacturer[Manufacturer Name],MATCH(Sales!J504,Table_manufacturer[ManufacturerID],0))</f>
        <v>VanArsdel</v>
      </c>
    </row>
    <row r="505" spans="1:12" x14ac:dyDescent="0.25">
      <c r="A505">
        <v>556</v>
      </c>
      <c r="B505" s="2">
        <v>42100</v>
      </c>
      <c r="C505" t="s">
        <v>1222</v>
      </c>
      <c r="D505">
        <v>1</v>
      </c>
      <c r="E505" s="3">
        <v>10268.370000000001</v>
      </c>
      <c r="F505" t="s">
        <v>20</v>
      </c>
      <c r="G505" t="str">
        <f>INDEX(Table_product[Product Name],MATCH(A505,Table_product[ProductID],0))</f>
        <v>Maximus UC-21</v>
      </c>
      <c r="H505" t="str">
        <f>INDEX(Table_product[Category], MATCH(A505,Table_product[ProductID],0))</f>
        <v>Urban</v>
      </c>
      <c r="I505" t="str">
        <f>INDEX(Table_product[Segment], MATCH(A505,Table_product[ProductID],0))</f>
        <v>Convenience</v>
      </c>
      <c r="J505">
        <f>INDEX(Table_product[ManufacturerID], MATCH(A505,Table_product[ProductID],0))</f>
        <v>7</v>
      </c>
      <c r="K505" t="str">
        <f>INDEX(Table_location[State],MATCH(C505,Table_location[Zip],0))</f>
        <v>Manitoba</v>
      </c>
      <c r="L505" t="str">
        <f>INDEX(Table_manufacturer[Manufacturer Name],MATCH(Sales!J505,Table_manufacturer[ManufacturerID],0))</f>
        <v>VanArsdel</v>
      </c>
    </row>
    <row r="506" spans="1:12" x14ac:dyDescent="0.25">
      <c r="A506">
        <v>699</v>
      </c>
      <c r="B506" s="2">
        <v>42100</v>
      </c>
      <c r="C506" t="s">
        <v>953</v>
      </c>
      <c r="D506">
        <v>1</v>
      </c>
      <c r="E506" s="3">
        <v>2865.87</v>
      </c>
      <c r="F506" t="s">
        <v>20</v>
      </c>
      <c r="G506" t="str">
        <f>INDEX(Table_product[Product Name],MATCH(A506,Table_product[ProductID],0))</f>
        <v>Natura MA-06</v>
      </c>
      <c r="H506" t="str">
        <f>INDEX(Table_product[Category], MATCH(A506,Table_product[ProductID],0))</f>
        <v>Mix</v>
      </c>
      <c r="I506" t="str">
        <f>INDEX(Table_product[Segment], MATCH(A506,Table_product[ProductID],0))</f>
        <v>All Season</v>
      </c>
      <c r="J506">
        <f>INDEX(Table_product[ManufacturerID], MATCH(A506,Table_product[ProductID],0))</f>
        <v>8</v>
      </c>
      <c r="K506" t="str">
        <f>INDEX(Table_location[State],MATCH(C506,Table_location[Zip],0))</f>
        <v>Ontario</v>
      </c>
      <c r="L506" t="str">
        <f>INDEX(Table_manufacturer[Manufacturer Name],MATCH(Sales!J506,Table_manufacturer[ManufacturerID],0))</f>
        <v>Natura</v>
      </c>
    </row>
    <row r="507" spans="1:12" x14ac:dyDescent="0.25">
      <c r="A507">
        <v>826</v>
      </c>
      <c r="B507" s="2">
        <v>42089</v>
      </c>
      <c r="C507" t="s">
        <v>680</v>
      </c>
      <c r="D507">
        <v>1</v>
      </c>
      <c r="E507" s="3">
        <v>12536.37</v>
      </c>
      <c r="F507" t="s">
        <v>20</v>
      </c>
      <c r="G507" t="str">
        <f>INDEX(Table_product[Product Name],MATCH(A507,Table_product[ProductID],0))</f>
        <v>Natura UM-10</v>
      </c>
      <c r="H507" t="str">
        <f>INDEX(Table_product[Category], MATCH(A507,Table_product[ProductID],0))</f>
        <v>Urban</v>
      </c>
      <c r="I507" t="str">
        <f>INDEX(Table_product[Segment], MATCH(A507,Table_product[ProductID],0))</f>
        <v>Moderation</v>
      </c>
      <c r="J507">
        <f>INDEX(Table_product[ManufacturerID], MATCH(A507,Table_product[ProductID],0))</f>
        <v>8</v>
      </c>
      <c r="K507" t="str">
        <f>INDEX(Table_location[State],MATCH(C507,Table_location[Zip],0))</f>
        <v>Ontario</v>
      </c>
      <c r="L507" t="str">
        <f>INDEX(Table_manufacturer[Manufacturer Name],MATCH(Sales!J507,Table_manufacturer[ManufacturerID],0))</f>
        <v>Natura</v>
      </c>
    </row>
    <row r="508" spans="1:12" x14ac:dyDescent="0.25">
      <c r="A508">
        <v>985</v>
      </c>
      <c r="B508" s="2">
        <v>42089</v>
      </c>
      <c r="C508" t="s">
        <v>1230</v>
      </c>
      <c r="D508">
        <v>1</v>
      </c>
      <c r="E508" s="3">
        <v>9764.3700000000008</v>
      </c>
      <c r="F508" t="s">
        <v>20</v>
      </c>
      <c r="G508" t="str">
        <f>INDEX(Table_product[Product Name],MATCH(A508,Table_product[ProductID],0))</f>
        <v>Natura UC-48</v>
      </c>
      <c r="H508" t="str">
        <f>INDEX(Table_product[Category], MATCH(A508,Table_product[ProductID],0))</f>
        <v>Urban</v>
      </c>
      <c r="I508" t="str">
        <f>INDEX(Table_product[Segment], MATCH(A508,Table_product[ProductID],0))</f>
        <v>Convenience</v>
      </c>
      <c r="J508">
        <f>INDEX(Table_product[ManufacturerID], MATCH(A508,Table_product[ProductID],0))</f>
        <v>8</v>
      </c>
      <c r="K508" t="str">
        <f>INDEX(Table_location[State],MATCH(C508,Table_location[Zip],0))</f>
        <v>Manitoba</v>
      </c>
      <c r="L508" t="str">
        <f>INDEX(Table_manufacturer[Manufacturer Name],MATCH(Sales!J508,Table_manufacturer[ManufacturerID],0))</f>
        <v>Natura</v>
      </c>
    </row>
    <row r="509" spans="1:12" x14ac:dyDescent="0.25">
      <c r="A509">
        <v>993</v>
      </c>
      <c r="B509" s="2">
        <v>42089</v>
      </c>
      <c r="C509" t="s">
        <v>945</v>
      </c>
      <c r="D509">
        <v>1</v>
      </c>
      <c r="E509" s="3">
        <v>4409.37</v>
      </c>
      <c r="F509" t="s">
        <v>20</v>
      </c>
      <c r="G509" t="str">
        <f>INDEX(Table_product[Product Name],MATCH(A509,Table_product[ProductID],0))</f>
        <v>Natura UC-56</v>
      </c>
      <c r="H509" t="str">
        <f>INDEX(Table_product[Category], MATCH(A509,Table_product[ProductID],0))</f>
        <v>Urban</v>
      </c>
      <c r="I509" t="str">
        <f>INDEX(Table_product[Segment], MATCH(A509,Table_product[ProductID],0))</f>
        <v>Convenience</v>
      </c>
      <c r="J509">
        <f>INDEX(Table_product[ManufacturerID], MATCH(A509,Table_product[ProductID],0))</f>
        <v>8</v>
      </c>
      <c r="K509" t="str">
        <f>INDEX(Table_location[State],MATCH(C509,Table_location[Zip],0))</f>
        <v>Ontario</v>
      </c>
      <c r="L509" t="str">
        <f>INDEX(Table_manufacturer[Manufacturer Name],MATCH(Sales!J509,Table_manufacturer[ManufacturerID],0))</f>
        <v>Natura</v>
      </c>
    </row>
    <row r="510" spans="1:12" x14ac:dyDescent="0.25">
      <c r="A510">
        <v>457</v>
      </c>
      <c r="B510" s="2">
        <v>42111</v>
      </c>
      <c r="C510" t="s">
        <v>945</v>
      </c>
      <c r="D510">
        <v>1</v>
      </c>
      <c r="E510" s="3">
        <v>11969.37</v>
      </c>
      <c r="F510" t="s">
        <v>20</v>
      </c>
      <c r="G510" t="str">
        <f>INDEX(Table_product[Product Name],MATCH(A510,Table_product[ProductID],0))</f>
        <v>Maximus UM-62</v>
      </c>
      <c r="H510" t="str">
        <f>INDEX(Table_product[Category], MATCH(A510,Table_product[ProductID],0))</f>
        <v>Urban</v>
      </c>
      <c r="I510" t="str">
        <f>INDEX(Table_product[Segment], MATCH(A510,Table_product[ProductID],0))</f>
        <v>Moderation</v>
      </c>
      <c r="J510">
        <f>INDEX(Table_product[ManufacturerID], MATCH(A510,Table_product[ProductID],0))</f>
        <v>7</v>
      </c>
      <c r="K510" t="str">
        <f>INDEX(Table_location[State],MATCH(C510,Table_location[Zip],0))</f>
        <v>Ontario</v>
      </c>
      <c r="L510" t="str">
        <f>INDEX(Table_manufacturer[Manufacturer Name],MATCH(Sales!J510,Table_manufacturer[ManufacturerID],0))</f>
        <v>VanArsdel</v>
      </c>
    </row>
    <row r="511" spans="1:12" x14ac:dyDescent="0.25">
      <c r="A511">
        <v>438</v>
      </c>
      <c r="B511" s="2">
        <v>42112</v>
      </c>
      <c r="C511" t="s">
        <v>394</v>
      </c>
      <c r="D511">
        <v>1</v>
      </c>
      <c r="E511" s="3">
        <v>11969.37</v>
      </c>
      <c r="F511" t="s">
        <v>20</v>
      </c>
      <c r="G511" t="str">
        <f>INDEX(Table_product[Product Name],MATCH(A511,Table_product[ProductID],0))</f>
        <v>Maximus UM-43</v>
      </c>
      <c r="H511" t="str">
        <f>INDEX(Table_product[Category], MATCH(A511,Table_product[ProductID],0))</f>
        <v>Urban</v>
      </c>
      <c r="I511" t="str">
        <f>INDEX(Table_product[Segment], MATCH(A511,Table_product[ProductID],0))</f>
        <v>Moderation</v>
      </c>
      <c r="J511">
        <f>INDEX(Table_product[ManufacturerID], MATCH(A511,Table_product[ProductID],0))</f>
        <v>7</v>
      </c>
      <c r="K511" t="str">
        <f>INDEX(Table_location[State],MATCH(C511,Table_location[Zip],0))</f>
        <v>Quebec</v>
      </c>
      <c r="L511" t="str">
        <f>INDEX(Table_manufacturer[Manufacturer Name],MATCH(Sales!J511,Table_manufacturer[ManufacturerID],0))</f>
        <v>VanArsdel</v>
      </c>
    </row>
    <row r="512" spans="1:12" x14ac:dyDescent="0.25">
      <c r="A512">
        <v>407</v>
      </c>
      <c r="B512" s="2">
        <v>42083</v>
      </c>
      <c r="C512" t="s">
        <v>839</v>
      </c>
      <c r="D512">
        <v>1</v>
      </c>
      <c r="E512" s="3">
        <v>20505.87</v>
      </c>
      <c r="F512" t="s">
        <v>20</v>
      </c>
      <c r="G512" t="str">
        <f>INDEX(Table_product[Product Name],MATCH(A512,Table_product[ProductID],0))</f>
        <v>Maximus UM-12</v>
      </c>
      <c r="H512" t="str">
        <f>INDEX(Table_product[Category], MATCH(A512,Table_product[ProductID],0))</f>
        <v>Urban</v>
      </c>
      <c r="I512" t="str">
        <f>INDEX(Table_product[Segment], MATCH(A512,Table_product[ProductID],0))</f>
        <v>Moderation</v>
      </c>
      <c r="J512">
        <f>INDEX(Table_product[ManufacturerID], MATCH(A512,Table_product[ProductID],0))</f>
        <v>7</v>
      </c>
      <c r="K512" t="str">
        <f>INDEX(Table_location[State],MATCH(C512,Table_location[Zip],0))</f>
        <v>Ontario</v>
      </c>
      <c r="L512" t="str">
        <f>INDEX(Table_manufacturer[Manufacturer Name],MATCH(Sales!J512,Table_manufacturer[ManufacturerID],0))</f>
        <v>VanArsdel</v>
      </c>
    </row>
    <row r="513" spans="1:12" x14ac:dyDescent="0.25">
      <c r="A513">
        <v>2280</v>
      </c>
      <c r="B513" s="2">
        <v>42083</v>
      </c>
      <c r="C513" t="s">
        <v>1216</v>
      </c>
      <c r="D513">
        <v>1</v>
      </c>
      <c r="E513" s="3">
        <v>2046.87</v>
      </c>
      <c r="F513" t="s">
        <v>20</v>
      </c>
      <c r="G513" t="str">
        <f>INDEX(Table_product[Product Name],MATCH(A513,Table_product[ProductID],0))</f>
        <v>Aliqui RS-13</v>
      </c>
      <c r="H513" t="str">
        <f>INDEX(Table_product[Category], MATCH(A513,Table_product[ProductID],0))</f>
        <v>Rural</v>
      </c>
      <c r="I513" t="str">
        <f>INDEX(Table_product[Segment], MATCH(A513,Table_product[ProductID],0))</f>
        <v>Select</v>
      </c>
      <c r="J513">
        <f>INDEX(Table_product[ManufacturerID], MATCH(A513,Table_product[ProductID],0))</f>
        <v>2</v>
      </c>
      <c r="K513" t="str">
        <f>INDEX(Table_location[State],MATCH(C513,Table_location[Zip],0))</f>
        <v>Manitoba</v>
      </c>
      <c r="L513" t="str">
        <f>INDEX(Table_manufacturer[Manufacturer Name],MATCH(Sales!J513,Table_manufacturer[ManufacturerID],0))</f>
        <v>Aliqui</v>
      </c>
    </row>
    <row r="514" spans="1:12" x14ac:dyDescent="0.25">
      <c r="A514">
        <v>633</v>
      </c>
      <c r="B514" s="2">
        <v>42084</v>
      </c>
      <c r="C514" t="s">
        <v>957</v>
      </c>
      <c r="D514">
        <v>1</v>
      </c>
      <c r="E514" s="3">
        <v>6803.37</v>
      </c>
      <c r="F514" t="s">
        <v>20</v>
      </c>
      <c r="G514" t="str">
        <f>INDEX(Table_product[Product Name],MATCH(A514,Table_product[ProductID],0))</f>
        <v>Maximus UC-98</v>
      </c>
      <c r="H514" t="str">
        <f>INDEX(Table_product[Category], MATCH(A514,Table_product[ProductID],0))</f>
        <v>Urban</v>
      </c>
      <c r="I514" t="str">
        <f>INDEX(Table_product[Segment], MATCH(A514,Table_product[ProductID],0))</f>
        <v>Convenience</v>
      </c>
      <c r="J514">
        <f>INDEX(Table_product[ManufacturerID], MATCH(A514,Table_product[ProductID],0))</f>
        <v>7</v>
      </c>
      <c r="K514" t="str">
        <f>INDEX(Table_location[State],MATCH(C514,Table_location[Zip],0))</f>
        <v>Ontario</v>
      </c>
      <c r="L514" t="str">
        <f>INDEX(Table_manufacturer[Manufacturer Name],MATCH(Sales!J514,Table_manufacturer[ManufacturerID],0))</f>
        <v>VanArsdel</v>
      </c>
    </row>
    <row r="515" spans="1:12" x14ac:dyDescent="0.25">
      <c r="A515">
        <v>590</v>
      </c>
      <c r="B515" s="2">
        <v>42084</v>
      </c>
      <c r="C515" t="s">
        <v>838</v>
      </c>
      <c r="D515">
        <v>1</v>
      </c>
      <c r="E515" s="3">
        <v>10709.37</v>
      </c>
      <c r="F515" t="s">
        <v>20</v>
      </c>
      <c r="G515" t="str">
        <f>INDEX(Table_product[Product Name],MATCH(A515,Table_product[ProductID],0))</f>
        <v>Maximus UC-55</v>
      </c>
      <c r="H515" t="str">
        <f>INDEX(Table_product[Category], MATCH(A515,Table_product[ProductID],0))</f>
        <v>Urban</v>
      </c>
      <c r="I515" t="str">
        <f>INDEX(Table_product[Segment], MATCH(A515,Table_product[ProductID],0))</f>
        <v>Convenience</v>
      </c>
      <c r="J515">
        <f>INDEX(Table_product[ManufacturerID], MATCH(A515,Table_product[ProductID],0))</f>
        <v>7</v>
      </c>
      <c r="K515" t="str">
        <f>INDEX(Table_location[State],MATCH(C515,Table_location[Zip],0))</f>
        <v>Ontario</v>
      </c>
      <c r="L515" t="str">
        <f>INDEX(Table_manufacturer[Manufacturer Name],MATCH(Sales!J515,Table_manufacturer[ManufacturerID],0))</f>
        <v>VanArsdel</v>
      </c>
    </row>
    <row r="516" spans="1:12" x14ac:dyDescent="0.25">
      <c r="A516">
        <v>577</v>
      </c>
      <c r="B516" s="2">
        <v>42084</v>
      </c>
      <c r="C516" t="s">
        <v>1218</v>
      </c>
      <c r="D516">
        <v>1</v>
      </c>
      <c r="E516" s="3">
        <v>12284.37</v>
      </c>
      <c r="F516" t="s">
        <v>20</v>
      </c>
      <c r="G516" t="str">
        <f>INDEX(Table_product[Product Name],MATCH(A516,Table_product[ProductID],0))</f>
        <v>Maximus UC-42</v>
      </c>
      <c r="H516" t="str">
        <f>INDEX(Table_product[Category], MATCH(A516,Table_product[ProductID],0))</f>
        <v>Urban</v>
      </c>
      <c r="I516" t="str">
        <f>INDEX(Table_product[Segment], MATCH(A516,Table_product[ProductID],0))</f>
        <v>Convenience</v>
      </c>
      <c r="J516">
        <f>INDEX(Table_product[ManufacturerID], MATCH(A516,Table_product[ProductID],0))</f>
        <v>7</v>
      </c>
      <c r="K516" t="str">
        <f>INDEX(Table_location[State],MATCH(C516,Table_location[Zip],0))</f>
        <v>Manitoba</v>
      </c>
      <c r="L516" t="str">
        <f>INDEX(Table_manufacturer[Manufacturer Name],MATCH(Sales!J516,Table_manufacturer[ManufacturerID],0))</f>
        <v>VanArsdel</v>
      </c>
    </row>
    <row r="517" spans="1:12" x14ac:dyDescent="0.25">
      <c r="A517">
        <v>443</v>
      </c>
      <c r="B517" s="2">
        <v>42084</v>
      </c>
      <c r="C517" t="s">
        <v>840</v>
      </c>
      <c r="D517">
        <v>1</v>
      </c>
      <c r="E517" s="3">
        <v>11084.85</v>
      </c>
      <c r="F517" t="s">
        <v>20</v>
      </c>
      <c r="G517" t="str">
        <f>INDEX(Table_product[Product Name],MATCH(A517,Table_product[ProductID],0))</f>
        <v>Maximus UM-48</v>
      </c>
      <c r="H517" t="str">
        <f>INDEX(Table_product[Category], MATCH(A517,Table_product[ProductID],0))</f>
        <v>Urban</v>
      </c>
      <c r="I517" t="str">
        <f>INDEX(Table_product[Segment], MATCH(A517,Table_product[ProductID],0))</f>
        <v>Moderation</v>
      </c>
      <c r="J517">
        <f>INDEX(Table_product[ManufacturerID], MATCH(A517,Table_product[ProductID],0))</f>
        <v>7</v>
      </c>
      <c r="K517" t="str">
        <f>INDEX(Table_location[State],MATCH(C517,Table_location[Zip],0))</f>
        <v>Ontario</v>
      </c>
      <c r="L517" t="str">
        <f>INDEX(Table_manufacturer[Manufacturer Name],MATCH(Sales!J517,Table_manufacturer[ManufacturerID],0))</f>
        <v>VanArsdel</v>
      </c>
    </row>
    <row r="518" spans="1:12" x14ac:dyDescent="0.25">
      <c r="A518">
        <v>674</v>
      </c>
      <c r="B518" s="2">
        <v>42072</v>
      </c>
      <c r="C518" t="s">
        <v>1230</v>
      </c>
      <c r="D518">
        <v>1</v>
      </c>
      <c r="E518" s="3">
        <v>8315.3700000000008</v>
      </c>
      <c r="F518" t="s">
        <v>20</v>
      </c>
      <c r="G518" t="str">
        <f>INDEX(Table_product[Product Name],MATCH(A518,Table_product[ProductID],0))</f>
        <v>Maximus UC-39</v>
      </c>
      <c r="H518" t="str">
        <f>INDEX(Table_product[Category], MATCH(A518,Table_product[ProductID],0))</f>
        <v>Urban</v>
      </c>
      <c r="I518" t="str">
        <f>INDEX(Table_product[Segment], MATCH(A518,Table_product[ProductID],0))</f>
        <v>Convenience</v>
      </c>
      <c r="J518">
        <f>INDEX(Table_product[ManufacturerID], MATCH(A518,Table_product[ProductID],0))</f>
        <v>7</v>
      </c>
      <c r="K518" t="str">
        <f>INDEX(Table_location[State],MATCH(C518,Table_location[Zip],0))</f>
        <v>Manitoba</v>
      </c>
      <c r="L518" t="str">
        <f>INDEX(Table_manufacturer[Manufacturer Name],MATCH(Sales!J518,Table_manufacturer[ManufacturerID],0))</f>
        <v>VanArsdel</v>
      </c>
    </row>
    <row r="519" spans="1:12" x14ac:dyDescent="0.25">
      <c r="A519">
        <v>927</v>
      </c>
      <c r="B519" s="2">
        <v>42072</v>
      </c>
      <c r="C519" t="s">
        <v>955</v>
      </c>
      <c r="D519">
        <v>1</v>
      </c>
      <c r="E519" s="3">
        <v>6173.37</v>
      </c>
      <c r="F519" t="s">
        <v>20</v>
      </c>
      <c r="G519" t="str">
        <f>INDEX(Table_product[Product Name],MATCH(A519,Table_product[ProductID],0))</f>
        <v>Natura UE-36</v>
      </c>
      <c r="H519" t="str">
        <f>INDEX(Table_product[Category], MATCH(A519,Table_product[ProductID],0))</f>
        <v>Urban</v>
      </c>
      <c r="I519" t="str">
        <f>INDEX(Table_product[Segment], MATCH(A519,Table_product[ProductID],0))</f>
        <v>Extreme</v>
      </c>
      <c r="J519">
        <f>INDEX(Table_product[ManufacturerID], MATCH(A519,Table_product[ProductID],0))</f>
        <v>8</v>
      </c>
      <c r="K519" t="str">
        <f>INDEX(Table_location[State],MATCH(C519,Table_location[Zip],0))</f>
        <v>Ontario</v>
      </c>
      <c r="L519" t="str">
        <f>INDEX(Table_manufacturer[Manufacturer Name],MATCH(Sales!J519,Table_manufacturer[ManufacturerID],0))</f>
        <v>Natura</v>
      </c>
    </row>
    <row r="520" spans="1:12" x14ac:dyDescent="0.25">
      <c r="A520">
        <v>1049</v>
      </c>
      <c r="B520" s="2">
        <v>42072</v>
      </c>
      <c r="C520" t="s">
        <v>994</v>
      </c>
      <c r="D520">
        <v>1</v>
      </c>
      <c r="E520" s="3">
        <v>3086.37</v>
      </c>
      <c r="F520" t="s">
        <v>20</v>
      </c>
      <c r="G520" t="str">
        <f>INDEX(Table_product[Product Name],MATCH(A520,Table_product[ProductID],0))</f>
        <v>Pirum MA-07</v>
      </c>
      <c r="H520" t="str">
        <f>INDEX(Table_product[Category], MATCH(A520,Table_product[ProductID],0))</f>
        <v>Mix</v>
      </c>
      <c r="I520" t="str">
        <f>INDEX(Table_product[Segment], MATCH(A520,Table_product[ProductID],0))</f>
        <v>All Season</v>
      </c>
      <c r="J520">
        <f>INDEX(Table_product[ManufacturerID], MATCH(A520,Table_product[ProductID],0))</f>
        <v>10</v>
      </c>
      <c r="K520" t="str">
        <f>INDEX(Table_location[State],MATCH(C520,Table_location[Zip],0))</f>
        <v>Ontario</v>
      </c>
      <c r="L520" t="str">
        <f>INDEX(Table_manufacturer[Manufacturer Name],MATCH(Sales!J520,Table_manufacturer[ManufacturerID],0))</f>
        <v>Pirum</v>
      </c>
    </row>
    <row r="521" spans="1:12" x14ac:dyDescent="0.25">
      <c r="A521">
        <v>342</v>
      </c>
      <c r="B521" s="2">
        <v>42072</v>
      </c>
      <c r="C521" t="s">
        <v>391</v>
      </c>
      <c r="D521">
        <v>1</v>
      </c>
      <c r="E521" s="3">
        <v>8816.85</v>
      </c>
      <c r="F521" t="s">
        <v>20</v>
      </c>
      <c r="G521" t="str">
        <f>INDEX(Table_product[Product Name],MATCH(A521,Table_product[ProductID],0))</f>
        <v>Fama UE-63</v>
      </c>
      <c r="H521" t="str">
        <f>INDEX(Table_product[Category], MATCH(A521,Table_product[ProductID],0))</f>
        <v>Urban</v>
      </c>
      <c r="I521" t="str">
        <f>INDEX(Table_product[Segment], MATCH(A521,Table_product[ProductID],0))</f>
        <v>Extreme</v>
      </c>
      <c r="J521">
        <f>INDEX(Table_product[ManufacturerID], MATCH(A521,Table_product[ProductID],0))</f>
        <v>5</v>
      </c>
      <c r="K521" t="str">
        <f>INDEX(Table_location[State],MATCH(C521,Table_location[Zip],0))</f>
        <v>Quebec</v>
      </c>
      <c r="L521" t="str">
        <f>INDEX(Table_manufacturer[Manufacturer Name],MATCH(Sales!J521,Table_manufacturer[ManufacturerID],0))</f>
        <v>Fama</v>
      </c>
    </row>
    <row r="522" spans="1:12" x14ac:dyDescent="0.25">
      <c r="A522">
        <v>2090</v>
      </c>
      <c r="B522" s="2">
        <v>42031</v>
      </c>
      <c r="C522" t="s">
        <v>832</v>
      </c>
      <c r="D522">
        <v>1</v>
      </c>
      <c r="E522" s="3">
        <v>4598.37</v>
      </c>
      <c r="F522" t="s">
        <v>20</v>
      </c>
      <c r="G522" t="str">
        <f>INDEX(Table_product[Product Name],MATCH(A522,Table_product[ProductID],0))</f>
        <v>Currus UC-25</v>
      </c>
      <c r="H522" t="str">
        <f>INDEX(Table_product[Category], MATCH(A522,Table_product[ProductID],0))</f>
        <v>Urban</v>
      </c>
      <c r="I522" t="str">
        <f>INDEX(Table_product[Segment], MATCH(A522,Table_product[ProductID],0))</f>
        <v>Convenience</v>
      </c>
      <c r="J522">
        <f>INDEX(Table_product[ManufacturerID], MATCH(A522,Table_product[ProductID],0))</f>
        <v>4</v>
      </c>
      <c r="K522" t="str">
        <f>INDEX(Table_location[State],MATCH(C522,Table_location[Zip],0))</f>
        <v>Ontario</v>
      </c>
      <c r="L522" t="str">
        <f>INDEX(Table_manufacturer[Manufacturer Name],MATCH(Sales!J522,Table_manufacturer[ManufacturerID],0))</f>
        <v>Currus</v>
      </c>
    </row>
    <row r="523" spans="1:12" x14ac:dyDescent="0.25">
      <c r="A523">
        <v>676</v>
      </c>
      <c r="B523" s="2">
        <v>42032</v>
      </c>
      <c r="C523" t="s">
        <v>1218</v>
      </c>
      <c r="D523">
        <v>1</v>
      </c>
      <c r="E523" s="3">
        <v>9134.3700000000008</v>
      </c>
      <c r="F523" t="s">
        <v>20</v>
      </c>
      <c r="G523" t="str">
        <f>INDEX(Table_product[Product Name],MATCH(A523,Table_product[ProductID],0))</f>
        <v>Maximus UC-41</v>
      </c>
      <c r="H523" t="str">
        <f>INDEX(Table_product[Category], MATCH(A523,Table_product[ProductID],0))</f>
        <v>Urban</v>
      </c>
      <c r="I523" t="str">
        <f>INDEX(Table_product[Segment], MATCH(A523,Table_product[ProductID],0))</f>
        <v>Convenience</v>
      </c>
      <c r="J523">
        <f>INDEX(Table_product[ManufacturerID], MATCH(A523,Table_product[ProductID],0))</f>
        <v>7</v>
      </c>
      <c r="K523" t="str">
        <f>INDEX(Table_location[State],MATCH(C523,Table_location[Zip],0))</f>
        <v>Manitoba</v>
      </c>
      <c r="L523" t="str">
        <f>INDEX(Table_manufacturer[Manufacturer Name],MATCH(Sales!J523,Table_manufacturer[ManufacturerID],0))</f>
        <v>VanArsdel</v>
      </c>
    </row>
    <row r="524" spans="1:12" x14ac:dyDescent="0.25">
      <c r="A524">
        <v>1145</v>
      </c>
      <c r="B524" s="2">
        <v>42032</v>
      </c>
      <c r="C524" t="s">
        <v>840</v>
      </c>
      <c r="D524">
        <v>1</v>
      </c>
      <c r="E524" s="3">
        <v>4031.37</v>
      </c>
      <c r="F524" t="s">
        <v>20</v>
      </c>
      <c r="G524" t="str">
        <f>INDEX(Table_product[Product Name],MATCH(A524,Table_product[ProductID],0))</f>
        <v>Pirum UR-02</v>
      </c>
      <c r="H524" t="str">
        <f>INDEX(Table_product[Category], MATCH(A524,Table_product[ProductID],0))</f>
        <v>Urban</v>
      </c>
      <c r="I524" t="str">
        <f>INDEX(Table_product[Segment], MATCH(A524,Table_product[ProductID],0))</f>
        <v>Regular</v>
      </c>
      <c r="J524">
        <f>INDEX(Table_product[ManufacturerID], MATCH(A524,Table_product[ProductID],0))</f>
        <v>10</v>
      </c>
      <c r="K524" t="str">
        <f>INDEX(Table_location[State],MATCH(C524,Table_location[Zip],0))</f>
        <v>Ontario</v>
      </c>
      <c r="L524" t="str">
        <f>INDEX(Table_manufacturer[Manufacturer Name],MATCH(Sales!J524,Table_manufacturer[ManufacturerID],0))</f>
        <v>Pirum</v>
      </c>
    </row>
    <row r="525" spans="1:12" x14ac:dyDescent="0.25">
      <c r="A525">
        <v>531</v>
      </c>
      <c r="B525" s="2">
        <v>42042</v>
      </c>
      <c r="C525" t="s">
        <v>984</v>
      </c>
      <c r="D525">
        <v>1</v>
      </c>
      <c r="E525" s="3">
        <v>7556.85</v>
      </c>
      <c r="F525" t="s">
        <v>20</v>
      </c>
      <c r="G525" t="str">
        <f>INDEX(Table_product[Product Name],MATCH(A525,Table_product[ProductID],0))</f>
        <v>Maximus UE-19</v>
      </c>
      <c r="H525" t="str">
        <f>INDEX(Table_product[Category], MATCH(A525,Table_product[ProductID],0))</f>
        <v>Urban</v>
      </c>
      <c r="I525" t="str">
        <f>INDEX(Table_product[Segment], MATCH(A525,Table_product[ProductID],0))</f>
        <v>Extreme</v>
      </c>
      <c r="J525">
        <f>INDEX(Table_product[ManufacturerID], MATCH(A525,Table_product[ProductID],0))</f>
        <v>7</v>
      </c>
      <c r="K525" t="str">
        <f>INDEX(Table_location[State],MATCH(C525,Table_location[Zip],0))</f>
        <v>Ontario</v>
      </c>
      <c r="L525" t="str">
        <f>INDEX(Table_manufacturer[Manufacturer Name],MATCH(Sales!J525,Table_manufacturer[ManufacturerID],0))</f>
        <v>VanArsdel</v>
      </c>
    </row>
    <row r="526" spans="1:12" x14ac:dyDescent="0.25">
      <c r="A526">
        <v>615</v>
      </c>
      <c r="B526" s="2">
        <v>42101</v>
      </c>
      <c r="C526" t="s">
        <v>826</v>
      </c>
      <c r="D526">
        <v>1</v>
      </c>
      <c r="E526" s="3">
        <v>8189.37</v>
      </c>
      <c r="F526" t="s">
        <v>20</v>
      </c>
      <c r="G526" t="str">
        <f>INDEX(Table_product[Product Name],MATCH(A526,Table_product[ProductID],0))</f>
        <v>Maximus UC-80</v>
      </c>
      <c r="H526" t="str">
        <f>INDEX(Table_product[Category], MATCH(A526,Table_product[ProductID],0))</f>
        <v>Urban</v>
      </c>
      <c r="I526" t="str">
        <f>INDEX(Table_product[Segment], MATCH(A526,Table_product[ProductID],0))</f>
        <v>Convenience</v>
      </c>
      <c r="J526">
        <f>INDEX(Table_product[ManufacturerID], MATCH(A526,Table_product[ProductID],0))</f>
        <v>7</v>
      </c>
      <c r="K526" t="str">
        <f>INDEX(Table_location[State],MATCH(C526,Table_location[Zip],0))</f>
        <v>Ontario</v>
      </c>
      <c r="L526" t="str">
        <f>INDEX(Table_manufacturer[Manufacturer Name],MATCH(Sales!J526,Table_manufacturer[ManufacturerID],0))</f>
        <v>VanArsdel</v>
      </c>
    </row>
    <row r="527" spans="1:12" x14ac:dyDescent="0.25">
      <c r="A527">
        <v>676</v>
      </c>
      <c r="B527" s="2">
        <v>42101</v>
      </c>
      <c r="C527" t="s">
        <v>984</v>
      </c>
      <c r="D527">
        <v>1</v>
      </c>
      <c r="E527" s="3">
        <v>9134.3700000000008</v>
      </c>
      <c r="F527" t="s">
        <v>20</v>
      </c>
      <c r="G527" t="str">
        <f>INDEX(Table_product[Product Name],MATCH(A527,Table_product[ProductID],0))</f>
        <v>Maximus UC-41</v>
      </c>
      <c r="H527" t="str">
        <f>INDEX(Table_product[Category], MATCH(A527,Table_product[ProductID],0))</f>
        <v>Urban</v>
      </c>
      <c r="I527" t="str">
        <f>INDEX(Table_product[Segment], MATCH(A527,Table_product[ProductID],0))</f>
        <v>Convenience</v>
      </c>
      <c r="J527">
        <f>INDEX(Table_product[ManufacturerID], MATCH(A527,Table_product[ProductID],0))</f>
        <v>7</v>
      </c>
      <c r="K527" t="str">
        <f>INDEX(Table_location[State],MATCH(C527,Table_location[Zip],0))</f>
        <v>Ontario</v>
      </c>
      <c r="L527" t="str">
        <f>INDEX(Table_manufacturer[Manufacturer Name],MATCH(Sales!J527,Table_manufacturer[ManufacturerID],0))</f>
        <v>VanArsdel</v>
      </c>
    </row>
    <row r="528" spans="1:12" x14ac:dyDescent="0.25">
      <c r="A528">
        <v>734</v>
      </c>
      <c r="B528" s="2">
        <v>42073</v>
      </c>
      <c r="C528" t="s">
        <v>1216</v>
      </c>
      <c r="D528">
        <v>1</v>
      </c>
      <c r="E528" s="3">
        <v>4787.37</v>
      </c>
      <c r="F528" t="s">
        <v>20</v>
      </c>
      <c r="G528" t="str">
        <f>INDEX(Table_product[Product Name],MATCH(A528,Table_product[ProductID],0))</f>
        <v>Natura RP-22</v>
      </c>
      <c r="H528" t="str">
        <f>INDEX(Table_product[Category], MATCH(A528,Table_product[ProductID],0))</f>
        <v>Rural</v>
      </c>
      <c r="I528" t="str">
        <f>INDEX(Table_product[Segment], MATCH(A528,Table_product[ProductID],0))</f>
        <v>Productivity</v>
      </c>
      <c r="J528">
        <f>INDEX(Table_product[ManufacturerID], MATCH(A528,Table_product[ProductID],0))</f>
        <v>8</v>
      </c>
      <c r="K528" t="str">
        <f>INDEX(Table_location[State],MATCH(C528,Table_location[Zip],0))</f>
        <v>Manitoba</v>
      </c>
      <c r="L528" t="str">
        <f>INDEX(Table_manufacturer[Manufacturer Name],MATCH(Sales!J528,Table_manufacturer[ManufacturerID],0))</f>
        <v>Natura</v>
      </c>
    </row>
    <row r="529" spans="1:12" x14ac:dyDescent="0.25">
      <c r="A529">
        <v>965</v>
      </c>
      <c r="B529" s="2">
        <v>42073</v>
      </c>
      <c r="C529" t="s">
        <v>680</v>
      </c>
      <c r="D529">
        <v>1</v>
      </c>
      <c r="E529" s="3">
        <v>6299.37</v>
      </c>
      <c r="F529" t="s">
        <v>20</v>
      </c>
      <c r="G529" t="str">
        <f>INDEX(Table_product[Product Name],MATCH(A529,Table_product[ProductID],0))</f>
        <v>Natura UC-28</v>
      </c>
      <c r="H529" t="str">
        <f>INDEX(Table_product[Category], MATCH(A529,Table_product[ProductID],0))</f>
        <v>Urban</v>
      </c>
      <c r="I529" t="str">
        <f>INDEX(Table_product[Segment], MATCH(A529,Table_product[ProductID],0))</f>
        <v>Convenience</v>
      </c>
      <c r="J529">
        <f>INDEX(Table_product[ManufacturerID], MATCH(A529,Table_product[ProductID],0))</f>
        <v>8</v>
      </c>
      <c r="K529" t="str">
        <f>INDEX(Table_location[State],MATCH(C529,Table_location[Zip],0))</f>
        <v>Ontario</v>
      </c>
      <c r="L529" t="str">
        <f>INDEX(Table_manufacturer[Manufacturer Name],MATCH(Sales!J529,Table_manufacturer[ManufacturerID],0))</f>
        <v>Natura</v>
      </c>
    </row>
    <row r="530" spans="1:12" x14ac:dyDescent="0.25">
      <c r="A530">
        <v>674</v>
      </c>
      <c r="B530" s="2">
        <v>42073</v>
      </c>
      <c r="C530" t="s">
        <v>968</v>
      </c>
      <c r="D530">
        <v>1</v>
      </c>
      <c r="E530" s="3">
        <v>8189.37</v>
      </c>
      <c r="F530" t="s">
        <v>20</v>
      </c>
      <c r="G530" t="str">
        <f>INDEX(Table_product[Product Name],MATCH(A530,Table_product[ProductID],0))</f>
        <v>Maximus UC-39</v>
      </c>
      <c r="H530" t="str">
        <f>INDEX(Table_product[Category], MATCH(A530,Table_product[ProductID],0))</f>
        <v>Urban</v>
      </c>
      <c r="I530" t="str">
        <f>INDEX(Table_product[Segment], MATCH(A530,Table_product[ProductID],0))</f>
        <v>Convenience</v>
      </c>
      <c r="J530">
        <f>INDEX(Table_product[ManufacturerID], MATCH(A530,Table_product[ProductID],0))</f>
        <v>7</v>
      </c>
      <c r="K530" t="str">
        <f>INDEX(Table_location[State],MATCH(C530,Table_location[Zip],0))</f>
        <v>Ontario</v>
      </c>
      <c r="L530" t="str">
        <f>INDEX(Table_manufacturer[Manufacturer Name],MATCH(Sales!J530,Table_manufacturer[ManufacturerID],0))</f>
        <v>VanArsdel</v>
      </c>
    </row>
    <row r="531" spans="1:12" x14ac:dyDescent="0.25">
      <c r="A531">
        <v>2060</v>
      </c>
      <c r="B531" s="2">
        <v>42121</v>
      </c>
      <c r="C531" t="s">
        <v>957</v>
      </c>
      <c r="D531">
        <v>1</v>
      </c>
      <c r="E531" s="3">
        <v>4409.37</v>
      </c>
      <c r="F531" t="s">
        <v>20</v>
      </c>
      <c r="G531" t="str">
        <f>INDEX(Table_product[Product Name],MATCH(A531,Table_product[ProductID],0))</f>
        <v>Currus UE-20</v>
      </c>
      <c r="H531" t="str">
        <f>INDEX(Table_product[Category], MATCH(A531,Table_product[ProductID],0))</f>
        <v>Urban</v>
      </c>
      <c r="I531" t="str">
        <f>INDEX(Table_product[Segment], MATCH(A531,Table_product[ProductID],0))</f>
        <v>Extreme</v>
      </c>
      <c r="J531">
        <f>INDEX(Table_product[ManufacturerID], MATCH(A531,Table_product[ProductID],0))</f>
        <v>4</v>
      </c>
      <c r="K531" t="str">
        <f>INDEX(Table_location[State],MATCH(C531,Table_location[Zip],0))</f>
        <v>Ontario</v>
      </c>
      <c r="L531" t="str">
        <f>INDEX(Table_manufacturer[Manufacturer Name],MATCH(Sales!J531,Table_manufacturer[ManufacturerID],0))</f>
        <v>Currus</v>
      </c>
    </row>
    <row r="532" spans="1:12" x14ac:dyDescent="0.25">
      <c r="A532">
        <v>545</v>
      </c>
      <c r="B532" s="2">
        <v>42121</v>
      </c>
      <c r="C532" t="s">
        <v>1216</v>
      </c>
      <c r="D532">
        <v>1</v>
      </c>
      <c r="E532" s="3">
        <v>10835.37</v>
      </c>
      <c r="F532" t="s">
        <v>20</v>
      </c>
      <c r="G532" t="str">
        <f>INDEX(Table_product[Product Name],MATCH(A532,Table_product[ProductID],0))</f>
        <v>Maximus UC-10</v>
      </c>
      <c r="H532" t="str">
        <f>INDEX(Table_product[Category], MATCH(A532,Table_product[ProductID],0))</f>
        <v>Urban</v>
      </c>
      <c r="I532" t="str">
        <f>INDEX(Table_product[Segment], MATCH(A532,Table_product[ProductID],0))</f>
        <v>Convenience</v>
      </c>
      <c r="J532">
        <f>INDEX(Table_product[ManufacturerID], MATCH(A532,Table_product[ProductID],0))</f>
        <v>7</v>
      </c>
      <c r="K532" t="str">
        <f>INDEX(Table_location[State],MATCH(C532,Table_location[Zip],0))</f>
        <v>Manitoba</v>
      </c>
      <c r="L532" t="str">
        <f>INDEX(Table_manufacturer[Manufacturer Name],MATCH(Sales!J532,Table_manufacturer[ManufacturerID],0))</f>
        <v>VanArsdel</v>
      </c>
    </row>
    <row r="533" spans="1:12" x14ac:dyDescent="0.25">
      <c r="A533">
        <v>1078</v>
      </c>
      <c r="B533" s="2">
        <v>42183</v>
      </c>
      <c r="C533" t="s">
        <v>945</v>
      </c>
      <c r="D533">
        <v>1</v>
      </c>
      <c r="E533" s="3">
        <v>4220.37</v>
      </c>
      <c r="F533" t="s">
        <v>20</v>
      </c>
      <c r="G533" t="str">
        <f>INDEX(Table_product[Product Name],MATCH(A533,Table_product[ProductID],0))</f>
        <v>Pirum RP-24</v>
      </c>
      <c r="H533" t="str">
        <f>INDEX(Table_product[Category], MATCH(A533,Table_product[ProductID],0))</f>
        <v>Rural</v>
      </c>
      <c r="I533" t="str">
        <f>INDEX(Table_product[Segment], MATCH(A533,Table_product[ProductID],0))</f>
        <v>Productivity</v>
      </c>
      <c r="J533">
        <f>INDEX(Table_product[ManufacturerID], MATCH(A533,Table_product[ProductID],0))</f>
        <v>10</v>
      </c>
      <c r="K533" t="str">
        <f>INDEX(Table_location[State],MATCH(C533,Table_location[Zip],0))</f>
        <v>Ontario</v>
      </c>
      <c r="L533" t="str">
        <f>INDEX(Table_manufacturer[Manufacturer Name],MATCH(Sales!J533,Table_manufacturer[ManufacturerID],0))</f>
        <v>Pirum</v>
      </c>
    </row>
    <row r="534" spans="1:12" x14ac:dyDescent="0.25">
      <c r="A534">
        <v>1180</v>
      </c>
      <c r="B534" s="2">
        <v>42092</v>
      </c>
      <c r="C534" t="s">
        <v>945</v>
      </c>
      <c r="D534">
        <v>1</v>
      </c>
      <c r="E534" s="3">
        <v>6299.37</v>
      </c>
      <c r="F534" t="s">
        <v>20</v>
      </c>
      <c r="G534" t="str">
        <f>INDEX(Table_product[Product Name],MATCH(A534,Table_product[ProductID],0))</f>
        <v>Pirum UE-16</v>
      </c>
      <c r="H534" t="str">
        <f>INDEX(Table_product[Category], MATCH(A534,Table_product[ProductID],0))</f>
        <v>Urban</v>
      </c>
      <c r="I534" t="str">
        <f>INDEX(Table_product[Segment], MATCH(A534,Table_product[ProductID],0))</f>
        <v>Extreme</v>
      </c>
      <c r="J534">
        <f>INDEX(Table_product[ManufacturerID], MATCH(A534,Table_product[ProductID],0))</f>
        <v>10</v>
      </c>
      <c r="K534" t="str">
        <f>INDEX(Table_location[State],MATCH(C534,Table_location[Zip],0))</f>
        <v>Ontario</v>
      </c>
      <c r="L534" t="str">
        <f>INDEX(Table_manufacturer[Manufacturer Name],MATCH(Sales!J534,Table_manufacturer[ManufacturerID],0))</f>
        <v>Pirum</v>
      </c>
    </row>
    <row r="535" spans="1:12" x14ac:dyDescent="0.25">
      <c r="A535">
        <v>443</v>
      </c>
      <c r="B535" s="2">
        <v>42092</v>
      </c>
      <c r="C535" t="s">
        <v>1220</v>
      </c>
      <c r="D535">
        <v>1</v>
      </c>
      <c r="E535" s="3">
        <v>11084.85</v>
      </c>
      <c r="F535" t="s">
        <v>20</v>
      </c>
      <c r="G535" t="str">
        <f>INDEX(Table_product[Product Name],MATCH(A535,Table_product[ProductID],0))</f>
        <v>Maximus UM-48</v>
      </c>
      <c r="H535" t="str">
        <f>INDEX(Table_product[Category], MATCH(A535,Table_product[ProductID],0))</f>
        <v>Urban</v>
      </c>
      <c r="I535" t="str">
        <f>INDEX(Table_product[Segment], MATCH(A535,Table_product[ProductID],0))</f>
        <v>Moderation</v>
      </c>
      <c r="J535">
        <f>INDEX(Table_product[ManufacturerID], MATCH(A535,Table_product[ProductID],0))</f>
        <v>7</v>
      </c>
      <c r="K535" t="str">
        <f>INDEX(Table_location[State],MATCH(C535,Table_location[Zip],0))</f>
        <v>Manitoba</v>
      </c>
      <c r="L535" t="str">
        <f>INDEX(Table_manufacturer[Manufacturer Name],MATCH(Sales!J535,Table_manufacturer[ManufacturerID],0))</f>
        <v>VanArsdel</v>
      </c>
    </row>
    <row r="536" spans="1:12" x14ac:dyDescent="0.25">
      <c r="A536">
        <v>506</v>
      </c>
      <c r="B536" s="2">
        <v>42017</v>
      </c>
      <c r="C536" t="s">
        <v>1202</v>
      </c>
      <c r="D536">
        <v>1</v>
      </c>
      <c r="E536" s="3">
        <v>15560.37</v>
      </c>
      <c r="F536" t="s">
        <v>20</v>
      </c>
      <c r="G536" t="str">
        <f>INDEX(Table_product[Product Name],MATCH(A536,Table_product[ProductID],0))</f>
        <v>Maximus UM-11</v>
      </c>
      <c r="H536" t="str">
        <f>INDEX(Table_product[Category], MATCH(A536,Table_product[ProductID],0))</f>
        <v>Urban</v>
      </c>
      <c r="I536" t="str">
        <f>INDEX(Table_product[Segment], MATCH(A536,Table_product[ProductID],0))</f>
        <v>Moderation</v>
      </c>
      <c r="J536">
        <f>INDEX(Table_product[ManufacturerID], MATCH(A536,Table_product[ProductID],0))</f>
        <v>7</v>
      </c>
      <c r="K536" t="str">
        <f>INDEX(Table_location[State],MATCH(C536,Table_location[Zip],0))</f>
        <v>Manitoba</v>
      </c>
      <c r="L536" t="str">
        <f>INDEX(Table_manufacturer[Manufacturer Name],MATCH(Sales!J536,Table_manufacturer[ManufacturerID],0))</f>
        <v>VanArsdel</v>
      </c>
    </row>
    <row r="537" spans="1:12" x14ac:dyDescent="0.25">
      <c r="A537">
        <v>1883</v>
      </c>
      <c r="B537" s="2">
        <v>42017</v>
      </c>
      <c r="C537" t="s">
        <v>1577</v>
      </c>
      <c r="D537">
        <v>1</v>
      </c>
      <c r="E537" s="3">
        <v>9134.3700000000008</v>
      </c>
      <c r="F537" t="s">
        <v>20</v>
      </c>
      <c r="G537" t="str">
        <f>INDEX(Table_product[Product Name],MATCH(A537,Table_product[ProductID],0))</f>
        <v>Leo UC-02</v>
      </c>
      <c r="H537" t="str">
        <f>INDEX(Table_product[Category], MATCH(A537,Table_product[ProductID],0))</f>
        <v>Urban</v>
      </c>
      <c r="I537" t="str">
        <f>INDEX(Table_product[Segment], MATCH(A537,Table_product[ProductID],0))</f>
        <v>Convenience</v>
      </c>
      <c r="J537">
        <f>INDEX(Table_product[ManufacturerID], MATCH(A537,Table_product[ProductID],0))</f>
        <v>6</v>
      </c>
      <c r="K537" t="str">
        <f>INDEX(Table_location[State],MATCH(C537,Table_location[Zip],0))</f>
        <v>British Columbia</v>
      </c>
      <c r="L537" t="str">
        <f>INDEX(Table_manufacturer[Manufacturer Name],MATCH(Sales!J537,Table_manufacturer[ManufacturerID],0))</f>
        <v>Leo</v>
      </c>
    </row>
    <row r="538" spans="1:12" x14ac:dyDescent="0.25">
      <c r="A538">
        <v>1129</v>
      </c>
      <c r="B538" s="2">
        <v>42018</v>
      </c>
      <c r="C538" t="s">
        <v>1209</v>
      </c>
      <c r="D538">
        <v>1</v>
      </c>
      <c r="E538" s="3">
        <v>5543.37</v>
      </c>
      <c r="F538" t="s">
        <v>20</v>
      </c>
      <c r="G538" t="str">
        <f>INDEX(Table_product[Product Name],MATCH(A538,Table_product[ProductID],0))</f>
        <v>Pirum UM-06</v>
      </c>
      <c r="H538" t="str">
        <f>INDEX(Table_product[Category], MATCH(A538,Table_product[ProductID],0))</f>
        <v>Urban</v>
      </c>
      <c r="I538" t="str">
        <f>INDEX(Table_product[Segment], MATCH(A538,Table_product[ProductID],0))</f>
        <v>Moderation</v>
      </c>
      <c r="J538">
        <f>INDEX(Table_product[ManufacturerID], MATCH(A538,Table_product[ProductID],0))</f>
        <v>10</v>
      </c>
      <c r="K538" t="str">
        <f>INDEX(Table_location[State],MATCH(C538,Table_location[Zip],0))</f>
        <v>Manitoba</v>
      </c>
      <c r="L538" t="str">
        <f>INDEX(Table_manufacturer[Manufacturer Name],MATCH(Sales!J538,Table_manufacturer[ManufacturerID],0))</f>
        <v>Pirum</v>
      </c>
    </row>
    <row r="539" spans="1:12" x14ac:dyDescent="0.25">
      <c r="A539">
        <v>1518</v>
      </c>
      <c r="B539" s="2">
        <v>42018</v>
      </c>
      <c r="C539" t="s">
        <v>1577</v>
      </c>
      <c r="D539">
        <v>1</v>
      </c>
      <c r="E539" s="3">
        <v>2770.74</v>
      </c>
      <c r="F539" t="s">
        <v>20</v>
      </c>
      <c r="G539" t="str">
        <f>INDEX(Table_product[Product Name],MATCH(A539,Table_product[ProductID],0))</f>
        <v>Quibus RP-10</v>
      </c>
      <c r="H539" t="str">
        <f>INDEX(Table_product[Category], MATCH(A539,Table_product[ProductID],0))</f>
        <v>Rural</v>
      </c>
      <c r="I539" t="str">
        <f>INDEX(Table_product[Segment], MATCH(A539,Table_product[ProductID],0))</f>
        <v>Productivity</v>
      </c>
      <c r="J539">
        <f>INDEX(Table_product[ManufacturerID], MATCH(A539,Table_product[ProductID],0))</f>
        <v>12</v>
      </c>
      <c r="K539" t="str">
        <f>INDEX(Table_location[State],MATCH(C539,Table_location[Zip],0))</f>
        <v>British Columbia</v>
      </c>
      <c r="L539" t="str">
        <f>INDEX(Table_manufacturer[Manufacturer Name],MATCH(Sales!J539,Table_manufacturer[ManufacturerID],0))</f>
        <v>Quibus</v>
      </c>
    </row>
    <row r="540" spans="1:12" x14ac:dyDescent="0.25">
      <c r="A540">
        <v>2092</v>
      </c>
      <c r="B540" s="2">
        <v>42018</v>
      </c>
      <c r="C540" t="s">
        <v>1200</v>
      </c>
      <c r="D540">
        <v>1</v>
      </c>
      <c r="E540" s="3">
        <v>4220.37</v>
      </c>
      <c r="F540" t="s">
        <v>20</v>
      </c>
      <c r="G540" t="str">
        <f>INDEX(Table_product[Product Name],MATCH(A540,Table_product[ProductID],0))</f>
        <v>Currus UC-27</v>
      </c>
      <c r="H540" t="str">
        <f>INDEX(Table_product[Category], MATCH(A540,Table_product[ProductID],0))</f>
        <v>Urban</v>
      </c>
      <c r="I540" t="str">
        <f>INDEX(Table_product[Segment], MATCH(A540,Table_product[ProductID],0))</f>
        <v>Convenience</v>
      </c>
      <c r="J540">
        <f>INDEX(Table_product[ManufacturerID], MATCH(A540,Table_product[ProductID],0))</f>
        <v>4</v>
      </c>
      <c r="K540" t="str">
        <f>INDEX(Table_location[State],MATCH(C540,Table_location[Zip],0))</f>
        <v>Manitoba</v>
      </c>
      <c r="L540" t="str">
        <f>INDEX(Table_manufacturer[Manufacturer Name],MATCH(Sales!J540,Table_manufacturer[ManufacturerID],0))</f>
        <v>Currus</v>
      </c>
    </row>
    <row r="541" spans="1:12" x14ac:dyDescent="0.25">
      <c r="A541">
        <v>1517</v>
      </c>
      <c r="B541" s="2">
        <v>42018</v>
      </c>
      <c r="C541" t="s">
        <v>1577</v>
      </c>
      <c r="D541">
        <v>1</v>
      </c>
      <c r="E541" s="3">
        <v>2770.74</v>
      </c>
      <c r="F541" t="s">
        <v>20</v>
      </c>
      <c r="G541" t="str">
        <f>INDEX(Table_product[Product Name],MATCH(A541,Table_product[ProductID],0))</f>
        <v>Quibus RP-09</v>
      </c>
      <c r="H541" t="str">
        <f>INDEX(Table_product[Category], MATCH(A541,Table_product[ProductID],0))</f>
        <v>Rural</v>
      </c>
      <c r="I541" t="str">
        <f>INDEX(Table_product[Segment], MATCH(A541,Table_product[ProductID],0))</f>
        <v>Productivity</v>
      </c>
      <c r="J541">
        <f>INDEX(Table_product[ManufacturerID], MATCH(A541,Table_product[ProductID],0))</f>
        <v>12</v>
      </c>
      <c r="K541" t="str">
        <f>INDEX(Table_location[State],MATCH(C541,Table_location[Zip],0))</f>
        <v>British Columbia</v>
      </c>
      <c r="L541" t="str">
        <f>INDEX(Table_manufacturer[Manufacturer Name],MATCH(Sales!J541,Table_manufacturer[ManufacturerID],0))</f>
        <v>Quibus</v>
      </c>
    </row>
    <row r="542" spans="1:12" x14ac:dyDescent="0.25">
      <c r="A542">
        <v>556</v>
      </c>
      <c r="B542" s="2">
        <v>42019</v>
      </c>
      <c r="C542" t="s">
        <v>1600</v>
      </c>
      <c r="D542">
        <v>1</v>
      </c>
      <c r="E542" s="3">
        <v>10268.370000000001</v>
      </c>
      <c r="F542" t="s">
        <v>20</v>
      </c>
      <c r="G542" t="str">
        <f>INDEX(Table_product[Product Name],MATCH(A542,Table_product[ProductID],0))</f>
        <v>Maximus UC-21</v>
      </c>
      <c r="H542" t="str">
        <f>INDEX(Table_product[Category], MATCH(A542,Table_product[ProductID],0))</f>
        <v>Urban</v>
      </c>
      <c r="I542" t="str">
        <f>INDEX(Table_product[Segment], MATCH(A542,Table_product[ProductID],0))</f>
        <v>Convenience</v>
      </c>
      <c r="J542">
        <f>INDEX(Table_product[ManufacturerID], MATCH(A542,Table_product[ProductID],0))</f>
        <v>7</v>
      </c>
      <c r="K542" t="str">
        <f>INDEX(Table_location[State],MATCH(C542,Table_location[Zip],0))</f>
        <v>British Columbia</v>
      </c>
      <c r="L542" t="str">
        <f>INDEX(Table_manufacturer[Manufacturer Name],MATCH(Sales!J542,Table_manufacturer[ManufacturerID],0))</f>
        <v>VanArsdel</v>
      </c>
    </row>
    <row r="543" spans="1:12" x14ac:dyDescent="0.25">
      <c r="A543">
        <v>240</v>
      </c>
      <c r="B543" s="2">
        <v>42020</v>
      </c>
      <c r="C543" t="s">
        <v>1553</v>
      </c>
      <c r="D543">
        <v>1</v>
      </c>
      <c r="E543" s="3">
        <v>5528.25</v>
      </c>
      <c r="F543" t="s">
        <v>20</v>
      </c>
      <c r="G543" t="str">
        <f>INDEX(Table_product[Product Name],MATCH(A543,Table_product[ProductID],0))</f>
        <v>Fama UR-12</v>
      </c>
      <c r="H543" t="str">
        <f>INDEX(Table_product[Category], MATCH(A543,Table_product[ProductID],0))</f>
        <v>Urban</v>
      </c>
      <c r="I543" t="str">
        <f>INDEX(Table_product[Segment], MATCH(A543,Table_product[ProductID],0))</f>
        <v>Regular</v>
      </c>
      <c r="J543">
        <f>INDEX(Table_product[ManufacturerID], MATCH(A543,Table_product[ProductID],0))</f>
        <v>5</v>
      </c>
      <c r="K543" t="str">
        <f>INDEX(Table_location[State],MATCH(C543,Table_location[Zip],0))</f>
        <v>British Columbia</v>
      </c>
      <c r="L543" t="str">
        <f>INDEX(Table_manufacturer[Manufacturer Name],MATCH(Sales!J543,Table_manufacturer[ManufacturerID],0))</f>
        <v>Fama</v>
      </c>
    </row>
    <row r="544" spans="1:12" x14ac:dyDescent="0.25">
      <c r="A544">
        <v>430</v>
      </c>
      <c r="B544" s="2">
        <v>42021</v>
      </c>
      <c r="C544" t="s">
        <v>1334</v>
      </c>
      <c r="D544">
        <v>1</v>
      </c>
      <c r="E544" s="3">
        <v>10827.81</v>
      </c>
      <c r="F544" t="s">
        <v>20</v>
      </c>
      <c r="G544" t="str">
        <f>INDEX(Table_product[Product Name],MATCH(A544,Table_product[ProductID],0))</f>
        <v>Maximus UM-35</v>
      </c>
      <c r="H544" t="str">
        <f>INDEX(Table_product[Category], MATCH(A544,Table_product[ProductID],0))</f>
        <v>Urban</v>
      </c>
      <c r="I544" t="str">
        <f>INDEX(Table_product[Segment], MATCH(A544,Table_product[ProductID],0))</f>
        <v>Moderation</v>
      </c>
      <c r="J544">
        <f>INDEX(Table_product[ManufacturerID], MATCH(A544,Table_product[ProductID],0))</f>
        <v>7</v>
      </c>
      <c r="K544" t="str">
        <f>INDEX(Table_location[State],MATCH(C544,Table_location[Zip],0))</f>
        <v>Alberta</v>
      </c>
      <c r="L544" t="str">
        <f>INDEX(Table_manufacturer[Manufacturer Name],MATCH(Sales!J544,Table_manufacturer[ManufacturerID],0))</f>
        <v>VanArsdel</v>
      </c>
    </row>
    <row r="545" spans="1:12" x14ac:dyDescent="0.25">
      <c r="A545">
        <v>1145</v>
      </c>
      <c r="B545" s="2">
        <v>42094</v>
      </c>
      <c r="C545" t="s">
        <v>1567</v>
      </c>
      <c r="D545">
        <v>1</v>
      </c>
      <c r="E545" s="3">
        <v>4031.37</v>
      </c>
      <c r="F545" t="s">
        <v>20</v>
      </c>
      <c r="G545" t="str">
        <f>INDEX(Table_product[Product Name],MATCH(A545,Table_product[ProductID],0))</f>
        <v>Pirum UR-02</v>
      </c>
      <c r="H545" t="str">
        <f>INDEX(Table_product[Category], MATCH(A545,Table_product[ProductID],0))</f>
        <v>Urban</v>
      </c>
      <c r="I545" t="str">
        <f>INDEX(Table_product[Segment], MATCH(A545,Table_product[ProductID],0))</f>
        <v>Regular</v>
      </c>
      <c r="J545">
        <f>INDEX(Table_product[ManufacturerID], MATCH(A545,Table_product[ProductID],0))</f>
        <v>10</v>
      </c>
      <c r="K545" t="str">
        <f>INDEX(Table_location[State],MATCH(C545,Table_location[Zip],0))</f>
        <v>British Columbia</v>
      </c>
      <c r="L545" t="str">
        <f>INDEX(Table_manufacturer[Manufacturer Name],MATCH(Sales!J545,Table_manufacturer[ManufacturerID],0))</f>
        <v>Pirum</v>
      </c>
    </row>
    <row r="546" spans="1:12" x14ac:dyDescent="0.25">
      <c r="A546">
        <v>2045</v>
      </c>
      <c r="B546" s="2">
        <v>42094</v>
      </c>
      <c r="C546" t="s">
        <v>1583</v>
      </c>
      <c r="D546">
        <v>1</v>
      </c>
      <c r="E546" s="3">
        <v>6173.37</v>
      </c>
      <c r="F546" t="s">
        <v>20</v>
      </c>
      <c r="G546" t="str">
        <f>INDEX(Table_product[Product Name],MATCH(A546,Table_product[ProductID],0))</f>
        <v>Currus UE-05</v>
      </c>
      <c r="H546" t="str">
        <f>INDEX(Table_product[Category], MATCH(A546,Table_product[ProductID],0))</f>
        <v>Urban</v>
      </c>
      <c r="I546" t="str">
        <f>INDEX(Table_product[Segment], MATCH(A546,Table_product[ProductID],0))</f>
        <v>Extreme</v>
      </c>
      <c r="J546">
        <f>INDEX(Table_product[ManufacturerID], MATCH(A546,Table_product[ProductID],0))</f>
        <v>4</v>
      </c>
      <c r="K546" t="str">
        <f>INDEX(Table_location[State],MATCH(C546,Table_location[Zip],0))</f>
        <v>British Columbia</v>
      </c>
      <c r="L546" t="str">
        <f>INDEX(Table_manufacturer[Manufacturer Name],MATCH(Sales!J546,Table_manufacturer[ManufacturerID],0))</f>
        <v>Currus</v>
      </c>
    </row>
    <row r="547" spans="1:12" x14ac:dyDescent="0.25">
      <c r="A547">
        <v>491</v>
      </c>
      <c r="B547" s="2">
        <v>42103</v>
      </c>
      <c r="C547" t="s">
        <v>1561</v>
      </c>
      <c r="D547">
        <v>1</v>
      </c>
      <c r="E547" s="3">
        <v>10709.37</v>
      </c>
      <c r="F547" t="s">
        <v>20</v>
      </c>
      <c r="G547" t="str">
        <f>INDEX(Table_product[Product Name],MATCH(A547,Table_product[ProductID],0))</f>
        <v>Maximus UM-96</v>
      </c>
      <c r="H547" t="str">
        <f>INDEX(Table_product[Category], MATCH(A547,Table_product[ProductID],0))</f>
        <v>Urban</v>
      </c>
      <c r="I547" t="str">
        <f>INDEX(Table_product[Segment], MATCH(A547,Table_product[ProductID],0))</f>
        <v>Moderation</v>
      </c>
      <c r="J547">
        <f>INDEX(Table_product[ManufacturerID], MATCH(A547,Table_product[ProductID],0))</f>
        <v>7</v>
      </c>
      <c r="K547" t="str">
        <f>INDEX(Table_location[State],MATCH(C547,Table_location[Zip],0))</f>
        <v>British Columbia</v>
      </c>
      <c r="L547" t="str">
        <f>INDEX(Table_manufacturer[Manufacturer Name],MATCH(Sales!J547,Table_manufacturer[ManufacturerID],0))</f>
        <v>VanArsdel</v>
      </c>
    </row>
    <row r="548" spans="1:12" x14ac:dyDescent="0.25">
      <c r="A548">
        <v>478</v>
      </c>
      <c r="B548" s="2">
        <v>42103</v>
      </c>
      <c r="C548" t="s">
        <v>1569</v>
      </c>
      <c r="D548">
        <v>1</v>
      </c>
      <c r="E548" s="3">
        <v>17009.37</v>
      </c>
      <c r="F548" t="s">
        <v>20</v>
      </c>
      <c r="G548" t="str">
        <f>INDEX(Table_product[Product Name],MATCH(A548,Table_product[ProductID],0))</f>
        <v>Maximus UM-83</v>
      </c>
      <c r="H548" t="str">
        <f>INDEX(Table_product[Category], MATCH(A548,Table_product[ProductID],0))</f>
        <v>Urban</v>
      </c>
      <c r="I548" t="str">
        <f>INDEX(Table_product[Segment], MATCH(A548,Table_product[ProductID],0))</f>
        <v>Moderation</v>
      </c>
      <c r="J548">
        <f>INDEX(Table_product[ManufacturerID], MATCH(A548,Table_product[ProductID],0))</f>
        <v>7</v>
      </c>
      <c r="K548" t="str">
        <f>INDEX(Table_location[State],MATCH(C548,Table_location[Zip],0))</f>
        <v>British Columbia</v>
      </c>
      <c r="L548" t="str">
        <f>INDEX(Table_manufacturer[Manufacturer Name],MATCH(Sales!J548,Table_manufacturer[ManufacturerID],0))</f>
        <v>VanArsdel</v>
      </c>
    </row>
    <row r="549" spans="1:12" x14ac:dyDescent="0.25">
      <c r="A549">
        <v>676</v>
      </c>
      <c r="B549" s="2">
        <v>42103</v>
      </c>
      <c r="C549" t="s">
        <v>1379</v>
      </c>
      <c r="D549">
        <v>1</v>
      </c>
      <c r="E549" s="3">
        <v>9134.3700000000008</v>
      </c>
      <c r="F549" t="s">
        <v>20</v>
      </c>
      <c r="G549" t="str">
        <f>INDEX(Table_product[Product Name],MATCH(A549,Table_product[ProductID],0))</f>
        <v>Maximus UC-41</v>
      </c>
      <c r="H549" t="str">
        <f>INDEX(Table_product[Category], MATCH(A549,Table_product[ProductID],0))</f>
        <v>Urban</v>
      </c>
      <c r="I549" t="str">
        <f>INDEX(Table_product[Segment], MATCH(A549,Table_product[ProductID],0))</f>
        <v>Convenience</v>
      </c>
      <c r="J549">
        <f>INDEX(Table_product[ManufacturerID], MATCH(A549,Table_product[ProductID],0))</f>
        <v>7</v>
      </c>
      <c r="K549" t="str">
        <f>INDEX(Table_location[State],MATCH(C549,Table_location[Zip],0))</f>
        <v>Alberta</v>
      </c>
      <c r="L549" t="str">
        <f>INDEX(Table_manufacturer[Manufacturer Name],MATCH(Sales!J549,Table_manufacturer[ManufacturerID],0))</f>
        <v>VanArsdel</v>
      </c>
    </row>
    <row r="550" spans="1:12" x14ac:dyDescent="0.25">
      <c r="A550">
        <v>808</v>
      </c>
      <c r="B550" s="2">
        <v>42103</v>
      </c>
      <c r="C550" t="s">
        <v>1384</v>
      </c>
      <c r="D550">
        <v>1</v>
      </c>
      <c r="E550" s="3">
        <v>4125.87</v>
      </c>
      <c r="F550" t="s">
        <v>20</v>
      </c>
      <c r="G550" t="str">
        <f>INDEX(Table_product[Product Name],MATCH(A550,Table_product[ProductID],0))</f>
        <v>Natura RS-12</v>
      </c>
      <c r="H550" t="str">
        <f>INDEX(Table_product[Category], MATCH(A550,Table_product[ProductID],0))</f>
        <v>Rural</v>
      </c>
      <c r="I550" t="str">
        <f>INDEX(Table_product[Segment], MATCH(A550,Table_product[ProductID],0))</f>
        <v>Select</v>
      </c>
      <c r="J550">
        <f>INDEX(Table_product[ManufacturerID], MATCH(A550,Table_product[ProductID],0))</f>
        <v>8</v>
      </c>
      <c r="K550" t="str">
        <f>INDEX(Table_location[State],MATCH(C550,Table_location[Zip],0))</f>
        <v>Alberta</v>
      </c>
      <c r="L550" t="str">
        <f>INDEX(Table_manufacturer[Manufacturer Name],MATCH(Sales!J550,Table_manufacturer[ManufacturerID],0))</f>
        <v>Natura</v>
      </c>
    </row>
    <row r="551" spans="1:12" x14ac:dyDescent="0.25">
      <c r="A551">
        <v>1182</v>
      </c>
      <c r="B551" s="2">
        <v>42103</v>
      </c>
      <c r="C551" t="s">
        <v>1395</v>
      </c>
      <c r="D551">
        <v>1</v>
      </c>
      <c r="E551" s="3">
        <v>2834.37</v>
      </c>
      <c r="F551" t="s">
        <v>20</v>
      </c>
      <c r="G551" t="str">
        <f>INDEX(Table_product[Product Name],MATCH(A551,Table_product[ProductID],0))</f>
        <v>Pirum UE-18</v>
      </c>
      <c r="H551" t="str">
        <f>INDEX(Table_product[Category], MATCH(A551,Table_product[ProductID],0))</f>
        <v>Urban</v>
      </c>
      <c r="I551" t="str">
        <f>INDEX(Table_product[Segment], MATCH(A551,Table_product[ProductID],0))</f>
        <v>Extreme</v>
      </c>
      <c r="J551">
        <f>INDEX(Table_product[ManufacturerID], MATCH(A551,Table_product[ProductID],0))</f>
        <v>10</v>
      </c>
      <c r="K551" t="str">
        <f>INDEX(Table_location[State],MATCH(C551,Table_location[Zip],0))</f>
        <v>Alberta</v>
      </c>
      <c r="L551" t="str">
        <f>INDEX(Table_manufacturer[Manufacturer Name],MATCH(Sales!J551,Table_manufacturer[ManufacturerID],0))</f>
        <v>Pirum</v>
      </c>
    </row>
    <row r="552" spans="1:12" x14ac:dyDescent="0.25">
      <c r="A552">
        <v>777</v>
      </c>
      <c r="B552" s="2">
        <v>42181</v>
      </c>
      <c r="C552" t="s">
        <v>1339</v>
      </c>
      <c r="D552">
        <v>1</v>
      </c>
      <c r="E552" s="3">
        <v>1542.87</v>
      </c>
      <c r="F552" t="s">
        <v>20</v>
      </c>
      <c r="G552" t="str">
        <f>INDEX(Table_product[Product Name],MATCH(A552,Table_product[ProductID],0))</f>
        <v>Natura RP-65</v>
      </c>
      <c r="H552" t="str">
        <f>INDEX(Table_product[Category], MATCH(A552,Table_product[ProductID],0))</f>
        <v>Rural</v>
      </c>
      <c r="I552" t="str">
        <f>INDEX(Table_product[Segment], MATCH(A552,Table_product[ProductID],0))</f>
        <v>Productivity</v>
      </c>
      <c r="J552">
        <f>INDEX(Table_product[ManufacturerID], MATCH(A552,Table_product[ProductID],0))</f>
        <v>8</v>
      </c>
      <c r="K552" t="str">
        <f>INDEX(Table_location[State],MATCH(C552,Table_location[Zip],0))</f>
        <v>Alberta</v>
      </c>
      <c r="L552" t="str">
        <f>INDEX(Table_manufacturer[Manufacturer Name],MATCH(Sales!J552,Table_manufacturer[ManufacturerID],0))</f>
        <v>Natura</v>
      </c>
    </row>
    <row r="553" spans="1:12" x14ac:dyDescent="0.25">
      <c r="A553">
        <v>556</v>
      </c>
      <c r="B553" s="2">
        <v>42182</v>
      </c>
      <c r="C553" t="s">
        <v>1583</v>
      </c>
      <c r="D553">
        <v>1</v>
      </c>
      <c r="E553" s="3">
        <v>10268.370000000001</v>
      </c>
      <c r="F553" t="s">
        <v>20</v>
      </c>
      <c r="G553" t="str">
        <f>INDEX(Table_product[Product Name],MATCH(A553,Table_product[ProductID],0))</f>
        <v>Maximus UC-21</v>
      </c>
      <c r="H553" t="str">
        <f>INDEX(Table_product[Category], MATCH(A553,Table_product[ProductID],0))</f>
        <v>Urban</v>
      </c>
      <c r="I553" t="str">
        <f>INDEX(Table_product[Segment], MATCH(A553,Table_product[ProductID],0))</f>
        <v>Convenience</v>
      </c>
      <c r="J553">
        <f>INDEX(Table_product[ManufacturerID], MATCH(A553,Table_product[ProductID],0))</f>
        <v>7</v>
      </c>
      <c r="K553" t="str">
        <f>INDEX(Table_location[State],MATCH(C553,Table_location[Zip],0))</f>
        <v>British Columbia</v>
      </c>
      <c r="L553" t="str">
        <f>INDEX(Table_manufacturer[Manufacturer Name],MATCH(Sales!J553,Table_manufacturer[ManufacturerID],0))</f>
        <v>VanArsdel</v>
      </c>
    </row>
    <row r="554" spans="1:12" x14ac:dyDescent="0.25">
      <c r="A554">
        <v>2086</v>
      </c>
      <c r="B554" s="2">
        <v>42185</v>
      </c>
      <c r="C554" t="s">
        <v>1400</v>
      </c>
      <c r="D554">
        <v>1</v>
      </c>
      <c r="E554" s="3">
        <v>2897.37</v>
      </c>
      <c r="F554" t="s">
        <v>20</v>
      </c>
      <c r="G554" t="str">
        <f>INDEX(Table_product[Product Name],MATCH(A554,Table_product[ProductID],0))</f>
        <v>Currus UC-21</v>
      </c>
      <c r="H554" t="str">
        <f>INDEX(Table_product[Category], MATCH(A554,Table_product[ProductID],0))</f>
        <v>Urban</v>
      </c>
      <c r="I554" t="str">
        <f>INDEX(Table_product[Segment], MATCH(A554,Table_product[ProductID],0))</f>
        <v>Convenience</v>
      </c>
      <c r="J554">
        <f>INDEX(Table_product[ManufacturerID], MATCH(A554,Table_product[ProductID],0))</f>
        <v>4</v>
      </c>
      <c r="K554" t="str">
        <f>INDEX(Table_location[State],MATCH(C554,Table_location[Zip],0))</f>
        <v>Alberta</v>
      </c>
      <c r="L554" t="str">
        <f>INDEX(Table_manufacturer[Manufacturer Name],MATCH(Sales!J554,Table_manufacturer[ManufacturerID],0))</f>
        <v>Currus</v>
      </c>
    </row>
    <row r="555" spans="1:12" x14ac:dyDescent="0.25">
      <c r="A555">
        <v>1061</v>
      </c>
      <c r="B555" s="2">
        <v>42185</v>
      </c>
      <c r="C555" t="s">
        <v>1382</v>
      </c>
      <c r="D555">
        <v>1</v>
      </c>
      <c r="E555" s="3">
        <v>1889.37</v>
      </c>
      <c r="F555" t="s">
        <v>20</v>
      </c>
      <c r="G555" t="str">
        <f>INDEX(Table_product[Product Name],MATCH(A555,Table_product[ProductID],0))</f>
        <v>Pirum RP-07</v>
      </c>
      <c r="H555" t="str">
        <f>INDEX(Table_product[Category], MATCH(A555,Table_product[ProductID],0))</f>
        <v>Rural</v>
      </c>
      <c r="I555" t="str">
        <f>INDEX(Table_product[Segment], MATCH(A555,Table_product[ProductID],0))</f>
        <v>Productivity</v>
      </c>
      <c r="J555">
        <f>INDEX(Table_product[ManufacturerID], MATCH(A555,Table_product[ProductID],0))</f>
        <v>10</v>
      </c>
      <c r="K555" t="str">
        <f>INDEX(Table_location[State],MATCH(C555,Table_location[Zip],0))</f>
        <v>Alberta</v>
      </c>
      <c r="L555" t="str">
        <f>INDEX(Table_manufacturer[Manufacturer Name],MATCH(Sales!J555,Table_manufacturer[ManufacturerID],0))</f>
        <v>Pirum</v>
      </c>
    </row>
    <row r="556" spans="1:12" x14ac:dyDescent="0.25">
      <c r="A556">
        <v>1344</v>
      </c>
      <c r="B556" s="2">
        <v>42113</v>
      </c>
      <c r="C556" t="s">
        <v>1559</v>
      </c>
      <c r="D556">
        <v>2</v>
      </c>
      <c r="E556" s="3">
        <v>8817.48</v>
      </c>
      <c r="F556" t="s">
        <v>20</v>
      </c>
      <c r="G556" t="str">
        <f>INDEX(Table_product[Product Name],MATCH(A556,Table_product[ProductID],0))</f>
        <v>Quibus RP-36</v>
      </c>
      <c r="H556" t="str">
        <f>INDEX(Table_product[Category], MATCH(A556,Table_product[ProductID],0))</f>
        <v>Rural</v>
      </c>
      <c r="I556" t="str">
        <f>INDEX(Table_product[Segment], MATCH(A556,Table_product[ProductID],0))</f>
        <v>Productivity</v>
      </c>
      <c r="J556">
        <f>INDEX(Table_product[ManufacturerID], MATCH(A556,Table_product[ProductID],0))</f>
        <v>12</v>
      </c>
      <c r="K556" t="str">
        <f>INDEX(Table_location[State],MATCH(C556,Table_location[Zip],0))</f>
        <v>British Columbia</v>
      </c>
      <c r="L556" t="str">
        <f>INDEX(Table_manufacturer[Manufacturer Name],MATCH(Sales!J556,Table_manufacturer[ManufacturerID],0))</f>
        <v>Quibus</v>
      </c>
    </row>
    <row r="557" spans="1:12" x14ac:dyDescent="0.25">
      <c r="A557">
        <v>2277</v>
      </c>
      <c r="B557" s="2">
        <v>42114</v>
      </c>
      <c r="C557" t="s">
        <v>1400</v>
      </c>
      <c r="D557">
        <v>1</v>
      </c>
      <c r="E557" s="3">
        <v>3527.37</v>
      </c>
      <c r="F557" t="s">
        <v>20</v>
      </c>
      <c r="G557" t="str">
        <f>INDEX(Table_product[Product Name],MATCH(A557,Table_product[ProductID],0))</f>
        <v>Aliqui RS-10</v>
      </c>
      <c r="H557" t="str">
        <f>INDEX(Table_product[Category], MATCH(A557,Table_product[ProductID],0))</f>
        <v>Rural</v>
      </c>
      <c r="I557" t="str">
        <f>INDEX(Table_product[Segment], MATCH(A557,Table_product[ProductID],0))</f>
        <v>Select</v>
      </c>
      <c r="J557">
        <f>INDEX(Table_product[ManufacturerID], MATCH(A557,Table_product[ProductID],0))</f>
        <v>2</v>
      </c>
      <c r="K557" t="str">
        <f>INDEX(Table_location[State],MATCH(C557,Table_location[Zip],0))</f>
        <v>Alberta</v>
      </c>
      <c r="L557" t="str">
        <f>INDEX(Table_manufacturer[Manufacturer Name],MATCH(Sales!J557,Table_manufacturer[ManufacturerID],0))</f>
        <v>Aliqui</v>
      </c>
    </row>
    <row r="558" spans="1:12" x14ac:dyDescent="0.25">
      <c r="A558">
        <v>1086</v>
      </c>
      <c r="B558" s="2">
        <v>42114</v>
      </c>
      <c r="C558" t="s">
        <v>1401</v>
      </c>
      <c r="D558">
        <v>1</v>
      </c>
      <c r="E558" s="3">
        <v>1322.37</v>
      </c>
      <c r="F558" t="s">
        <v>20</v>
      </c>
      <c r="G558" t="str">
        <f>INDEX(Table_product[Product Name],MATCH(A558,Table_product[ProductID],0))</f>
        <v>Pirum RP-32</v>
      </c>
      <c r="H558" t="str">
        <f>INDEX(Table_product[Category], MATCH(A558,Table_product[ProductID],0))</f>
        <v>Rural</v>
      </c>
      <c r="I558" t="str">
        <f>INDEX(Table_product[Segment], MATCH(A558,Table_product[ProductID],0))</f>
        <v>Productivity</v>
      </c>
      <c r="J558">
        <f>INDEX(Table_product[ManufacturerID], MATCH(A558,Table_product[ProductID],0))</f>
        <v>10</v>
      </c>
      <c r="K558" t="str">
        <f>INDEX(Table_location[State],MATCH(C558,Table_location[Zip],0))</f>
        <v>Alberta</v>
      </c>
      <c r="L558" t="str">
        <f>INDEX(Table_manufacturer[Manufacturer Name],MATCH(Sales!J558,Table_manufacturer[ManufacturerID],0))</f>
        <v>Pirum</v>
      </c>
    </row>
    <row r="559" spans="1:12" x14ac:dyDescent="0.25">
      <c r="A559">
        <v>1172</v>
      </c>
      <c r="B559" s="2">
        <v>42114</v>
      </c>
      <c r="C559" t="s">
        <v>1382</v>
      </c>
      <c r="D559">
        <v>1</v>
      </c>
      <c r="E559" s="3">
        <v>5732.37</v>
      </c>
      <c r="F559" t="s">
        <v>20</v>
      </c>
      <c r="G559" t="str">
        <f>INDEX(Table_product[Product Name],MATCH(A559,Table_product[ProductID],0))</f>
        <v>Pirum UE-08</v>
      </c>
      <c r="H559" t="str">
        <f>INDEX(Table_product[Category], MATCH(A559,Table_product[ProductID],0))</f>
        <v>Urban</v>
      </c>
      <c r="I559" t="str">
        <f>INDEX(Table_product[Segment], MATCH(A559,Table_product[ProductID],0))</f>
        <v>Extreme</v>
      </c>
      <c r="J559">
        <f>INDEX(Table_product[ManufacturerID], MATCH(A559,Table_product[ProductID],0))</f>
        <v>10</v>
      </c>
      <c r="K559" t="str">
        <f>INDEX(Table_location[State],MATCH(C559,Table_location[Zip],0))</f>
        <v>Alberta</v>
      </c>
      <c r="L559" t="str">
        <f>INDEX(Table_manufacturer[Manufacturer Name],MATCH(Sales!J559,Table_manufacturer[ManufacturerID],0))</f>
        <v>Pirum</v>
      </c>
    </row>
    <row r="560" spans="1:12" x14ac:dyDescent="0.25">
      <c r="A560">
        <v>1496</v>
      </c>
      <c r="B560" s="2">
        <v>42114</v>
      </c>
      <c r="C560" t="s">
        <v>1569</v>
      </c>
      <c r="D560">
        <v>1</v>
      </c>
      <c r="E560" s="3">
        <v>5038.74</v>
      </c>
      <c r="F560" t="s">
        <v>20</v>
      </c>
      <c r="G560" t="str">
        <f>INDEX(Table_product[Product Name],MATCH(A560,Table_product[ProductID],0))</f>
        <v>Quibus RP-88</v>
      </c>
      <c r="H560" t="str">
        <f>INDEX(Table_product[Category], MATCH(A560,Table_product[ProductID],0))</f>
        <v>Rural</v>
      </c>
      <c r="I560" t="str">
        <f>INDEX(Table_product[Segment], MATCH(A560,Table_product[ProductID],0))</f>
        <v>Productivity</v>
      </c>
      <c r="J560">
        <f>INDEX(Table_product[ManufacturerID], MATCH(A560,Table_product[ProductID],0))</f>
        <v>12</v>
      </c>
      <c r="K560" t="str">
        <f>INDEX(Table_location[State],MATCH(C560,Table_location[Zip],0))</f>
        <v>British Columbia</v>
      </c>
      <c r="L560" t="str">
        <f>INDEX(Table_manufacturer[Manufacturer Name],MATCH(Sales!J560,Table_manufacturer[ManufacturerID],0))</f>
        <v>Quibus</v>
      </c>
    </row>
    <row r="561" spans="1:12" x14ac:dyDescent="0.25">
      <c r="A561">
        <v>778</v>
      </c>
      <c r="B561" s="2">
        <v>42114</v>
      </c>
      <c r="C561" t="s">
        <v>1400</v>
      </c>
      <c r="D561">
        <v>1</v>
      </c>
      <c r="E561" s="3">
        <v>1542.87</v>
      </c>
      <c r="F561" t="s">
        <v>20</v>
      </c>
      <c r="G561" t="str">
        <f>INDEX(Table_product[Product Name],MATCH(A561,Table_product[ProductID],0))</f>
        <v>Natura RP-66</v>
      </c>
      <c r="H561" t="str">
        <f>INDEX(Table_product[Category], MATCH(A561,Table_product[ProductID],0))</f>
        <v>Rural</v>
      </c>
      <c r="I561" t="str">
        <f>INDEX(Table_product[Segment], MATCH(A561,Table_product[ProductID],0))</f>
        <v>Productivity</v>
      </c>
      <c r="J561">
        <f>INDEX(Table_product[ManufacturerID], MATCH(A561,Table_product[ProductID],0))</f>
        <v>8</v>
      </c>
      <c r="K561" t="str">
        <f>INDEX(Table_location[State],MATCH(C561,Table_location[Zip],0))</f>
        <v>Alberta</v>
      </c>
      <c r="L561" t="str">
        <f>INDEX(Table_manufacturer[Manufacturer Name],MATCH(Sales!J561,Table_manufacturer[ManufacturerID],0))</f>
        <v>Natura</v>
      </c>
    </row>
    <row r="562" spans="1:12" x14ac:dyDescent="0.25">
      <c r="A562">
        <v>438</v>
      </c>
      <c r="B562" s="2">
        <v>42060</v>
      </c>
      <c r="C562" t="s">
        <v>1330</v>
      </c>
      <c r="D562">
        <v>1</v>
      </c>
      <c r="E562" s="3">
        <v>11969.37</v>
      </c>
      <c r="F562" t="s">
        <v>20</v>
      </c>
      <c r="G562" t="str">
        <f>INDEX(Table_product[Product Name],MATCH(A562,Table_product[ProductID],0))</f>
        <v>Maximus UM-43</v>
      </c>
      <c r="H562" t="str">
        <f>INDEX(Table_product[Category], MATCH(A562,Table_product[ProductID],0))</f>
        <v>Urban</v>
      </c>
      <c r="I562" t="str">
        <f>INDEX(Table_product[Segment], MATCH(A562,Table_product[ProductID],0))</f>
        <v>Moderation</v>
      </c>
      <c r="J562">
        <f>INDEX(Table_product[ManufacturerID], MATCH(A562,Table_product[ProductID],0))</f>
        <v>7</v>
      </c>
      <c r="K562" t="str">
        <f>INDEX(Table_location[State],MATCH(C562,Table_location[Zip],0))</f>
        <v>Alberta</v>
      </c>
      <c r="L562" t="str">
        <f>INDEX(Table_manufacturer[Manufacturer Name],MATCH(Sales!J562,Table_manufacturer[ManufacturerID],0))</f>
        <v>VanArsdel</v>
      </c>
    </row>
    <row r="563" spans="1:12" x14ac:dyDescent="0.25">
      <c r="A563">
        <v>567</v>
      </c>
      <c r="B563" s="2">
        <v>42060</v>
      </c>
      <c r="C563" t="s">
        <v>1404</v>
      </c>
      <c r="D563">
        <v>1</v>
      </c>
      <c r="E563" s="3">
        <v>10520.37</v>
      </c>
      <c r="F563" t="s">
        <v>20</v>
      </c>
      <c r="G563" t="str">
        <f>INDEX(Table_product[Product Name],MATCH(A563,Table_product[ProductID],0))</f>
        <v>Maximus UC-32</v>
      </c>
      <c r="H563" t="str">
        <f>INDEX(Table_product[Category], MATCH(A563,Table_product[ProductID],0))</f>
        <v>Urban</v>
      </c>
      <c r="I563" t="str">
        <f>INDEX(Table_product[Segment], MATCH(A563,Table_product[ProductID],0))</f>
        <v>Convenience</v>
      </c>
      <c r="J563">
        <f>INDEX(Table_product[ManufacturerID], MATCH(A563,Table_product[ProductID],0))</f>
        <v>7</v>
      </c>
      <c r="K563" t="str">
        <f>INDEX(Table_location[State],MATCH(C563,Table_location[Zip],0))</f>
        <v>Alberta</v>
      </c>
      <c r="L563" t="str">
        <f>INDEX(Table_manufacturer[Manufacturer Name],MATCH(Sales!J563,Table_manufacturer[ManufacturerID],0))</f>
        <v>VanArsdel</v>
      </c>
    </row>
    <row r="564" spans="1:12" x14ac:dyDescent="0.25">
      <c r="A564">
        <v>478</v>
      </c>
      <c r="B564" s="2">
        <v>42060</v>
      </c>
      <c r="C564" t="s">
        <v>1330</v>
      </c>
      <c r="D564">
        <v>1</v>
      </c>
      <c r="E564" s="3">
        <v>17009.37</v>
      </c>
      <c r="F564" t="s">
        <v>20</v>
      </c>
      <c r="G564" t="str">
        <f>INDEX(Table_product[Product Name],MATCH(A564,Table_product[ProductID],0))</f>
        <v>Maximus UM-83</v>
      </c>
      <c r="H564" t="str">
        <f>INDEX(Table_product[Category], MATCH(A564,Table_product[ProductID],0))</f>
        <v>Urban</v>
      </c>
      <c r="I564" t="str">
        <f>INDEX(Table_product[Segment], MATCH(A564,Table_product[ProductID],0))</f>
        <v>Moderation</v>
      </c>
      <c r="J564">
        <f>INDEX(Table_product[ManufacturerID], MATCH(A564,Table_product[ProductID],0))</f>
        <v>7</v>
      </c>
      <c r="K564" t="str">
        <f>INDEX(Table_location[State],MATCH(C564,Table_location[Zip],0))</f>
        <v>Alberta</v>
      </c>
      <c r="L564" t="str">
        <f>INDEX(Table_manufacturer[Manufacturer Name],MATCH(Sales!J564,Table_manufacturer[ManufacturerID],0))</f>
        <v>VanArsdel</v>
      </c>
    </row>
    <row r="565" spans="1:12" x14ac:dyDescent="0.25">
      <c r="A565">
        <v>585</v>
      </c>
      <c r="B565" s="2">
        <v>42061</v>
      </c>
      <c r="C565" t="s">
        <v>1327</v>
      </c>
      <c r="D565">
        <v>1</v>
      </c>
      <c r="E565" s="3">
        <v>5039.37</v>
      </c>
      <c r="F565" t="s">
        <v>20</v>
      </c>
      <c r="G565" t="str">
        <f>INDEX(Table_product[Product Name],MATCH(A565,Table_product[ProductID],0))</f>
        <v>Maximus UC-50</v>
      </c>
      <c r="H565" t="str">
        <f>INDEX(Table_product[Category], MATCH(A565,Table_product[ProductID],0))</f>
        <v>Urban</v>
      </c>
      <c r="I565" t="str">
        <f>INDEX(Table_product[Segment], MATCH(A565,Table_product[ProductID],0))</f>
        <v>Convenience</v>
      </c>
      <c r="J565">
        <f>INDEX(Table_product[ManufacturerID], MATCH(A565,Table_product[ProductID],0))</f>
        <v>7</v>
      </c>
      <c r="K565" t="str">
        <f>INDEX(Table_location[State],MATCH(C565,Table_location[Zip],0))</f>
        <v>Alberta</v>
      </c>
      <c r="L565" t="str">
        <f>INDEX(Table_manufacturer[Manufacturer Name],MATCH(Sales!J565,Table_manufacturer[ManufacturerID],0))</f>
        <v>VanArsdel</v>
      </c>
    </row>
    <row r="566" spans="1:12" x14ac:dyDescent="0.25">
      <c r="A566">
        <v>762</v>
      </c>
      <c r="B566" s="2">
        <v>42061</v>
      </c>
      <c r="C566" t="s">
        <v>1334</v>
      </c>
      <c r="D566">
        <v>1</v>
      </c>
      <c r="E566" s="3">
        <v>2330.37</v>
      </c>
      <c r="F566" t="s">
        <v>20</v>
      </c>
      <c r="G566" t="str">
        <f>INDEX(Table_product[Product Name],MATCH(A566,Table_product[ProductID],0))</f>
        <v>Natura RP-50</v>
      </c>
      <c r="H566" t="str">
        <f>INDEX(Table_product[Category], MATCH(A566,Table_product[ProductID],0))</f>
        <v>Rural</v>
      </c>
      <c r="I566" t="str">
        <f>INDEX(Table_product[Segment], MATCH(A566,Table_product[ProductID],0))</f>
        <v>Productivity</v>
      </c>
      <c r="J566">
        <f>INDEX(Table_product[ManufacturerID], MATCH(A566,Table_product[ProductID],0))</f>
        <v>8</v>
      </c>
      <c r="K566" t="str">
        <f>INDEX(Table_location[State],MATCH(C566,Table_location[Zip],0))</f>
        <v>Alberta</v>
      </c>
      <c r="L566" t="str">
        <f>INDEX(Table_manufacturer[Manufacturer Name],MATCH(Sales!J566,Table_manufacturer[ManufacturerID],0))</f>
        <v>Natura</v>
      </c>
    </row>
    <row r="567" spans="1:12" x14ac:dyDescent="0.25">
      <c r="A567">
        <v>457</v>
      </c>
      <c r="B567" s="2">
        <v>42024</v>
      </c>
      <c r="C567" t="s">
        <v>1202</v>
      </c>
      <c r="D567">
        <v>1</v>
      </c>
      <c r="E567" s="3">
        <v>11969.37</v>
      </c>
      <c r="F567" t="s">
        <v>20</v>
      </c>
      <c r="G567" t="str">
        <f>INDEX(Table_product[Product Name],MATCH(A567,Table_product[ProductID],0))</f>
        <v>Maximus UM-62</v>
      </c>
      <c r="H567" t="str">
        <f>INDEX(Table_product[Category], MATCH(A567,Table_product[ProductID],0))</f>
        <v>Urban</v>
      </c>
      <c r="I567" t="str">
        <f>INDEX(Table_product[Segment], MATCH(A567,Table_product[ProductID],0))</f>
        <v>Moderation</v>
      </c>
      <c r="J567">
        <f>INDEX(Table_product[ManufacturerID], MATCH(A567,Table_product[ProductID],0))</f>
        <v>7</v>
      </c>
      <c r="K567" t="str">
        <f>INDEX(Table_location[State],MATCH(C567,Table_location[Zip],0))</f>
        <v>Manitoba</v>
      </c>
      <c r="L567" t="str">
        <f>INDEX(Table_manufacturer[Manufacturer Name],MATCH(Sales!J567,Table_manufacturer[ManufacturerID],0))</f>
        <v>VanArsdel</v>
      </c>
    </row>
    <row r="568" spans="1:12" x14ac:dyDescent="0.25">
      <c r="A568">
        <v>438</v>
      </c>
      <c r="B568" s="2">
        <v>42025</v>
      </c>
      <c r="C568" t="s">
        <v>1600</v>
      </c>
      <c r="D568">
        <v>1</v>
      </c>
      <c r="E568" s="3">
        <v>11969.37</v>
      </c>
      <c r="F568" t="s">
        <v>20</v>
      </c>
      <c r="G568" t="str">
        <f>INDEX(Table_product[Product Name],MATCH(A568,Table_product[ProductID],0))</f>
        <v>Maximus UM-43</v>
      </c>
      <c r="H568" t="str">
        <f>INDEX(Table_product[Category], MATCH(A568,Table_product[ProductID],0))</f>
        <v>Urban</v>
      </c>
      <c r="I568" t="str">
        <f>INDEX(Table_product[Segment], MATCH(A568,Table_product[ProductID],0))</f>
        <v>Moderation</v>
      </c>
      <c r="J568">
        <f>INDEX(Table_product[ManufacturerID], MATCH(A568,Table_product[ProductID],0))</f>
        <v>7</v>
      </c>
      <c r="K568" t="str">
        <f>INDEX(Table_location[State],MATCH(C568,Table_location[Zip],0))</f>
        <v>British Columbia</v>
      </c>
      <c r="L568" t="str">
        <f>INDEX(Table_manufacturer[Manufacturer Name],MATCH(Sales!J568,Table_manufacturer[ManufacturerID],0))</f>
        <v>VanArsdel</v>
      </c>
    </row>
    <row r="569" spans="1:12" x14ac:dyDescent="0.25">
      <c r="A569">
        <v>1172</v>
      </c>
      <c r="B569" s="2">
        <v>42025</v>
      </c>
      <c r="C569" t="s">
        <v>1345</v>
      </c>
      <c r="D569">
        <v>1</v>
      </c>
      <c r="E569" s="3">
        <v>5732.37</v>
      </c>
      <c r="F569" t="s">
        <v>20</v>
      </c>
      <c r="G569" t="str">
        <f>INDEX(Table_product[Product Name],MATCH(A569,Table_product[ProductID],0))</f>
        <v>Pirum UE-08</v>
      </c>
      <c r="H569" t="str">
        <f>INDEX(Table_product[Category], MATCH(A569,Table_product[ProductID],0))</f>
        <v>Urban</v>
      </c>
      <c r="I569" t="str">
        <f>INDEX(Table_product[Segment], MATCH(A569,Table_product[ProductID],0))</f>
        <v>Extreme</v>
      </c>
      <c r="J569">
        <f>INDEX(Table_product[ManufacturerID], MATCH(A569,Table_product[ProductID],0))</f>
        <v>10</v>
      </c>
      <c r="K569" t="str">
        <f>INDEX(Table_location[State],MATCH(C569,Table_location[Zip],0))</f>
        <v>Alberta</v>
      </c>
      <c r="L569" t="str">
        <f>INDEX(Table_manufacturer[Manufacturer Name],MATCH(Sales!J569,Table_manufacturer[ManufacturerID],0))</f>
        <v>Pirum</v>
      </c>
    </row>
    <row r="570" spans="1:12" x14ac:dyDescent="0.25">
      <c r="A570">
        <v>115</v>
      </c>
      <c r="B570" s="2">
        <v>42025</v>
      </c>
      <c r="C570" t="s">
        <v>1600</v>
      </c>
      <c r="D570">
        <v>1</v>
      </c>
      <c r="E570" s="3">
        <v>10584</v>
      </c>
      <c r="F570" t="s">
        <v>20</v>
      </c>
      <c r="G570" t="str">
        <f>INDEX(Table_product[Product Name],MATCH(A570,Table_product[ProductID],0))</f>
        <v>Abbas UM-42</v>
      </c>
      <c r="H570" t="str">
        <f>INDEX(Table_product[Category], MATCH(A570,Table_product[ProductID],0))</f>
        <v>Urban</v>
      </c>
      <c r="I570" t="str">
        <f>INDEX(Table_product[Segment], MATCH(A570,Table_product[ProductID],0))</f>
        <v>Moderation</v>
      </c>
      <c r="J570">
        <f>INDEX(Table_product[ManufacturerID], MATCH(A570,Table_product[ProductID],0))</f>
        <v>1</v>
      </c>
      <c r="K570" t="str">
        <f>INDEX(Table_location[State],MATCH(C570,Table_location[Zip],0))</f>
        <v>British Columbia</v>
      </c>
      <c r="L570" t="str">
        <f>INDEX(Table_manufacturer[Manufacturer Name],MATCH(Sales!J570,Table_manufacturer[ManufacturerID],0))</f>
        <v>Abbas</v>
      </c>
    </row>
    <row r="571" spans="1:12" x14ac:dyDescent="0.25">
      <c r="A571">
        <v>1763</v>
      </c>
      <c r="B571" s="2">
        <v>42005</v>
      </c>
      <c r="C571" t="s">
        <v>1401</v>
      </c>
      <c r="D571">
        <v>1</v>
      </c>
      <c r="E571" s="3">
        <v>5669.37</v>
      </c>
      <c r="F571" t="s">
        <v>20</v>
      </c>
      <c r="G571" t="str">
        <f>INDEX(Table_product[Product Name],MATCH(A571,Table_product[ProductID],0))</f>
        <v>Pomum UR-09</v>
      </c>
      <c r="H571" t="str">
        <f>INDEX(Table_product[Category], MATCH(A571,Table_product[ProductID],0))</f>
        <v>Urban</v>
      </c>
      <c r="I571" t="str">
        <f>INDEX(Table_product[Segment], MATCH(A571,Table_product[ProductID],0))</f>
        <v>Regular</v>
      </c>
      <c r="J571">
        <f>INDEX(Table_product[ManufacturerID], MATCH(A571,Table_product[ProductID],0))</f>
        <v>11</v>
      </c>
      <c r="K571" t="str">
        <f>INDEX(Table_location[State],MATCH(C571,Table_location[Zip],0))</f>
        <v>Alberta</v>
      </c>
      <c r="L571" t="str">
        <f>INDEX(Table_manufacturer[Manufacturer Name],MATCH(Sales!J571,Table_manufacturer[ManufacturerID],0))</f>
        <v>Pomum</v>
      </c>
    </row>
    <row r="572" spans="1:12" x14ac:dyDescent="0.25">
      <c r="A572">
        <v>1837</v>
      </c>
      <c r="B572" s="2">
        <v>42005</v>
      </c>
      <c r="C572" t="s">
        <v>1384</v>
      </c>
      <c r="D572">
        <v>1</v>
      </c>
      <c r="E572" s="3">
        <v>1952.37</v>
      </c>
      <c r="F572" t="s">
        <v>20</v>
      </c>
      <c r="G572" t="str">
        <f>INDEX(Table_product[Product Name],MATCH(A572,Table_product[ProductID],0))</f>
        <v>Pomum YY-32</v>
      </c>
      <c r="H572" t="str">
        <f>INDEX(Table_product[Category], MATCH(A572,Table_product[ProductID],0))</f>
        <v>Youth</v>
      </c>
      <c r="I572" t="str">
        <f>INDEX(Table_product[Segment], MATCH(A572,Table_product[ProductID],0))</f>
        <v>Youth</v>
      </c>
      <c r="J572">
        <f>INDEX(Table_product[ManufacturerID], MATCH(A572,Table_product[ProductID],0))</f>
        <v>11</v>
      </c>
      <c r="K572" t="str">
        <f>INDEX(Table_location[State],MATCH(C572,Table_location[Zip],0))</f>
        <v>Alberta</v>
      </c>
      <c r="L572" t="str">
        <f>INDEX(Table_manufacturer[Manufacturer Name],MATCH(Sales!J572,Table_manufacturer[ManufacturerID],0))</f>
        <v>Pomum</v>
      </c>
    </row>
    <row r="573" spans="1:12" x14ac:dyDescent="0.25">
      <c r="A573">
        <v>496</v>
      </c>
      <c r="B573" s="2">
        <v>42008</v>
      </c>
      <c r="C573" t="s">
        <v>1602</v>
      </c>
      <c r="D573">
        <v>1</v>
      </c>
      <c r="E573" s="3">
        <v>11147.85</v>
      </c>
      <c r="F573" t="s">
        <v>20</v>
      </c>
      <c r="G573" t="str">
        <f>INDEX(Table_product[Product Name],MATCH(A573,Table_product[ProductID],0))</f>
        <v>Maximus UM-01</v>
      </c>
      <c r="H573" t="str">
        <f>INDEX(Table_product[Category], MATCH(A573,Table_product[ProductID],0))</f>
        <v>Urban</v>
      </c>
      <c r="I573" t="str">
        <f>INDEX(Table_product[Segment], MATCH(A573,Table_product[ProductID],0))</f>
        <v>Moderation</v>
      </c>
      <c r="J573">
        <f>INDEX(Table_product[ManufacturerID], MATCH(A573,Table_product[ProductID],0))</f>
        <v>7</v>
      </c>
      <c r="K573" t="str">
        <f>INDEX(Table_location[State],MATCH(C573,Table_location[Zip],0))</f>
        <v>British Columbia</v>
      </c>
      <c r="L573" t="str">
        <f>INDEX(Table_manufacturer[Manufacturer Name],MATCH(Sales!J573,Table_manufacturer[ManufacturerID],0))</f>
        <v>VanArsdel</v>
      </c>
    </row>
    <row r="574" spans="1:12" x14ac:dyDescent="0.25">
      <c r="A574">
        <v>1086</v>
      </c>
      <c r="B574" s="2">
        <v>42009</v>
      </c>
      <c r="C574" t="s">
        <v>1327</v>
      </c>
      <c r="D574">
        <v>1</v>
      </c>
      <c r="E574" s="3">
        <v>1416.87</v>
      </c>
      <c r="F574" t="s">
        <v>20</v>
      </c>
      <c r="G574" t="str">
        <f>INDEX(Table_product[Product Name],MATCH(A574,Table_product[ProductID],0))</f>
        <v>Pirum RP-32</v>
      </c>
      <c r="H574" t="str">
        <f>INDEX(Table_product[Category], MATCH(A574,Table_product[ProductID],0))</f>
        <v>Rural</v>
      </c>
      <c r="I574" t="str">
        <f>INDEX(Table_product[Segment], MATCH(A574,Table_product[ProductID],0))</f>
        <v>Productivity</v>
      </c>
      <c r="J574">
        <f>INDEX(Table_product[ManufacturerID], MATCH(A574,Table_product[ProductID],0))</f>
        <v>10</v>
      </c>
      <c r="K574" t="str">
        <f>INDEX(Table_location[State],MATCH(C574,Table_location[Zip],0))</f>
        <v>Alberta</v>
      </c>
      <c r="L574" t="str">
        <f>INDEX(Table_manufacturer[Manufacturer Name],MATCH(Sales!J574,Table_manufacturer[ManufacturerID],0))</f>
        <v>Pirum</v>
      </c>
    </row>
    <row r="575" spans="1:12" x14ac:dyDescent="0.25">
      <c r="A575">
        <v>506</v>
      </c>
      <c r="B575" s="2">
        <v>42061</v>
      </c>
      <c r="C575" t="s">
        <v>1327</v>
      </c>
      <c r="D575">
        <v>1</v>
      </c>
      <c r="E575" s="3">
        <v>15560.37</v>
      </c>
      <c r="F575" t="s">
        <v>20</v>
      </c>
      <c r="G575" t="str">
        <f>INDEX(Table_product[Product Name],MATCH(A575,Table_product[ProductID],0))</f>
        <v>Maximus UM-11</v>
      </c>
      <c r="H575" t="str">
        <f>INDEX(Table_product[Category], MATCH(A575,Table_product[ProductID],0))</f>
        <v>Urban</v>
      </c>
      <c r="I575" t="str">
        <f>INDEX(Table_product[Segment], MATCH(A575,Table_product[ProductID],0))</f>
        <v>Moderation</v>
      </c>
      <c r="J575">
        <f>INDEX(Table_product[ManufacturerID], MATCH(A575,Table_product[ProductID],0))</f>
        <v>7</v>
      </c>
      <c r="K575" t="str">
        <f>INDEX(Table_location[State],MATCH(C575,Table_location[Zip],0))</f>
        <v>Alberta</v>
      </c>
      <c r="L575" t="str">
        <f>INDEX(Table_manufacturer[Manufacturer Name],MATCH(Sales!J575,Table_manufacturer[ManufacturerID],0))</f>
        <v>VanArsdel</v>
      </c>
    </row>
    <row r="576" spans="1:12" x14ac:dyDescent="0.25">
      <c r="A576">
        <v>628</v>
      </c>
      <c r="B576" s="2">
        <v>42061</v>
      </c>
      <c r="C576" t="s">
        <v>1401</v>
      </c>
      <c r="D576">
        <v>1</v>
      </c>
      <c r="E576" s="3">
        <v>11503.8</v>
      </c>
      <c r="F576" t="s">
        <v>20</v>
      </c>
      <c r="G576" t="str">
        <f>INDEX(Table_product[Product Name],MATCH(A576,Table_product[ProductID],0))</f>
        <v>Maximus UC-93</v>
      </c>
      <c r="H576" t="str">
        <f>INDEX(Table_product[Category], MATCH(A576,Table_product[ProductID],0))</f>
        <v>Urban</v>
      </c>
      <c r="I576" t="str">
        <f>INDEX(Table_product[Segment], MATCH(A576,Table_product[ProductID],0))</f>
        <v>Convenience</v>
      </c>
      <c r="J576">
        <f>INDEX(Table_product[ManufacturerID], MATCH(A576,Table_product[ProductID],0))</f>
        <v>7</v>
      </c>
      <c r="K576" t="str">
        <f>INDEX(Table_location[State],MATCH(C576,Table_location[Zip],0))</f>
        <v>Alberta</v>
      </c>
      <c r="L576" t="str">
        <f>INDEX(Table_manufacturer[Manufacturer Name],MATCH(Sales!J576,Table_manufacturer[ManufacturerID],0))</f>
        <v>VanArsdel</v>
      </c>
    </row>
    <row r="577" spans="1:12" x14ac:dyDescent="0.25">
      <c r="A577">
        <v>690</v>
      </c>
      <c r="B577" s="2">
        <v>42061</v>
      </c>
      <c r="C577" t="s">
        <v>1400</v>
      </c>
      <c r="D577">
        <v>1</v>
      </c>
      <c r="E577" s="3">
        <v>4409.37</v>
      </c>
      <c r="F577" t="s">
        <v>20</v>
      </c>
      <c r="G577" t="str">
        <f>INDEX(Table_product[Product Name],MATCH(A577,Table_product[ProductID],0))</f>
        <v>Maximus UC-55</v>
      </c>
      <c r="H577" t="str">
        <f>INDEX(Table_product[Category], MATCH(A577,Table_product[ProductID],0))</f>
        <v>Urban</v>
      </c>
      <c r="I577" t="str">
        <f>INDEX(Table_product[Segment], MATCH(A577,Table_product[ProductID],0))</f>
        <v>Convenience</v>
      </c>
      <c r="J577">
        <f>INDEX(Table_product[ManufacturerID], MATCH(A577,Table_product[ProductID],0))</f>
        <v>7</v>
      </c>
      <c r="K577" t="str">
        <f>INDEX(Table_location[State],MATCH(C577,Table_location[Zip],0))</f>
        <v>Alberta</v>
      </c>
      <c r="L577" t="str">
        <f>INDEX(Table_manufacturer[Manufacturer Name],MATCH(Sales!J577,Table_manufacturer[ManufacturerID],0))</f>
        <v>VanArsdel</v>
      </c>
    </row>
    <row r="578" spans="1:12" x14ac:dyDescent="0.25">
      <c r="A578">
        <v>761</v>
      </c>
      <c r="B578" s="2">
        <v>42061</v>
      </c>
      <c r="C578" t="s">
        <v>1334</v>
      </c>
      <c r="D578">
        <v>1</v>
      </c>
      <c r="E578" s="3">
        <v>2330.37</v>
      </c>
      <c r="F578" t="s">
        <v>20</v>
      </c>
      <c r="G578" t="str">
        <f>INDEX(Table_product[Product Name],MATCH(A578,Table_product[ProductID],0))</f>
        <v>Natura RP-49</v>
      </c>
      <c r="H578" t="str">
        <f>INDEX(Table_product[Category], MATCH(A578,Table_product[ProductID],0))</f>
        <v>Rural</v>
      </c>
      <c r="I578" t="str">
        <f>INDEX(Table_product[Segment], MATCH(A578,Table_product[ProductID],0))</f>
        <v>Productivity</v>
      </c>
      <c r="J578">
        <f>INDEX(Table_product[ManufacturerID], MATCH(A578,Table_product[ProductID],0))</f>
        <v>8</v>
      </c>
      <c r="K578" t="str">
        <f>INDEX(Table_location[State],MATCH(C578,Table_location[Zip],0))</f>
        <v>Alberta</v>
      </c>
      <c r="L578" t="str">
        <f>INDEX(Table_manufacturer[Manufacturer Name],MATCH(Sales!J578,Table_manufacturer[ManufacturerID],0))</f>
        <v>Natura</v>
      </c>
    </row>
    <row r="579" spans="1:12" x14ac:dyDescent="0.25">
      <c r="A579">
        <v>2269</v>
      </c>
      <c r="B579" s="2">
        <v>42061</v>
      </c>
      <c r="C579" t="s">
        <v>1567</v>
      </c>
      <c r="D579">
        <v>1</v>
      </c>
      <c r="E579" s="3">
        <v>4188.87</v>
      </c>
      <c r="F579" t="s">
        <v>20</v>
      </c>
      <c r="G579" t="str">
        <f>INDEX(Table_product[Product Name],MATCH(A579,Table_product[ProductID],0))</f>
        <v>Aliqui RS-02</v>
      </c>
      <c r="H579" t="str">
        <f>INDEX(Table_product[Category], MATCH(A579,Table_product[ProductID],0))</f>
        <v>Rural</v>
      </c>
      <c r="I579" t="str">
        <f>INDEX(Table_product[Segment], MATCH(A579,Table_product[ProductID],0))</f>
        <v>Select</v>
      </c>
      <c r="J579">
        <f>INDEX(Table_product[ManufacturerID], MATCH(A579,Table_product[ProductID],0))</f>
        <v>2</v>
      </c>
      <c r="K579" t="str">
        <f>INDEX(Table_location[State],MATCH(C579,Table_location[Zip],0))</f>
        <v>British Columbia</v>
      </c>
      <c r="L579" t="str">
        <f>INDEX(Table_manufacturer[Manufacturer Name],MATCH(Sales!J579,Table_manufacturer[ManufacturerID],0))</f>
        <v>Aliqui</v>
      </c>
    </row>
    <row r="580" spans="1:12" x14ac:dyDescent="0.25">
      <c r="A580">
        <v>792</v>
      </c>
      <c r="B580" s="2">
        <v>42026</v>
      </c>
      <c r="C580" t="s">
        <v>1553</v>
      </c>
      <c r="D580">
        <v>1</v>
      </c>
      <c r="E580" s="3">
        <v>849.87</v>
      </c>
      <c r="F580" t="s">
        <v>20</v>
      </c>
      <c r="G580" t="str">
        <f>INDEX(Table_product[Product Name],MATCH(A580,Table_product[ProductID],0))</f>
        <v>Natura RP-80</v>
      </c>
      <c r="H580" t="str">
        <f>INDEX(Table_product[Category], MATCH(A580,Table_product[ProductID],0))</f>
        <v>Rural</v>
      </c>
      <c r="I580" t="str">
        <f>INDEX(Table_product[Segment], MATCH(A580,Table_product[ProductID],0))</f>
        <v>Productivity</v>
      </c>
      <c r="J580">
        <f>INDEX(Table_product[ManufacturerID], MATCH(A580,Table_product[ProductID],0))</f>
        <v>8</v>
      </c>
      <c r="K580" t="str">
        <f>INDEX(Table_location[State],MATCH(C580,Table_location[Zip],0))</f>
        <v>British Columbia</v>
      </c>
      <c r="L580" t="str">
        <f>INDEX(Table_manufacturer[Manufacturer Name],MATCH(Sales!J580,Table_manufacturer[ManufacturerID],0))</f>
        <v>Natura</v>
      </c>
    </row>
    <row r="581" spans="1:12" x14ac:dyDescent="0.25">
      <c r="A581">
        <v>2402</v>
      </c>
      <c r="B581" s="2">
        <v>42026</v>
      </c>
      <c r="C581" t="s">
        <v>1401</v>
      </c>
      <c r="D581">
        <v>1</v>
      </c>
      <c r="E581" s="3">
        <v>4151.7</v>
      </c>
      <c r="F581" t="s">
        <v>20</v>
      </c>
      <c r="G581" t="str">
        <f>INDEX(Table_product[Product Name],MATCH(A581,Table_product[ProductID],0))</f>
        <v>Aliqui YY-11</v>
      </c>
      <c r="H581" t="str">
        <f>INDEX(Table_product[Category], MATCH(A581,Table_product[ProductID],0))</f>
        <v>Youth</v>
      </c>
      <c r="I581" t="str">
        <f>INDEX(Table_product[Segment], MATCH(A581,Table_product[ProductID],0))</f>
        <v>Youth</v>
      </c>
      <c r="J581">
        <f>INDEX(Table_product[ManufacturerID], MATCH(A581,Table_product[ProductID],0))</f>
        <v>2</v>
      </c>
      <c r="K581" t="str">
        <f>INDEX(Table_location[State],MATCH(C581,Table_location[Zip],0))</f>
        <v>Alberta</v>
      </c>
      <c r="L581" t="str">
        <f>INDEX(Table_manufacturer[Manufacturer Name],MATCH(Sales!J581,Table_manufacturer[ManufacturerID],0))</f>
        <v>Aliqui</v>
      </c>
    </row>
    <row r="582" spans="1:12" x14ac:dyDescent="0.25">
      <c r="A582">
        <v>487</v>
      </c>
      <c r="B582" s="2">
        <v>42026</v>
      </c>
      <c r="C582" t="s">
        <v>1559</v>
      </c>
      <c r="D582">
        <v>1</v>
      </c>
      <c r="E582" s="3">
        <v>13229.37</v>
      </c>
      <c r="F582" t="s">
        <v>20</v>
      </c>
      <c r="G582" t="str">
        <f>INDEX(Table_product[Product Name],MATCH(A582,Table_product[ProductID],0))</f>
        <v>Maximus UM-92</v>
      </c>
      <c r="H582" t="str">
        <f>INDEX(Table_product[Category], MATCH(A582,Table_product[ProductID],0))</f>
        <v>Urban</v>
      </c>
      <c r="I582" t="str">
        <f>INDEX(Table_product[Segment], MATCH(A582,Table_product[ProductID],0))</f>
        <v>Moderation</v>
      </c>
      <c r="J582">
        <f>INDEX(Table_product[ManufacturerID], MATCH(A582,Table_product[ProductID],0))</f>
        <v>7</v>
      </c>
      <c r="K582" t="str">
        <f>INDEX(Table_location[State],MATCH(C582,Table_location[Zip],0))</f>
        <v>British Columbia</v>
      </c>
      <c r="L582" t="str">
        <f>INDEX(Table_manufacturer[Manufacturer Name],MATCH(Sales!J582,Table_manufacturer[ManufacturerID],0))</f>
        <v>VanArsdel</v>
      </c>
    </row>
    <row r="583" spans="1:12" x14ac:dyDescent="0.25">
      <c r="A583">
        <v>791</v>
      </c>
      <c r="B583" s="2">
        <v>42026</v>
      </c>
      <c r="C583" t="s">
        <v>1553</v>
      </c>
      <c r="D583">
        <v>1</v>
      </c>
      <c r="E583" s="3">
        <v>849.87</v>
      </c>
      <c r="F583" t="s">
        <v>20</v>
      </c>
      <c r="G583" t="str">
        <f>INDEX(Table_product[Product Name],MATCH(A583,Table_product[ProductID],0))</f>
        <v>Natura RP-79</v>
      </c>
      <c r="H583" t="str">
        <f>INDEX(Table_product[Category], MATCH(A583,Table_product[ProductID],0))</f>
        <v>Rural</v>
      </c>
      <c r="I583" t="str">
        <f>INDEX(Table_product[Segment], MATCH(A583,Table_product[ProductID],0))</f>
        <v>Productivity</v>
      </c>
      <c r="J583">
        <f>INDEX(Table_product[ManufacturerID], MATCH(A583,Table_product[ProductID],0))</f>
        <v>8</v>
      </c>
      <c r="K583" t="str">
        <f>INDEX(Table_location[State],MATCH(C583,Table_location[Zip],0))</f>
        <v>British Columbia</v>
      </c>
      <c r="L583" t="str">
        <f>INDEX(Table_manufacturer[Manufacturer Name],MATCH(Sales!J583,Table_manufacturer[ManufacturerID],0))</f>
        <v>Natura</v>
      </c>
    </row>
    <row r="584" spans="1:12" x14ac:dyDescent="0.25">
      <c r="A584">
        <v>2388</v>
      </c>
      <c r="B584" s="2">
        <v>42028</v>
      </c>
      <c r="C584" t="s">
        <v>1583</v>
      </c>
      <c r="D584">
        <v>1</v>
      </c>
      <c r="E584" s="3">
        <v>4031.37</v>
      </c>
      <c r="F584" t="s">
        <v>20</v>
      </c>
      <c r="G584" t="str">
        <f>INDEX(Table_product[Product Name],MATCH(A584,Table_product[ProductID],0))</f>
        <v>Aliqui UC-36</v>
      </c>
      <c r="H584" t="str">
        <f>INDEX(Table_product[Category], MATCH(A584,Table_product[ProductID],0))</f>
        <v>Urban</v>
      </c>
      <c r="I584" t="str">
        <f>INDEX(Table_product[Segment], MATCH(A584,Table_product[ProductID],0))</f>
        <v>Convenience</v>
      </c>
      <c r="J584">
        <f>INDEX(Table_product[ManufacturerID], MATCH(A584,Table_product[ProductID],0))</f>
        <v>2</v>
      </c>
      <c r="K584" t="str">
        <f>INDEX(Table_location[State],MATCH(C584,Table_location[Zip],0))</f>
        <v>British Columbia</v>
      </c>
      <c r="L584" t="str">
        <f>INDEX(Table_manufacturer[Manufacturer Name],MATCH(Sales!J584,Table_manufacturer[ManufacturerID],0))</f>
        <v>Aliqui</v>
      </c>
    </row>
    <row r="585" spans="1:12" x14ac:dyDescent="0.25">
      <c r="A585">
        <v>1496</v>
      </c>
      <c r="B585" s="2">
        <v>42029</v>
      </c>
      <c r="C585" t="s">
        <v>1334</v>
      </c>
      <c r="D585">
        <v>1</v>
      </c>
      <c r="E585" s="3">
        <v>5038.74</v>
      </c>
      <c r="F585" t="s">
        <v>20</v>
      </c>
      <c r="G585" t="str">
        <f>INDEX(Table_product[Product Name],MATCH(A585,Table_product[ProductID],0))</f>
        <v>Quibus RP-88</v>
      </c>
      <c r="H585" t="str">
        <f>INDEX(Table_product[Category], MATCH(A585,Table_product[ProductID],0))</f>
        <v>Rural</v>
      </c>
      <c r="I585" t="str">
        <f>INDEX(Table_product[Segment], MATCH(A585,Table_product[ProductID],0))</f>
        <v>Productivity</v>
      </c>
      <c r="J585">
        <f>INDEX(Table_product[ManufacturerID], MATCH(A585,Table_product[ProductID],0))</f>
        <v>12</v>
      </c>
      <c r="K585" t="str">
        <f>INDEX(Table_location[State],MATCH(C585,Table_location[Zip],0))</f>
        <v>Alberta</v>
      </c>
      <c r="L585" t="str">
        <f>INDEX(Table_manufacturer[Manufacturer Name],MATCH(Sales!J585,Table_manufacturer[ManufacturerID],0))</f>
        <v>Quibus</v>
      </c>
    </row>
    <row r="586" spans="1:12" x14ac:dyDescent="0.25">
      <c r="A586">
        <v>959</v>
      </c>
      <c r="B586" s="2">
        <v>42029</v>
      </c>
      <c r="C586" t="s">
        <v>1577</v>
      </c>
      <c r="D586">
        <v>1</v>
      </c>
      <c r="E586" s="3">
        <v>10362.870000000001</v>
      </c>
      <c r="F586" t="s">
        <v>20</v>
      </c>
      <c r="G586" t="str">
        <f>INDEX(Table_product[Product Name],MATCH(A586,Table_product[ProductID],0))</f>
        <v>Natura UC-22</v>
      </c>
      <c r="H586" t="str">
        <f>INDEX(Table_product[Category], MATCH(A586,Table_product[ProductID],0))</f>
        <v>Urban</v>
      </c>
      <c r="I586" t="str">
        <f>INDEX(Table_product[Segment], MATCH(A586,Table_product[ProductID],0))</f>
        <v>Convenience</v>
      </c>
      <c r="J586">
        <f>INDEX(Table_product[ManufacturerID], MATCH(A586,Table_product[ProductID],0))</f>
        <v>8</v>
      </c>
      <c r="K586" t="str">
        <f>INDEX(Table_location[State],MATCH(C586,Table_location[Zip],0))</f>
        <v>British Columbia</v>
      </c>
      <c r="L586" t="str">
        <f>INDEX(Table_manufacturer[Manufacturer Name],MATCH(Sales!J586,Table_manufacturer[ManufacturerID],0))</f>
        <v>Natura</v>
      </c>
    </row>
    <row r="587" spans="1:12" x14ac:dyDescent="0.25">
      <c r="A587">
        <v>407</v>
      </c>
      <c r="B587" s="2">
        <v>42062</v>
      </c>
      <c r="C587" t="s">
        <v>1334</v>
      </c>
      <c r="D587">
        <v>1</v>
      </c>
      <c r="E587" s="3">
        <v>20505.87</v>
      </c>
      <c r="F587" t="s">
        <v>20</v>
      </c>
      <c r="G587" t="str">
        <f>INDEX(Table_product[Product Name],MATCH(A587,Table_product[ProductID],0))</f>
        <v>Maximus UM-12</v>
      </c>
      <c r="H587" t="str">
        <f>INDEX(Table_product[Category], MATCH(A587,Table_product[ProductID],0))</f>
        <v>Urban</v>
      </c>
      <c r="I587" t="str">
        <f>INDEX(Table_product[Segment], MATCH(A587,Table_product[ProductID],0))</f>
        <v>Moderation</v>
      </c>
      <c r="J587">
        <f>INDEX(Table_product[ManufacturerID], MATCH(A587,Table_product[ProductID],0))</f>
        <v>7</v>
      </c>
      <c r="K587" t="str">
        <f>INDEX(Table_location[State],MATCH(C587,Table_location[Zip],0))</f>
        <v>Alberta</v>
      </c>
      <c r="L587" t="str">
        <f>INDEX(Table_manufacturer[Manufacturer Name],MATCH(Sales!J587,Table_manufacturer[ManufacturerID],0))</f>
        <v>VanArsdel</v>
      </c>
    </row>
    <row r="588" spans="1:12" x14ac:dyDescent="0.25">
      <c r="A588">
        <v>685</v>
      </c>
      <c r="B588" s="2">
        <v>42063</v>
      </c>
      <c r="C588" t="s">
        <v>1350</v>
      </c>
      <c r="D588">
        <v>1</v>
      </c>
      <c r="E588" s="3">
        <v>9449.3700000000008</v>
      </c>
      <c r="F588" t="s">
        <v>20</v>
      </c>
      <c r="G588" t="str">
        <f>INDEX(Table_product[Product Name],MATCH(A588,Table_product[ProductID],0))</f>
        <v>Maximus UC-50</v>
      </c>
      <c r="H588" t="str">
        <f>INDEX(Table_product[Category], MATCH(A588,Table_product[ProductID],0))</f>
        <v>Urban</v>
      </c>
      <c r="I588" t="str">
        <f>INDEX(Table_product[Segment], MATCH(A588,Table_product[ProductID],0))</f>
        <v>Convenience</v>
      </c>
      <c r="J588">
        <f>INDEX(Table_product[ManufacturerID], MATCH(A588,Table_product[ProductID],0))</f>
        <v>7</v>
      </c>
      <c r="K588" t="str">
        <f>INDEX(Table_location[State],MATCH(C588,Table_location[Zip],0))</f>
        <v>Alberta</v>
      </c>
      <c r="L588" t="str">
        <f>INDEX(Table_manufacturer[Manufacturer Name],MATCH(Sales!J588,Table_manufacturer[ManufacturerID],0))</f>
        <v>VanArsdel</v>
      </c>
    </row>
    <row r="589" spans="1:12" x14ac:dyDescent="0.25">
      <c r="A589">
        <v>506</v>
      </c>
      <c r="B589" s="2">
        <v>42063</v>
      </c>
      <c r="C589" t="s">
        <v>1327</v>
      </c>
      <c r="D589">
        <v>1</v>
      </c>
      <c r="E589" s="3">
        <v>15560.37</v>
      </c>
      <c r="F589" t="s">
        <v>20</v>
      </c>
      <c r="G589" t="str">
        <f>INDEX(Table_product[Product Name],MATCH(A589,Table_product[ProductID],0))</f>
        <v>Maximus UM-11</v>
      </c>
      <c r="H589" t="str">
        <f>INDEX(Table_product[Category], MATCH(A589,Table_product[ProductID],0))</f>
        <v>Urban</v>
      </c>
      <c r="I589" t="str">
        <f>INDEX(Table_product[Segment], MATCH(A589,Table_product[ProductID],0))</f>
        <v>Moderation</v>
      </c>
      <c r="J589">
        <f>INDEX(Table_product[ManufacturerID], MATCH(A589,Table_product[ProductID],0))</f>
        <v>7</v>
      </c>
      <c r="K589" t="str">
        <f>INDEX(Table_location[State],MATCH(C589,Table_location[Zip],0))</f>
        <v>Alberta</v>
      </c>
      <c r="L589" t="str">
        <f>INDEX(Table_manufacturer[Manufacturer Name],MATCH(Sales!J589,Table_manufacturer[ManufacturerID],0))</f>
        <v>VanArsdel</v>
      </c>
    </row>
    <row r="590" spans="1:12" x14ac:dyDescent="0.25">
      <c r="A590">
        <v>2395</v>
      </c>
      <c r="B590" s="2">
        <v>42011</v>
      </c>
      <c r="C590" t="s">
        <v>1202</v>
      </c>
      <c r="D590">
        <v>1</v>
      </c>
      <c r="E590" s="3">
        <v>1889.37</v>
      </c>
      <c r="F590" t="s">
        <v>20</v>
      </c>
      <c r="G590" t="str">
        <f>INDEX(Table_product[Product Name],MATCH(A590,Table_product[ProductID],0))</f>
        <v>Aliqui YY-04</v>
      </c>
      <c r="H590" t="str">
        <f>INDEX(Table_product[Category], MATCH(A590,Table_product[ProductID],0))</f>
        <v>Youth</v>
      </c>
      <c r="I590" t="str">
        <f>INDEX(Table_product[Segment], MATCH(A590,Table_product[ProductID],0))</f>
        <v>Youth</v>
      </c>
      <c r="J590">
        <f>INDEX(Table_product[ManufacturerID], MATCH(A590,Table_product[ProductID],0))</f>
        <v>2</v>
      </c>
      <c r="K590" t="str">
        <f>INDEX(Table_location[State],MATCH(C590,Table_location[Zip],0))</f>
        <v>Manitoba</v>
      </c>
      <c r="L590" t="str">
        <f>INDEX(Table_manufacturer[Manufacturer Name],MATCH(Sales!J590,Table_manufacturer[ManufacturerID],0))</f>
        <v>Aliqui</v>
      </c>
    </row>
    <row r="591" spans="1:12" x14ac:dyDescent="0.25">
      <c r="A591">
        <v>1060</v>
      </c>
      <c r="B591" s="2">
        <v>42012</v>
      </c>
      <c r="C591" t="s">
        <v>1560</v>
      </c>
      <c r="D591">
        <v>1</v>
      </c>
      <c r="E591" s="3">
        <v>2078.37</v>
      </c>
      <c r="F591" t="s">
        <v>20</v>
      </c>
      <c r="G591" t="str">
        <f>INDEX(Table_product[Product Name],MATCH(A591,Table_product[ProductID],0))</f>
        <v>Pirum RP-06</v>
      </c>
      <c r="H591" t="str">
        <f>INDEX(Table_product[Category], MATCH(A591,Table_product[ProductID],0))</f>
        <v>Rural</v>
      </c>
      <c r="I591" t="str">
        <f>INDEX(Table_product[Segment], MATCH(A591,Table_product[ProductID],0))</f>
        <v>Productivity</v>
      </c>
      <c r="J591">
        <f>INDEX(Table_product[ManufacturerID], MATCH(A591,Table_product[ProductID],0))</f>
        <v>10</v>
      </c>
      <c r="K591" t="str">
        <f>INDEX(Table_location[State],MATCH(C591,Table_location[Zip],0))</f>
        <v>British Columbia</v>
      </c>
      <c r="L591" t="str">
        <f>INDEX(Table_manufacturer[Manufacturer Name],MATCH(Sales!J591,Table_manufacturer[ManufacturerID],0))</f>
        <v>Pirum</v>
      </c>
    </row>
    <row r="592" spans="1:12" x14ac:dyDescent="0.25">
      <c r="A592">
        <v>1086</v>
      </c>
      <c r="B592" s="2">
        <v>42012</v>
      </c>
      <c r="C592" t="s">
        <v>1560</v>
      </c>
      <c r="D592">
        <v>1</v>
      </c>
      <c r="E592" s="3">
        <v>1101.8699999999999</v>
      </c>
      <c r="F592" t="s">
        <v>20</v>
      </c>
      <c r="G592" t="str">
        <f>INDEX(Table_product[Product Name],MATCH(A592,Table_product[ProductID],0))</f>
        <v>Pirum RP-32</v>
      </c>
      <c r="H592" t="str">
        <f>INDEX(Table_product[Category], MATCH(A592,Table_product[ProductID],0))</f>
        <v>Rural</v>
      </c>
      <c r="I592" t="str">
        <f>INDEX(Table_product[Segment], MATCH(A592,Table_product[ProductID],0))</f>
        <v>Productivity</v>
      </c>
      <c r="J592">
        <f>INDEX(Table_product[ManufacturerID], MATCH(A592,Table_product[ProductID],0))</f>
        <v>10</v>
      </c>
      <c r="K592" t="str">
        <f>INDEX(Table_location[State],MATCH(C592,Table_location[Zip],0))</f>
        <v>British Columbia</v>
      </c>
      <c r="L592" t="str">
        <f>INDEX(Table_manufacturer[Manufacturer Name],MATCH(Sales!J592,Table_manufacturer[ManufacturerID],0))</f>
        <v>Pirum</v>
      </c>
    </row>
    <row r="593" spans="1:12" x14ac:dyDescent="0.25">
      <c r="A593">
        <v>1059</v>
      </c>
      <c r="B593" s="2">
        <v>42012</v>
      </c>
      <c r="C593" t="s">
        <v>1560</v>
      </c>
      <c r="D593">
        <v>1</v>
      </c>
      <c r="E593" s="3">
        <v>2078.37</v>
      </c>
      <c r="F593" t="s">
        <v>20</v>
      </c>
      <c r="G593" t="str">
        <f>INDEX(Table_product[Product Name],MATCH(A593,Table_product[ProductID],0))</f>
        <v>Pirum RP-05</v>
      </c>
      <c r="H593" t="str">
        <f>INDEX(Table_product[Category], MATCH(A593,Table_product[ProductID],0))</f>
        <v>Rural</v>
      </c>
      <c r="I593" t="str">
        <f>INDEX(Table_product[Segment], MATCH(A593,Table_product[ProductID],0))</f>
        <v>Productivity</v>
      </c>
      <c r="J593">
        <f>INDEX(Table_product[ManufacturerID], MATCH(A593,Table_product[ProductID],0))</f>
        <v>10</v>
      </c>
      <c r="K593" t="str">
        <f>INDEX(Table_location[State],MATCH(C593,Table_location[Zip],0))</f>
        <v>British Columbia</v>
      </c>
      <c r="L593" t="str">
        <f>INDEX(Table_manufacturer[Manufacturer Name],MATCH(Sales!J593,Table_manufacturer[ManufacturerID],0))</f>
        <v>Pirum</v>
      </c>
    </row>
    <row r="594" spans="1:12" x14ac:dyDescent="0.25">
      <c r="A594">
        <v>1085</v>
      </c>
      <c r="B594" s="2">
        <v>42012</v>
      </c>
      <c r="C594" t="s">
        <v>1560</v>
      </c>
      <c r="D594">
        <v>1</v>
      </c>
      <c r="E594" s="3">
        <v>1101.8699999999999</v>
      </c>
      <c r="F594" t="s">
        <v>20</v>
      </c>
      <c r="G594" t="str">
        <f>INDEX(Table_product[Product Name],MATCH(A594,Table_product[ProductID],0))</f>
        <v>Pirum RP-31</v>
      </c>
      <c r="H594" t="str">
        <f>INDEX(Table_product[Category], MATCH(A594,Table_product[ProductID],0))</f>
        <v>Rural</v>
      </c>
      <c r="I594" t="str">
        <f>INDEX(Table_product[Segment], MATCH(A594,Table_product[ProductID],0))</f>
        <v>Productivity</v>
      </c>
      <c r="J594">
        <f>INDEX(Table_product[ManufacturerID], MATCH(A594,Table_product[ProductID],0))</f>
        <v>10</v>
      </c>
      <c r="K594" t="str">
        <f>INDEX(Table_location[State],MATCH(C594,Table_location[Zip],0))</f>
        <v>British Columbia</v>
      </c>
      <c r="L594" t="str">
        <f>INDEX(Table_manufacturer[Manufacturer Name],MATCH(Sales!J594,Table_manufacturer[ManufacturerID],0))</f>
        <v>Pirum</v>
      </c>
    </row>
    <row r="595" spans="1:12" x14ac:dyDescent="0.25">
      <c r="A595">
        <v>1000</v>
      </c>
      <c r="B595" s="2">
        <v>42013</v>
      </c>
      <c r="C595" t="s">
        <v>1564</v>
      </c>
      <c r="D595">
        <v>1</v>
      </c>
      <c r="E595" s="3">
        <v>1290.8699999999999</v>
      </c>
      <c r="F595" t="s">
        <v>20</v>
      </c>
      <c r="G595" t="str">
        <f>INDEX(Table_product[Product Name],MATCH(A595,Table_product[ProductID],0))</f>
        <v>Natura YY-01</v>
      </c>
      <c r="H595" t="str">
        <f>INDEX(Table_product[Category], MATCH(A595,Table_product[ProductID],0))</f>
        <v>Youth</v>
      </c>
      <c r="I595" t="str">
        <f>INDEX(Table_product[Segment], MATCH(A595,Table_product[ProductID],0))</f>
        <v>Youth</v>
      </c>
      <c r="J595">
        <f>INDEX(Table_product[ManufacturerID], MATCH(A595,Table_product[ProductID],0))</f>
        <v>8</v>
      </c>
      <c r="K595" t="str">
        <f>INDEX(Table_location[State],MATCH(C595,Table_location[Zip],0))</f>
        <v>British Columbia</v>
      </c>
      <c r="L595" t="str">
        <f>INDEX(Table_manufacturer[Manufacturer Name],MATCH(Sales!J595,Table_manufacturer[ManufacturerID],0))</f>
        <v>Natura</v>
      </c>
    </row>
    <row r="596" spans="1:12" x14ac:dyDescent="0.25">
      <c r="A596">
        <v>438</v>
      </c>
      <c r="B596" s="2">
        <v>42014</v>
      </c>
      <c r="C596" t="s">
        <v>1563</v>
      </c>
      <c r="D596">
        <v>1</v>
      </c>
      <c r="E596" s="3">
        <v>11969.37</v>
      </c>
      <c r="F596" t="s">
        <v>20</v>
      </c>
      <c r="G596" t="str">
        <f>INDEX(Table_product[Product Name],MATCH(A596,Table_product[ProductID],0))</f>
        <v>Maximus UM-43</v>
      </c>
      <c r="H596" t="str">
        <f>INDEX(Table_product[Category], MATCH(A596,Table_product[ProductID],0))</f>
        <v>Urban</v>
      </c>
      <c r="I596" t="str">
        <f>INDEX(Table_product[Segment], MATCH(A596,Table_product[ProductID],0))</f>
        <v>Moderation</v>
      </c>
      <c r="J596">
        <f>INDEX(Table_product[ManufacturerID], MATCH(A596,Table_product[ProductID],0))</f>
        <v>7</v>
      </c>
      <c r="K596" t="str">
        <f>INDEX(Table_location[State],MATCH(C596,Table_location[Zip],0))</f>
        <v>British Columbia</v>
      </c>
      <c r="L596" t="str">
        <f>INDEX(Table_manufacturer[Manufacturer Name],MATCH(Sales!J596,Table_manufacturer[ManufacturerID],0))</f>
        <v>VanArsdel</v>
      </c>
    </row>
    <row r="597" spans="1:12" x14ac:dyDescent="0.25">
      <c r="A597">
        <v>1916</v>
      </c>
      <c r="B597" s="2">
        <v>42015</v>
      </c>
      <c r="C597" t="s">
        <v>1570</v>
      </c>
      <c r="D597">
        <v>1</v>
      </c>
      <c r="E597" s="3">
        <v>3590.37</v>
      </c>
      <c r="F597" t="s">
        <v>20</v>
      </c>
      <c r="G597" t="str">
        <f>INDEX(Table_product[Product Name],MATCH(A597,Table_product[ProductID],0))</f>
        <v>Currus MA-09</v>
      </c>
      <c r="H597" t="str">
        <f>INDEX(Table_product[Category], MATCH(A597,Table_product[ProductID],0))</f>
        <v>Mix</v>
      </c>
      <c r="I597" t="str">
        <f>INDEX(Table_product[Segment], MATCH(A597,Table_product[ProductID],0))</f>
        <v>All Season</v>
      </c>
      <c r="J597">
        <f>INDEX(Table_product[ManufacturerID], MATCH(A597,Table_product[ProductID],0))</f>
        <v>4</v>
      </c>
      <c r="K597" t="str">
        <f>INDEX(Table_location[State],MATCH(C597,Table_location[Zip],0))</f>
        <v>British Columbia</v>
      </c>
      <c r="L597" t="str">
        <f>INDEX(Table_manufacturer[Manufacturer Name],MATCH(Sales!J597,Table_manufacturer[ManufacturerID],0))</f>
        <v>Currus</v>
      </c>
    </row>
    <row r="598" spans="1:12" x14ac:dyDescent="0.25">
      <c r="A598">
        <v>2045</v>
      </c>
      <c r="B598" s="2">
        <v>42015</v>
      </c>
      <c r="C598" t="s">
        <v>1578</v>
      </c>
      <c r="D598">
        <v>1</v>
      </c>
      <c r="E598" s="3">
        <v>5921.37</v>
      </c>
      <c r="F598" t="s">
        <v>20</v>
      </c>
      <c r="G598" t="str">
        <f>INDEX(Table_product[Product Name],MATCH(A598,Table_product[ProductID],0))</f>
        <v>Currus UE-05</v>
      </c>
      <c r="H598" t="str">
        <f>INDEX(Table_product[Category], MATCH(A598,Table_product[ProductID],0))</f>
        <v>Urban</v>
      </c>
      <c r="I598" t="str">
        <f>INDEX(Table_product[Segment], MATCH(A598,Table_product[ProductID],0))</f>
        <v>Extreme</v>
      </c>
      <c r="J598">
        <f>INDEX(Table_product[ManufacturerID], MATCH(A598,Table_product[ProductID],0))</f>
        <v>4</v>
      </c>
      <c r="K598" t="str">
        <f>INDEX(Table_location[State],MATCH(C598,Table_location[Zip],0))</f>
        <v>British Columbia</v>
      </c>
      <c r="L598" t="str">
        <f>INDEX(Table_manufacturer[Manufacturer Name],MATCH(Sales!J598,Table_manufacturer[ManufacturerID],0))</f>
        <v>Currus</v>
      </c>
    </row>
    <row r="599" spans="1:12" x14ac:dyDescent="0.25">
      <c r="A599">
        <v>1115</v>
      </c>
      <c r="B599" s="2">
        <v>42102</v>
      </c>
      <c r="C599" t="s">
        <v>1559</v>
      </c>
      <c r="D599">
        <v>1</v>
      </c>
      <c r="E599" s="3">
        <v>5070.87</v>
      </c>
      <c r="F599" t="s">
        <v>20</v>
      </c>
      <c r="G599" t="str">
        <f>INDEX(Table_product[Product Name],MATCH(A599,Table_product[ProductID],0))</f>
        <v>Pirum RS-03</v>
      </c>
      <c r="H599" t="str">
        <f>INDEX(Table_product[Category], MATCH(A599,Table_product[ProductID],0))</f>
        <v>Rural</v>
      </c>
      <c r="I599" t="str">
        <f>INDEX(Table_product[Segment], MATCH(A599,Table_product[ProductID],0))</f>
        <v>Select</v>
      </c>
      <c r="J599">
        <f>INDEX(Table_product[ManufacturerID], MATCH(A599,Table_product[ProductID],0))</f>
        <v>10</v>
      </c>
      <c r="K599" t="str">
        <f>INDEX(Table_location[State],MATCH(C599,Table_location[Zip],0))</f>
        <v>British Columbia</v>
      </c>
      <c r="L599" t="str">
        <f>INDEX(Table_manufacturer[Manufacturer Name],MATCH(Sales!J599,Table_manufacturer[ManufacturerID],0))</f>
        <v>Pirum</v>
      </c>
    </row>
    <row r="600" spans="1:12" x14ac:dyDescent="0.25">
      <c r="A600">
        <v>2218</v>
      </c>
      <c r="B600" s="2">
        <v>42102</v>
      </c>
      <c r="C600" t="s">
        <v>1554</v>
      </c>
      <c r="D600">
        <v>1</v>
      </c>
      <c r="E600" s="3">
        <v>1826.37</v>
      </c>
      <c r="F600" t="s">
        <v>20</v>
      </c>
      <c r="G600" t="str">
        <f>INDEX(Table_product[Product Name],MATCH(A600,Table_product[ProductID],0))</f>
        <v>Aliqui RP-15</v>
      </c>
      <c r="H600" t="str">
        <f>INDEX(Table_product[Category], MATCH(A600,Table_product[ProductID],0))</f>
        <v>Rural</v>
      </c>
      <c r="I600" t="str">
        <f>INDEX(Table_product[Segment], MATCH(A600,Table_product[ProductID],0))</f>
        <v>Productivity</v>
      </c>
      <c r="J600">
        <f>INDEX(Table_product[ManufacturerID], MATCH(A600,Table_product[ProductID],0))</f>
        <v>2</v>
      </c>
      <c r="K600" t="str">
        <f>INDEX(Table_location[State],MATCH(C600,Table_location[Zip],0))</f>
        <v>British Columbia</v>
      </c>
      <c r="L600" t="str">
        <f>INDEX(Table_manufacturer[Manufacturer Name],MATCH(Sales!J600,Table_manufacturer[ManufacturerID],0))</f>
        <v>Aliqui</v>
      </c>
    </row>
    <row r="601" spans="1:12" x14ac:dyDescent="0.25">
      <c r="A601">
        <v>578</v>
      </c>
      <c r="B601" s="2">
        <v>42102</v>
      </c>
      <c r="C601" t="s">
        <v>1577</v>
      </c>
      <c r="D601">
        <v>1</v>
      </c>
      <c r="E601" s="3">
        <v>9449.3700000000008</v>
      </c>
      <c r="F601" t="s">
        <v>20</v>
      </c>
      <c r="G601" t="str">
        <f>INDEX(Table_product[Product Name],MATCH(A601,Table_product[ProductID],0))</f>
        <v>Maximus UC-43</v>
      </c>
      <c r="H601" t="str">
        <f>INDEX(Table_product[Category], MATCH(A601,Table_product[ProductID],0))</f>
        <v>Urban</v>
      </c>
      <c r="I601" t="str">
        <f>INDEX(Table_product[Segment], MATCH(A601,Table_product[ProductID],0))</f>
        <v>Convenience</v>
      </c>
      <c r="J601">
        <f>INDEX(Table_product[ManufacturerID], MATCH(A601,Table_product[ProductID],0))</f>
        <v>7</v>
      </c>
      <c r="K601" t="str">
        <f>INDEX(Table_location[State],MATCH(C601,Table_location[Zip],0))</f>
        <v>British Columbia</v>
      </c>
      <c r="L601" t="str">
        <f>INDEX(Table_manufacturer[Manufacturer Name],MATCH(Sales!J601,Table_manufacturer[ManufacturerID],0))</f>
        <v>VanArsdel</v>
      </c>
    </row>
    <row r="602" spans="1:12" x14ac:dyDescent="0.25">
      <c r="A602">
        <v>599</v>
      </c>
      <c r="B602" s="2">
        <v>42103</v>
      </c>
      <c r="C602" t="s">
        <v>1330</v>
      </c>
      <c r="D602">
        <v>1</v>
      </c>
      <c r="E602" s="3">
        <v>10643.85</v>
      </c>
      <c r="F602" t="s">
        <v>20</v>
      </c>
      <c r="G602" t="str">
        <f>INDEX(Table_product[Product Name],MATCH(A602,Table_product[ProductID],0))</f>
        <v>Maximus UC-64</v>
      </c>
      <c r="H602" t="str">
        <f>INDEX(Table_product[Category], MATCH(A602,Table_product[ProductID],0))</f>
        <v>Urban</v>
      </c>
      <c r="I602" t="str">
        <f>INDEX(Table_product[Segment], MATCH(A602,Table_product[ProductID],0))</f>
        <v>Convenience</v>
      </c>
      <c r="J602">
        <f>INDEX(Table_product[ManufacturerID], MATCH(A602,Table_product[ProductID],0))</f>
        <v>7</v>
      </c>
      <c r="K602" t="str">
        <f>INDEX(Table_location[State],MATCH(C602,Table_location[Zip],0))</f>
        <v>Alberta</v>
      </c>
      <c r="L602" t="str">
        <f>INDEX(Table_manufacturer[Manufacturer Name],MATCH(Sales!J602,Table_manufacturer[ManufacturerID],0))</f>
        <v>VanArsdel</v>
      </c>
    </row>
    <row r="603" spans="1:12" x14ac:dyDescent="0.25">
      <c r="A603">
        <v>835</v>
      </c>
      <c r="B603" s="2">
        <v>42103</v>
      </c>
      <c r="C603" t="s">
        <v>1401</v>
      </c>
      <c r="D603">
        <v>1</v>
      </c>
      <c r="E603" s="3">
        <v>6299.37</v>
      </c>
      <c r="F603" t="s">
        <v>20</v>
      </c>
      <c r="G603" t="str">
        <f>INDEX(Table_product[Product Name],MATCH(A603,Table_product[ProductID],0))</f>
        <v>Natura UM-19</v>
      </c>
      <c r="H603" t="str">
        <f>INDEX(Table_product[Category], MATCH(A603,Table_product[ProductID],0))</f>
        <v>Urban</v>
      </c>
      <c r="I603" t="str">
        <f>INDEX(Table_product[Segment], MATCH(A603,Table_product[ProductID],0))</f>
        <v>Moderation</v>
      </c>
      <c r="J603">
        <f>INDEX(Table_product[ManufacturerID], MATCH(A603,Table_product[ProductID],0))</f>
        <v>8</v>
      </c>
      <c r="K603" t="str">
        <f>INDEX(Table_location[State],MATCH(C603,Table_location[Zip],0))</f>
        <v>Alberta</v>
      </c>
      <c r="L603" t="str">
        <f>INDEX(Table_manufacturer[Manufacturer Name],MATCH(Sales!J603,Table_manufacturer[ManufacturerID],0))</f>
        <v>Natura</v>
      </c>
    </row>
    <row r="604" spans="1:12" x14ac:dyDescent="0.25">
      <c r="A604">
        <v>2077</v>
      </c>
      <c r="B604" s="2">
        <v>42103</v>
      </c>
      <c r="C604" t="s">
        <v>1400</v>
      </c>
      <c r="D604">
        <v>1</v>
      </c>
      <c r="E604" s="3">
        <v>4661.37</v>
      </c>
      <c r="F604" t="s">
        <v>20</v>
      </c>
      <c r="G604" t="str">
        <f>INDEX(Table_product[Product Name],MATCH(A604,Table_product[ProductID],0))</f>
        <v>Currus UC-12</v>
      </c>
      <c r="H604" t="str">
        <f>INDEX(Table_product[Category], MATCH(A604,Table_product[ProductID],0))</f>
        <v>Urban</v>
      </c>
      <c r="I604" t="str">
        <f>INDEX(Table_product[Segment], MATCH(A604,Table_product[ProductID],0))</f>
        <v>Convenience</v>
      </c>
      <c r="J604">
        <f>INDEX(Table_product[ManufacturerID], MATCH(A604,Table_product[ProductID],0))</f>
        <v>4</v>
      </c>
      <c r="K604" t="str">
        <f>INDEX(Table_location[State],MATCH(C604,Table_location[Zip],0))</f>
        <v>Alberta</v>
      </c>
      <c r="L604" t="str">
        <f>INDEX(Table_manufacturer[Manufacturer Name],MATCH(Sales!J604,Table_manufacturer[ManufacturerID],0))</f>
        <v>Currus</v>
      </c>
    </row>
    <row r="605" spans="1:12" x14ac:dyDescent="0.25">
      <c r="A605">
        <v>1212</v>
      </c>
      <c r="B605" s="2">
        <v>42040</v>
      </c>
      <c r="C605" t="s">
        <v>1561</v>
      </c>
      <c r="D605">
        <v>1</v>
      </c>
      <c r="E605" s="3">
        <v>5102.37</v>
      </c>
      <c r="F605" t="s">
        <v>20</v>
      </c>
      <c r="G605" t="str">
        <f>INDEX(Table_product[Product Name],MATCH(A605,Table_product[ProductID],0))</f>
        <v>Pirum UC-14</v>
      </c>
      <c r="H605" t="str">
        <f>INDEX(Table_product[Category], MATCH(A605,Table_product[ProductID],0))</f>
        <v>Urban</v>
      </c>
      <c r="I605" t="str">
        <f>INDEX(Table_product[Segment], MATCH(A605,Table_product[ProductID],0))</f>
        <v>Convenience</v>
      </c>
      <c r="J605">
        <f>INDEX(Table_product[ManufacturerID], MATCH(A605,Table_product[ProductID],0))</f>
        <v>10</v>
      </c>
      <c r="K605" t="str">
        <f>INDEX(Table_location[State],MATCH(C605,Table_location[Zip],0))</f>
        <v>British Columbia</v>
      </c>
      <c r="L605" t="str">
        <f>INDEX(Table_manufacturer[Manufacturer Name],MATCH(Sales!J605,Table_manufacturer[ManufacturerID],0))</f>
        <v>Pirum</v>
      </c>
    </row>
    <row r="606" spans="1:12" x14ac:dyDescent="0.25">
      <c r="A606">
        <v>438</v>
      </c>
      <c r="B606" s="2">
        <v>42080</v>
      </c>
      <c r="C606" t="s">
        <v>1400</v>
      </c>
      <c r="D606">
        <v>1</v>
      </c>
      <c r="E606" s="3">
        <v>11969.37</v>
      </c>
      <c r="F606" t="s">
        <v>20</v>
      </c>
      <c r="G606" t="str">
        <f>INDEX(Table_product[Product Name],MATCH(A606,Table_product[ProductID],0))</f>
        <v>Maximus UM-43</v>
      </c>
      <c r="H606" t="str">
        <f>INDEX(Table_product[Category], MATCH(A606,Table_product[ProductID],0))</f>
        <v>Urban</v>
      </c>
      <c r="I606" t="str">
        <f>INDEX(Table_product[Segment], MATCH(A606,Table_product[ProductID],0))</f>
        <v>Moderation</v>
      </c>
      <c r="J606">
        <f>INDEX(Table_product[ManufacturerID], MATCH(A606,Table_product[ProductID],0))</f>
        <v>7</v>
      </c>
      <c r="K606" t="str">
        <f>INDEX(Table_location[State],MATCH(C606,Table_location[Zip],0))</f>
        <v>Alberta</v>
      </c>
      <c r="L606" t="str">
        <f>INDEX(Table_manufacturer[Manufacturer Name],MATCH(Sales!J606,Table_manufacturer[ManufacturerID],0))</f>
        <v>VanArsdel</v>
      </c>
    </row>
    <row r="607" spans="1:12" x14ac:dyDescent="0.25">
      <c r="A607">
        <v>491</v>
      </c>
      <c r="B607" s="2">
        <v>42055</v>
      </c>
      <c r="C607" t="s">
        <v>1577</v>
      </c>
      <c r="D607">
        <v>1</v>
      </c>
      <c r="E607" s="3">
        <v>10709.37</v>
      </c>
      <c r="F607" t="s">
        <v>20</v>
      </c>
      <c r="G607" t="str">
        <f>INDEX(Table_product[Product Name],MATCH(A607,Table_product[ProductID],0))</f>
        <v>Maximus UM-96</v>
      </c>
      <c r="H607" t="str">
        <f>INDEX(Table_product[Category], MATCH(A607,Table_product[ProductID],0))</f>
        <v>Urban</v>
      </c>
      <c r="I607" t="str">
        <f>INDEX(Table_product[Segment], MATCH(A607,Table_product[ProductID],0))</f>
        <v>Moderation</v>
      </c>
      <c r="J607">
        <f>INDEX(Table_product[ManufacturerID], MATCH(A607,Table_product[ProductID],0))</f>
        <v>7</v>
      </c>
      <c r="K607" t="str">
        <f>INDEX(Table_location[State],MATCH(C607,Table_location[Zip],0))</f>
        <v>British Columbia</v>
      </c>
      <c r="L607" t="str">
        <f>INDEX(Table_manufacturer[Manufacturer Name],MATCH(Sales!J607,Table_manufacturer[ManufacturerID],0))</f>
        <v>VanArsdel</v>
      </c>
    </row>
    <row r="608" spans="1:12" x14ac:dyDescent="0.25">
      <c r="A608">
        <v>506</v>
      </c>
      <c r="B608" s="2">
        <v>42056</v>
      </c>
      <c r="C608" t="s">
        <v>1570</v>
      </c>
      <c r="D608">
        <v>1</v>
      </c>
      <c r="E608" s="3">
        <v>15560.37</v>
      </c>
      <c r="F608" t="s">
        <v>20</v>
      </c>
      <c r="G608" t="str">
        <f>INDEX(Table_product[Product Name],MATCH(A608,Table_product[ProductID],0))</f>
        <v>Maximus UM-11</v>
      </c>
      <c r="H608" t="str">
        <f>INDEX(Table_product[Category], MATCH(A608,Table_product[ProductID],0))</f>
        <v>Urban</v>
      </c>
      <c r="I608" t="str">
        <f>INDEX(Table_product[Segment], MATCH(A608,Table_product[ProductID],0))</f>
        <v>Moderation</v>
      </c>
      <c r="J608">
        <f>INDEX(Table_product[ManufacturerID], MATCH(A608,Table_product[ProductID],0))</f>
        <v>7</v>
      </c>
      <c r="K608" t="str">
        <f>INDEX(Table_location[State],MATCH(C608,Table_location[Zip],0))</f>
        <v>British Columbia</v>
      </c>
      <c r="L608" t="str">
        <f>INDEX(Table_manufacturer[Manufacturer Name],MATCH(Sales!J608,Table_manufacturer[ManufacturerID],0))</f>
        <v>VanArsdel</v>
      </c>
    </row>
    <row r="609" spans="1:12" x14ac:dyDescent="0.25">
      <c r="A609">
        <v>615</v>
      </c>
      <c r="B609" s="2">
        <v>42056</v>
      </c>
      <c r="C609" t="s">
        <v>1378</v>
      </c>
      <c r="D609">
        <v>1</v>
      </c>
      <c r="E609" s="3">
        <v>8189.37</v>
      </c>
      <c r="F609" t="s">
        <v>20</v>
      </c>
      <c r="G609" t="str">
        <f>INDEX(Table_product[Product Name],MATCH(A609,Table_product[ProductID],0))</f>
        <v>Maximus UC-80</v>
      </c>
      <c r="H609" t="str">
        <f>INDEX(Table_product[Category], MATCH(A609,Table_product[ProductID],0))</f>
        <v>Urban</v>
      </c>
      <c r="I609" t="str">
        <f>INDEX(Table_product[Segment], MATCH(A609,Table_product[ProductID],0))</f>
        <v>Convenience</v>
      </c>
      <c r="J609">
        <f>INDEX(Table_product[ManufacturerID], MATCH(A609,Table_product[ProductID],0))</f>
        <v>7</v>
      </c>
      <c r="K609" t="str">
        <f>INDEX(Table_location[State],MATCH(C609,Table_location[Zip],0))</f>
        <v>Alberta</v>
      </c>
      <c r="L609" t="str">
        <f>INDEX(Table_manufacturer[Manufacturer Name],MATCH(Sales!J609,Table_manufacturer[ManufacturerID],0))</f>
        <v>VanArsdel</v>
      </c>
    </row>
    <row r="610" spans="1:12" x14ac:dyDescent="0.25">
      <c r="A610">
        <v>604</v>
      </c>
      <c r="B610" s="2">
        <v>42056</v>
      </c>
      <c r="C610" t="s">
        <v>1384</v>
      </c>
      <c r="D610">
        <v>1</v>
      </c>
      <c r="E610" s="3">
        <v>6299.37</v>
      </c>
      <c r="F610" t="s">
        <v>20</v>
      </c>
      <c r="G610" t="str">
        <f>INDEX(Table_product[Product Name],MATCH(A610,Table_product[ProductID],0))</f>
        <v>Maximus UC-69</v>
      </c>
      <c r="H610" t="str">
        <f>INDEX(Table_product[Category], MATCH(A610,Table_product[ProductID],0))</f>
        <v>Urban</v>
      </c>
      <c r="I610" t="str">
        <f>INDEX(Table_product[Segment], MATCH(A610,Table_product[ProductID],0))</f>
        <v>Convenience</v>
      </c>
      <c r="J610">
        <f>INDEX(Table_product[ManufacturerID], MATCH(A610,Table_product[ProductID],0))</f>
        <v>7</v>
      </c>
      <c r="K610" t="str">
        <f>INDEX(Table_location[State],MATCH(C610,Table_location[Zip],0))</f>
        <v>Alberta</v>
      </c>
      <c r="L610" t="str">
        <f>INDEX(Table_manufacturer[Manufacturer Name],MATCH(Sales!J610,Table_manufacturer[ManufacturerID],0))</f>
        <v>VanArsdel</v>
      </c>
    </row>
    <row r="611" spans="1:12" x14ac:dyDescent="0.25">
      <c r="A611">
        <v>506</v>
      </c>
      <c r="B611" s="2">
        <v>42057</v>
      </c>
      <c r="C611" t="s">
        <v>1202</v>
      </c>
      <c r="D611">
        <v>1</v>
      </c>
      <c r="E611" s="3">
        <v>15560.37</v>
      </c>
      <c r="F611" t="s">
        <v>20</v>
      </c>
      <c r="G611" t="str">
        <f>INDEX(Table_product[Product Name],MATCH(A611,Table_product[ProductID],0))</f>
        <v>Maximus UM-11</v>
      </c>
      <c r="H611" t="str">
        <f>INDEX(Table_product[Category], MATCH(A611,Table_product[ProductID],0))</f>
        <v>Urban</v>
      </c>
      <c r="I611" t="str">
        <f>INDEX(Table_product[Segment], MATCH(A611,Table_product[ProductID],0))</f>
        <v>Moderation</v>
      </c>
      <c r="J611">
        <f>INDEX(Table_product[ManufacturerID], MATCH(A611,Table_product[ProductID],0))</f>
        <v>7</v>
      </c>
      <c r="K611" t="str">
        <f>INDEX(Table_location[State],MATCH(C611,Table_location[Zip],0))</f>
        <v>Manitoba</v>
      </c>
      <c r="L611" t="str">
        <f>INDEX(Table_manufacturer[Manufacturer Name],MATCH(Sales!J611,Table_manufacturer[ManufacturerID],0))</f>
        <v>VanArsdel</v>
      </c>
    </row>
    <row r="612" spans="1:12" x14ac:dyDescent="0.25">
      <c r="A612">
        <v>1180</v>
      </c>
      <c r="B612" s="2">
        <v>42057</v>
      </c>
      <c r="C612" t="s">
        <v>1400</v>
      </c>
      <c r="D612">
        <v>1</v>
      </c>
      <c r="E612" s="3">
        <v>6173.37</v>
      </c>
      <c r="F612" t="s">
        <v>20</v>
      </c>
      <c r="G612" t="str">
        <f>INDEX(Table_product[Product Name],MATCH(A612,Table_product[ProductID],0))</f>
        <v>Pirum UE-16</v>
      </c>
      <c r="H612" t="str">
        <f>INDEX(Table_product[Category], MATCH(A612,Table_product[ProductID],0))</f>
        <v>Urban</v>
      </c>
      <c r="I612" t="str">
        <f>INDEX(Table_product[Segment], MATCH(A612,Table_product[ProductID],0))</f>
        <v>Extreme</v>
      </c>
      <c r="J612">
        <f>INDEX(Table_product[ManufacturerID], MATCH(A612,Table_product[ProductID],0))</f>
        <v>10</v>
      </c>
      <c r="K612" t="str">
        <f>INDEX(Table_location[State],MATCH(C612,Table_location[Zip],0))</f>
        <v>Alberta</v>
      </c>
      <c r="L612" t="str">
        <f>INDEX(Table_manufacturer[Manufacturer Name],MATCH(Sales!J612,Table_manufacturer[ManufacturerID],0))</f>
        <v>Pirum</v>
      </c>
    </row>
    <row r="613" spans="1:12" x14ac:dyDescent="0.25">
      <c r="A613">
        <v>501</v>
      </c>
      <c r="B613" s="2">
        <v>42057</v>
      </c>
      <c r="C613" t="s">
        <v>1330</v>
      </c>
      <c r="D613">
        <v>1</v>
      </c>
      <c r="E613" s="3">
        <v>13347.81</v>
      </c>
      <c r="F613" t="s">
        <v>20</v>
      </c>
      <c r="G613" t="str">
        <f>INDEX(Table_product[Product Name],MATCH(A613,Table_product[ProductID],0))</f>
        <v>Maximus UM-06</v>
      </c>
      <c r="H613" t="str">
        <f>INDEX(Table_product[Category], MATCH(A613,Table_product[ProductID],0))</f>
        <v>Urban</v>
      </c>
      <c r="I613" t="str">
        <f>INDEX(Table_product[Segment], MATCH(A613,Table_product[ProductID],0))</f>
        <v>Moderation</v>
      </c>
      <c r="J613">
        <f>INDEX(Table_product[ManufacturerID], MATCH(A613,Table_product[ProductID],0))</f>
        <v>7</v>
      </c>
      <c r="K613" t="str">
        <f>INDEX(Table_location[State],MATCH(C613,Table_location[Zip],0))</f>
        <v>Alberta</v>
      </c>
      <c r="L613" t="str">
        <f>INDEX(Table_manufacturer[Manufacturer Name],MATCH(Sales!J613,Table_manufacturer[ManufacturerID],0))</f>
        <v>VanArsdel</v>
      </c>
    </row>
    <row r="614" spans="1:12" x14ac:dyDescent="0.25">
      <c r="A614">
        <v>2284</v>
      </c>
      <c r="B614" s="2">
        <v>42057</v>
      </c>
      <c r="C614" t="s">
        <v>1401</v>
      </c>
      <c r="D614">
        <v>1</v>
      </c>
      <c r="E614" s="3">
        <v>4157.37</v>
      </c>
      <c r="F614" t="s">
        <v>20</v>
      </c>
      <c r="G614" t="str">
        <f>INDEX(Table_product[Product Name],MATCH(A614,Table_product[ProductID],0))</f>
        <v>Aliqui RS-17</v>
      </c>
      <c r="H614" t="str">
        <f>INDEX(Table_product[Category], MATCH(A614,Table_product[ProductID],0))</f>
        <v>Rural</v>
      </c>
      <c r="I614" t="str">
        <f>INDEX(Table_product[Segment], MATCH(A614,Table_product[ProductID],0))</f>
        <v>Select</v>
      </c>
      <c r="J614">
        <f>INDEX(Table_product[ManufacturerID], MATCH(A614,Table_product[ProductID],0))</f>
        <v>2</v>
      </c>
      <c r="K614" t="str">
        <f>INDEX(Table_location[State],MATCH(C614,Table_location[Zip],0))</f>
        <v>Alberta</v>
      </c>
      <c r="L614" t="str">
        <f>INDEX(Table_manufacturer[Manufacturer Name],MATCH(Sales!J614,Table_manufacturer[ManufacturerID],0))</f>
        <v>Aliqui</v>
      </c>
    </row>
    <row r="615" spans="1:12" x14ac:dyDescent="0.25">
      <c r="A615">
        <v>1053</v>
      </c>
      <c r="B615" s="2">
        <v>42094</v>
      </c>
      <c r="C615" t="s">
        <v>1200</v>
      </c>
      <c r="D615">
        <v>1</v>
      </c>
      <c r="E615" s="3">
        <v>3527.37</v>
      </c>
      <c r="F615" t="s">
        <v>20</v>
      </c>
      <c r="G615" t="str">
        <f>INDEX(Table_product[Product Name],MATCH(A615,Table_product[ProductID],0))</f>
        <v>Pirum MA-11</v>
      </c>
      <c r="H615" t="str">
        <f>INDEX(Table_product[Category], MATCH(A615,Table_product[ProductID],0))</f>
        <v>Mix</v>
      </c>
      <c r="I615" t="str">
        <f>INDEX(Table_product[Segment], MATCH(A615,Table_product[ProductID],0))</f>
        <v>All Season</v>
      </c>
      <c r="J615">
        <f>INDEX(Table_product[ManufacturerID], MATCH(A615,Table_product[ProductID],0))</f>
        <v>10</v>
      </c>
      <c r="K615" t="str">
        <f>INDEX(Table_location[State],MATCH(C615,Table_location[Zip],0))</f>
        <v>Manitoba</v>
      </c>
      <c r="L615" t="str">
        <f>INDEX(Table_manufacturer[Manufacturer Name],MATCH(Sales!J615,Table_manufacturer[ManufacturerID],0))</f>
        <v>Pirum</v>
      </c>
    </row>
    <row r="616" spans="1:12" x14ac:dyDescent="0.25">
      <c r="A616">
        <v>1228</v>
      </c>
      <c r="B616" s="2">
        <v>42094</v>
      </c>
      <c r="C616" t="s">
        <v>1576</v>
      </c>
      <c r="D616">
        <v>1</v>
      </c>
      <c r="E616" s="3">
        <v>1763.37</v>
      </c>
      <c r="F616" t="s">
        <v>20</v>
      </c>
      <c r="G616" t="str">
        <f>INDEX(Table_product[Product Name],MATCH(A616,Table_product[ProductID],0))</f>
        <v>Pirum UC-30</v>
      </c>
      <c r="H616" t="str">
        <f>INDEX(Table_product[Category], MATCH(A616,Table_product[ProductID],0))</f>
        <v>Urban</v>
      </c>
      <c r="I616" t="str">
        <f>INDEX(Table_product[Segment], MATCH(A616,Table_product[ProductID],0))</f>
        <v>Convenience</v>
      </c>
      <c r="J616">
        <f>INDEX(Table_product[ManufacturerID], MATCH(A616,Table_product[ProductID],0))</f>
        <v>10</v>
      </c>
      <c r="K616" t="str">
        <f>INDEX(Table_location[State],MATCH(C616,Table_location[Zip],0))</f>
        <v>British Columbia</v>
      </c>
      <c r="L616" t="str">
        <f>INDEX(Table_manufacturer[Manufacturer Name],MATCH(Sales!J616,Table_manufacturer[ManufacturerID],0))</f>
        <v>Pirum</v>
      </c>
    </row>
    <row r="617" spans="1:12" x14ac:dyDescent="0.25">
      <c r="A617">
        <v>2045</v>
      </c>
      <c r="B617" s="2">
        <v>42094</v>
      </c>
      <c r="C617" t="s">
        <v>1384</v>
      </c>
      <c r="D617">
        <v>1</v>
      </c>
      <c r="E617" s="3">
        <v>6173.37</v>
      </c>
      <c r="F617" t="s">
        <v>20</v>
      </c>
      <c r="G617" t="str">
        <f>INDEX(Table_product[Product Name],MATCH(A617,Table_product[ProductID],0))</f>
        <v>Currus UE-05</v>
      </c>
      <c r="H617" t="str">
        <f>INDEX(Table_product[Category], MATCH(A617,Table_product[ProductID],0))</f>
        <v>Urban</v>
      </c>
      <c r="I617" t="str">
        <f>INDEX(Table_product[Segment], MATCH(A617,Table_product[ProductID],0))</f>
        <v>Extreme</v>
      </c>
      <c r="J617">
        <f>INDEX(Table_product[ManufacturerID], MATCH(A617,Table_product[ProductID],0))</f>
        <v>4</v>
      </c>
      <c r="K617" t="str">
        <f>INDEX(Table_location[State],MATCH(C617,Table_location[Zip],0))</f>
        <v>Alberta</v>
      </c>
      <c r="L617" t="str">
        <f>INDEX(Table_manufacturer[Manufacturer Name],MATCH(Sales!J617,Table_manufacturer[ManufacturerID],0))</f>
        <v>Currus</v>
      </c>
    </row>
    <row r="618" spans="1:12" x14ac:dyDescent="0.25">
      <c r="A618">
        <v>1085</v>
      </c>
      <c r="B618" s="2">
        <v>42009</v>
      </c>
      <c r="C618" t="s">
        <v>1327</v>
      </c>
      <c r="D618">
        <v>1</v>
      </c>
      <c r="E618" s="3">
        <v>1416.87</v>
      </c>
      <c r="F618" t="s">
        <v>20</v>
      </c>
      <c r="G618" t="str">
        <f>INDEX(Table_product[Product Name],MATCH(A618,Table_product[ProductID],0))</f>
        <v>Pirum RP-31</v>
      </c>
      <c r="H618" t="str">
        <f>INDEX(Table_product[Category], MATCH(A618,Table_product[ProductID],0))</f>
        <v>Rural</v>
      </c>
      <c r="I618" t="str">
        <f>INDEX(Table_product[Segment], MATCH(A618,Table_product[ProductID],0))</f>
        <v>Productivity</v>
      </c>
      <c r="J618">
        <f>INDEX(Table_product[ManufacturerID], MATCH(A618,Table_product[ProductID],0))</f>
        <v>10</v>
      </c>
      <c r="K618" t="str">
        <f>INDEX(Table_location[State],MATCH(C618,Table_location[Zip],0))</f>
        <v>Alberta</v>
      </c>
      <c r="L618" t="str">
        <f>INDEX(Table_manufacturer[Manufacturer Name],MATCH(Sales!J618,Table_manufacturer[ManufacturerID],0))</f>
        <v>Pirum</v>
      </c>
    </row>
    <row r="619" spans="1:12" x14ac:dyDescent="0.25">
      <c r="A619">
        <v>1049</v>
      </c>
      <c r="B619" s="2">
        <v>42009</v>
      </c>
      <c r="C619" t="s">
        <v>1570</v>
      </c>
      <c r="D619">
        <v>1</v>
      </c>
      <c r="E619" s="3">
        <v>3086.37</v>
      </c>
      <c r="F619" t="s">
        <v>20</v>
      </c>
      <c r="G619" t="str">
        <f>INDEX(Table_product[Product Name],MATCH(A619,Table_product[ProductID],0))</f>
        <v>Pirum MA-07</v>
      </c>
      <c r="H619" t="str">
        <f>INDEX(Table_product[Category], MATCH(A619,Table_product[ProductID],0))</f>
        <v>Mix</v>
      </c>
      <c r="I619" t="str">
        <f>INDEX(Table_product[Segment], MATCH(A619,Table_product[ProductID],0))</f>
        <v>All Season</v>
      </c>
      <c r="J619">
        <f>INDEX(Table_product[ManufacturerID], MATCH(A619,Table_product[ProductID],0))</f>
        <v>10</v>
      </c>
      <c r="K619" t="str">
        <f>INDEX(Table_location[State],MATCH(C619,Table_location[Zip],0))</f>
        <v>British Columbia</v>
      </c>
      <c r="L619" t="str">
        <f>INDEX(Table_manufacturer[Manufacturer Name],MATCH(Sales!J619,Table_manufacturer[ManufacturerID],0))</f>
        <v>Pirum</v>
      </c>
    </row>
    <row r="620" spans="1:12" x14ac:dyDescent="0.25">
      <c r="A620">
        <v>2396</v>
      </c>
      <c r="B620" s="2">
        <v>42009</v>
      </c>
      <c r="C620" t="s">
        <v>1559</v>
      </c>
      <c r="D620">
        <v>1</v>
      </c>
      <c r="E620" s="3">
        <v>1385.37</v>
      </c>
      <c r="F620" t="s">
        <v>20</v>
      </c>
      <c r="G620" t="str">
        <f>INDEX(Table_product[Product Name],MATCH(A620,Table_product[ProductID],0))</f>
        <v>Aliqui YY-05</v>
      </c>
      <c r="H620" t="str">
        <f>INDEX(Table_product[Category], MATCH(A620,Table_product[ProductID],0))</f>
        <v>Youth</v>
      </c>
      <c r="I620" t="str">
        <f>INDEX(Table_product[Segment], MATCH(A620,Table_product[ProductID],0))</f>
        <v>Youth</v>
      </c>
      <c r="J620">
        <f>INDEX(Table_product[ManufacturerID], MATCH(A620,Table_product[ProductID],0))</f>
        <v>2</v>
      </c>
      <c r="K620" t="str">
        <f>INDEX(Table_location[State],MATCH(C620,Table_location[Zip],0))</f>
        <v>British Columbia</v>
      </c>
      <c r="L620" t="str">
        <f>INDEX(Table_manufacturer[Manufacturer Name],MATCH(Sales!J620,Table_manufacturer[ManufacturerID],0))</f>
        <v>Aliqui</v>
      </c>
    </row>
    <row r="621" spans="1:12" x14ac:dyDescent="0.25">
      <c r="A621">
        <v>585</v>
      </c>
      <c r="B621" s="2">
        <v>42010</v>
      </c>
      <c r="C621" t="s">
        <v>1569</v>
      </c>
      <c r="D621">
        <v>1</v>
      </c>
      <c r="E621" s="3">
        <v>5039.37</v>
      </c>
      <c r="F621" t="s">
        <v>20</v>
      </c>
      <c r="G621" t="str">
        <f>INDEX(Table_product[Product Name],MATCH(A621,Table_product[ProductID],0))</f>
        <v>Maximus UC-50</v>
      </c>
      <c r="H621" t="str">
        <f>INDEX(Table_product[Category], MATCH(A621,Table_product[ProductID],0))</f>
        <v>Urban</v>
      </c>
      <c r="I621" t="str">
        <f>INDEX(Table_product[Segment], MATCH(A621,Table_product[ProductID],0))</f>
        <v>Convenience</v>
      </c>
      <c r="J621">
        <f>INDEX(Table_product[ManufacturerID], MATCH(A621,Table_product[ProductID],0))</f>
        <v>7</v>
      </c>
      <c r="K621" t="str">
        <f>INDEX(Table_location[State],MATCH(C621,Table_location[Zip],0))</f>
        <v>British Columbia</v>
      </c>
      <c r="L621" t="str">
        <f>INDEX(Table_manufacturer[Manufacturer Name],MATCH(Sales!J621,Table_manufacturer[ManufacturerID],0))</f>
        <v>VanArsdel</v>
      </c>
    </row>
    <row r="622" spans="1:12" x14ac:dyDescent="0.25">
      <c r="A622">
        <v>433</v>
      </c>
      <c r="B622" s="2">
        <v>42058</v>
      </c>
      <c r="C622" t="s">
        <v>1400</v>
      </c>
      <c r="D622">
        <v>1</v>
      </c>
      <c r="E622" s="3">
        <v>11969.37</v>
      </c>
      <c r="F622" t="s">
        <v>20</v>
      </c>
      <c r="G622" t="str">
        <f>INDEX(Table_product[Product Name],MATCH(A622,Table_product[ProductID],0))</f>
        <v>Maximus UM-38</v>
      </c>
      <c r="H622" t="str">
        <f>INDEX(Table_product[Category], MATCH(A622,Table_product[ProductID],0))</f>
        <v>Urban</v>
      </c>
      <c r="I622" t="str">
        <f>INDEX(Table_product[Segment], MATCH(A622,Table_product[ProductID],0))</f>
        <v>Moderation</v>
      </c>
      <c r="J622">
        <f>INDEX(Table_product[ManufacturerID], MATCH(A622,Table_product[ProductID],0))</f>
        <v>7</v>
      </c>
      <c r="K622" t="str">
        <f>INDEX(Table_location[State],MATCH(C622,Table_location[Zip],0))</f>
        <v>Alberta</v>
      </c>
      <c r="L622" t="str">
        <f>INDEX(Table_manufacturer[Manufacturer Name],MATCH(Sales!J622,Table_manufacturer[ManufacturerID],0))</f>
        <v>VanArsdel</v>
      </c>
    </row>
    <row r="623" spans="1:12" x14ac:dyDescent="0.25">
      <c r="A623">
        <v>407</v>
      </c>
      <c r="B623" s="2">
        <v>42058</v>
      </c>
      <c r="C623" t="s">
        <v>1330</v>
      </c>
      <c r="D623">
        <v>1</v>
      </c>
      <c r="E623" s="3">
        <v>20505.87</v>
      </c>
      <c r="F623" t="s">
        <v>20</v>
      </c>
      <c r="G623" t="str">
        <f>INDEX(Table_product[Product Name],MATCH(A623,Table_product[ProductID],0))</f>
        <v>Maximus UM-12</v>
      </c>
      <c r="H623" t="str">
        <f>INDEX(Table_product[Category], MATCH(A623,Table_product[ProductID],0))</f>
        <v>Urban</v>
      </c>
      <c r="I623" t="str">
        <f>INDEX(Table_product[Segment], MATCH(A623,Table_product[ProductID],0))</f>
        <v>Moderation</v>
      </c>
      <c r="J623">
        <f>INDEX(Table_product[ManufacturerID], MATCH(A623,Table_product[ProductID],0))</f>
        <v>7</v>
      </c>
      <c r="K623" t="str">
        <f>INDEX(Table_location[State],MATCH(C623,Table_location[Zip],0))</f>
        <v>Alberta</v>
      </c>
      <c r="L623" t="str">
        <f>INDEX(Table_manufacturer[Manufacturer Name],MATCH(Sales!J623,Table_manufacturer[ManufacturerID],0))</f>
        <v>VanArsdel</v>
      </c>
    </row>
    <row r="624" spans="1:12" x14ac:dyDescent="0.25">
      <c r="A624">
        <v>2396</v>
      </c>
      <c r="B624" s="2">
        <v>42058</v>
      </c>
      <c r="C624" t="s">
        <v>1602</v>
      </c>
      <c r="D624">
        <v>1</v>
      </c>
      <c r="E624" s="3">
        <v>1385.37</v>
      </c>
      <c r="F624" t="s">
        <v>20</v>
      </c>
      <c r="G624" t="str">
        <f>INDEX(Table_product[Product Name],MATCH(A624,Table_product[ProductID],0))</f>
        <v>Aliqui YY-05</v>
      </c>
      <c r="H624" t="str">
        <f>INDEX(Table_product[Category], MATCH(A624,Table_product[ProductID],0))</f>
        <v>Youth</v>
      </c>
      <c r="I624" t="str">
        <f>INDEX(Table_product[Segment], MATCH(A624,Table_product[ProductID],0))</f>
        <v>Youth</v>
      </c>
      <c r="J624">
        <f>INDEX(Table_product[ManufacturerID], MATCH(A624,Table_product[ProductID],0))</f>
        <v>2</v>
      </c>
      <c r="K624" t="str">
        <f>INDEX(Table_location[State],MATCH(C624,Table_location[Zip],0))</f>
        <v>British Columbia</v>
      </c>
      <c r="L624" t="str">
        <f>INDEX(Table_manufacturer[Manufacturer Name],MATCH(Sales!J624,Table_manufacturer[ManufacturerID],0))</f>
        <v>Aliqui</v>
      </c>
    </row>
    <row r="625" spans="1:12" x14ac:dyDescent="0.25">
      <c r="A625">
        <v>676</v>
      </c>
      <c r="B625" s="2">
        <v>42058</v>
      </c>
      <c r="C625" t="s">
        <v>1330</v>
      </c>
      <c r="D625">
        <v>1</v>
      </c>
      <c r="E625" s="3">
        <v>9134.3700000000008</v>
      </c>
      <c r="F625" t="s">
        <v>20</v>
      </c>
      <c r="G625" t="str">
        <f>INDEX(Table_product[Product Name],MATCH(A625,Table_product[ProductID],0))</f>
        <v>Maximus UC-41</v>
      </c>
      <c r="H625" t="str">
        <f>INDEX(Table_product[Category], MATCH(A625,Table_product[ProductID],0))</f>
        <v>Urban</v>
      </c>
      <c r="I625" t="str">
        <f>INDEX(Table_product[Segment], MATCH(A625,Table_product[ProductID],0))</f>
        <v>Convenience</v>
      </c>
      <c r="J625">
        <f>INDEX(Table_product[ManufacturerID], MATCH(A625,Table_product[ProductID],0))</f>
        <v>7</v>
      </c>
      <c r="K625" t="str">
        <f>INDEX(Table_location[State],MATCH(C625,Table_location[Zip],0))</f>
        <v>Alberta</v>
      </c>
      <c r="L625" t="str">
        <f>INDEX(Table_manufacturer[Manufacturer Name],MATCH(Sales!J625,Table_manufacturer[ManufacturerID],0))</f>
        <v>VanArsdel</v>
      </c>
    </row>
    <row r="626" spans="1:12" x14ac:dyDescent="0.25">
      <c r="A626">
        <v>438</v>
      </c>
      <c r="B626" s="2">
        <v>42058</v>
      </c>
      <c r="C626" t="s">
        <v>1330</v>
      </c>
      <c r="D626">
        <v>1</v>
      </c>
      <c r="E626" s="3">
        <v>11969.37</v>
      </c>
      <c r="F626" t="s">
        <v>20</v>
      </c>
      <c r="G626" t="str">
        <f>INDEX(Table_product[Product Name],MATCH(A626,Table_product[ProductID],0))</f>
        <v>Maximus UM-43</v>
      </c>
      <c r="H626" t="str">
        <f>INDEX(Table_product[Category], MATCH(A626,Table_product[ProductID],0))</f>
        <v>Urban</v>
      </c>
      <c r="I626" t="str">
        <f>INDEX(Table_product[Segment], MATCH(A626,Table_product[ProductID],0))</f>
        <v>Moderation</v>
      </c>
      <c r="J626">
        <f>INDEX(Table_product[ManufacturerID], MATCH(A626,Table_product[ProductID],0))</f>
        <v>7</v>
      </c>
      <c r="K626" t="str">
        <f>INDEX(Table_location[State],MATCH(C626,Table_location[Zip],0))</f>
        <v>Alberta</v>
      </c>
      <c r="L626" t="str">
        <f>INDEX(Table_manufacturer[Manufacturer Name],MATCH(Sales!J626,Table_manufacturer[ManufacturerID],0))</f>
        <v>VanArsdel</v>
      </c>
    </row>
    <row r="627" spans="1:12" x14ac:dyDescent="0.25">
      <c r="A627">
        <v>615</v>
      </c>
      <c r="B627" s="2">
        <v>42069</v>
      </c>
      <c r="C627" t="s">
        <v>1400</v>
      </c>
      <c r="D627">
        <v>1</v>
      </c>
      <c r="E627" s="3">
        <v>8189.37</v>
      </c>
      <c r="F627" t="s">
        <v>20</v>
      </c>
      <c r="G627" t="str">
        <f>INDEX(Table_product[Product Name],MATCH(A627,Table_product[ProductID],0))</f>
        <v>Maximus UC-80</v>
      </c>
      <c r="H627" t="str">
        <f>INDEX(Table_product[Category], MATCH(A627,Table_product[ProductID],0))</f>
        <v>Urban</v>
      </c>
      <c r="I627" t="str">
        <f>INDEX(Table_product[Segment], MATCH(A627,Table_product[ProductID],0))</f>
        <v>Convenience</v>
      </c>
      <c r="J627">
        <f>INDEX(Table_product[ManufacturerID], MATCH(A627,Table_product[ProductID],0))</f>
        <v>7</v>
      </c>
      <c r="K627" t="str">
        <f>INDEX(Table_location[State],MATCH(C627,Table_location[Zip],0))</f>
        <v>Alberta</v>
      </c>
      <c r="L627" t="str">
        <f>INDEX(Table_manufacturer[Manufacturer Name],MATCH(Sales!J627,Table_manufacturer[ManufacturerID],0))</f>
        <v>VanArsdel</v>
      </c>
    </row>
    <row r="628" spans="1:12" x14ac:dyDescent="0.25">
      <c r="A628">
        <v>516</v>
      </c>
      <c r="B628" s="2">
        <v>42070</v>
      </c>
      <c r="C628" t="s">
        <v>1330</v>
      </c>
      <c r="D628">
        <v>1</v>
      </c>
      <c r="E628" s="3">
        <v>6296.85</v>
      </c>
      <c r="F628" t="s">
        <v>20</v>
      </c>
      <c r="G628" t="str">
        <f>INDEX(Table_product[Product Name],MATCH(A628,Table_product[ProductID],0))</f>
        <v>Maximus UE-04</v>
      </c>
      <c r="H628" t="str">
        <f>INDEX(Table_product[Category], MATCH(A628,Table_product[ProductID],0))</f>
        <v>Urban</v>
      </c>
      <c r="I628" t="str">
        <f>INDEX(Table_product[Segment], MATCH(A628,Table_product[ProductID],0))</f>
        <v>Extreme</v>
      </c>
      <c r="J628">
        <f>INDEX(Table_product[ManufacturerID], MATCH(A628,Table_product[ProductID],0))</f>
        <v>7</v>
      </c>
      <c r="K628" t="str">
        <f>INDEX(Table_location[State],MATCH(C628,Table_location[Zip],0))</f>
        <v>Alberta</v>
      </c>
      <c r="L628" t="str">
        <f>INDEX(Table_manufacturer[Manufacturer Name],MATCH(Sales!J628,Table_manufacturer[ManufacturerID],0))</f>
        <v>VanArsdel</v>
      </c>
    </row>
    <row r="629" spans="1:12" x14ac:dyDescent="0.25">
      <c r="A629">
        <v>690</v>
      </c>
      <c r="B629" s="2">
        <v>42070</v>
      </c>
      <c r="C629" t="s">
        <v>1330</v>
      </c>
      <c r="D629">
        <v>1</v>
      </c>
      <c r="E629" s="3">
        <v>4409.37</v>
      </c>
      <c r="F629" t="s">
        <v>20</v>
      </c>
      <c r="G629" t="str">
        <f>INDEX(Table_product[Product Name],MATCH(A629,Table_product[ProductID],0))</f>
        <v>Maximus UC-55</v>
      </c>
      <c r="H629" t="str">
        <f>INDEX(Table_product[Category], MATCH(A629,Table_product[ProductID],0))</f>
        <v>Urban</v>
      </c>
      <c r="I629" t="str">
        <f>INDEX(Table_product[Segment], MATCH(A629,Table_product[ProductID],0))</f>
        <v>Convenience</v>
      </c>
      <c r="J629">
        <f>INDEX(Table_product[ManufacturerID], MATCH(A629,Table_product[ProductID],0))</f>
        <v>7</v>
      </c>
      <c r="K629" t="str">
        <f>INDEX(Table_location[State],MATCH(C629,Table_location[Zip],0))</f>
        <v>Alberta</v>
      </c>
      <c r="L629" t="str">
        <f>INDEX(Table_manufacturer[Manufacturer Name],MATCH(Sales!J629,Table_manufacturer[ManufacturerID],0))</f>
        <v>VanArsdel</v>
      </c>
    </row>
    <row r="630" spans="1:12" x14ac:dyDescent="0.25">
      <c r="A630">
        <v>549</v>
      </c>
      <c r="B630" s="2">
        <v>42094</v>
      </c>
      <c r="C630" t="s">
        <v>1400</v>
      </c>
      <c r="D630">
        <v>1</v>
      </c>
      <c r="E630" s="3">
        <v>6614.37</v>
      </c>
      <c r="F630" t="s">
        <v>20</v>
      </c>
      <c r="G630" t="str">
        <f>INDEX(Table_product[Product Name],MATCH(A630,Table_product[ProductID],0))</f>
        <v>Maximus UC-14</v>
      </c>
      <c r="H630" t="str">
        <f>INDEX(Table_product[Category], MATCH(A630,Table_product[ProductID],0))</f>
        <v>Urban</v>
      </c>
      <c r="I630" t="str">
        <f>INDEX(Table_product[Segment], MATCH(A630,Table_product[ProductID],0))</f>
        <v>Convenience</v>
      </c>
      <c r="J630">
        <f>INDEX(Table_product[ManufacturerID], MATCH(A630,Table_product[ProductID],0))</f>
        <v>7</v>
      </c>
      <c r="K630" t="str">
        <f>INDEX(Table_location[State],MATCH(C630,Table_location[Zip],0))</f>
        <v>Alberta</v>
      </c>
      <c r="L630" t="str">
        <f>INDEX(Table_manufacturer[Manufacturer Name],MATCH(Sales!J630,Table_manufacturer[ManufacturerID],0))</f>
        <v>VanArsdel</v>
      </c>
    </row>
    <row r="631" spans="1:12" x14ac:dyDescent="0.25">
      <c r="A631">
        <v>1142</v>
      </c>
      <c r="B631" s="2">
        <v>42094</v>
      </c>
      <c r="C631" t="s">
        <v>1350</v>
      </c>
      <c r="D631">
        <v>1</v>
      </c>
      <c r="E631" s="3">
        <v>8441.3700000000008</v>
      </c>
      <c r="F631" t="s">
        <v>20</v>
      </c>
      <c r="G631" t="str">
        <f>INDEX(Table_product[Product Name],MATCH(A631,Table_product[ProductID],0))</f>
        <v>Pirum UM-19</v>
      </c>
      <c r="H631" t="str">
        <f>INDEX(Table_product[Category], MATCH(A631,Table_product[ProductID],0))</f>
        <v>Urban</v>
      </c>
      <c r="I631" t="str">
        <f>INDEX(Table_product[Segment], MATCH(A631,Table_product[ProductID],0))</f>
        <v>Moderation</v>
      </c>
      <c r="J631">
        <f>INDEX(Table_product[ManufacturerID], MATCH(A631,Table_product[ProductID],0))</f>
        <v>10</v>
      </c>
      <c r="K631" t="str">
        <f>INDEX(Table_location[State],MATCH(C631,Table_location[Zip],0))</f>
        <v>Alberta</v>
      </c>
      <c r="L631" t="str">
        <f>INDEX(Table_manufacturer[Manufacturer Name],MATCH(Sales!J631,Table_manufacturer[ManufacturerID],0))</f>
        <v>Pirum</v>
      </c>
    </row>
    <row r="632" spans="1:12" x14ac:dyDescent="0.25">
      <c r="A632">
        <v>690</v>
      </c>
      <c r="B632" s="2">
        <v>42094</v>
      </c>
      <c r="C632" t="s">
        <v>1382</v>
      </c>
      <c r="D632">
        <v>1</v>
      </c>
      <c r="E632" s="3">
        <v>4409.37</v>
      </c>
      <c r="F632" t="s">
        <v>20</v>
      </c>
      <c r="G632" t="str">
        <f>INDEX(Table_product[Product Name],MATCH(A632,Table_product[ProductID],0))</f>
        <v>Maximus UC-55</v>
      </c>
      <c r="H632" t="str">
        <f>INDEX(Table_product[Category], MATCH(A632,Table_product[ProductID],0))</f>
        <v>Urban</v>
      </c>
      <c r="I632" t="str">
        <f>INDEX(Table_product[Segment], MATCH(A632,Table_product[ProductID],0))</f>
        <v>Convenience</v>
      </c>
      <c r="J632">
        <f>INDEX(Table_product[ManufacturerID], MATCH(A632,Table_product[ProductID],0))</f>
        <v>7</v>
      </c>
      <c r="K632" t="str">
        <f>INDEX(Table_location[State],MATCH(C632,Table_location[Zip],0))</f>
        <v>Alberta</v>
      </c>
      <c r="L632" t="str">
        <f>INDEX(Table_manufacturer[Manufacturer Name],MATCH(Sales!J632,Table_manufacturer[ManufacturerID],0))</f>
        <v>VanArsdel</v>
      </c>
    </row>
    <row r="633" spans="1:12" x14ac:dyDescent="0.25">
      <c r="A633">
        <v>568</v>
      </c>
      <c r="B633" s="2">
        <v>42104</v>
      </c>
      <c r="C633" t="s">
        <v>1334</v>
      </c>
      <c r="D633">
        <v>1</v>
      </c>
      <c r="E633" s="3">
        <v>10546.2</v>
      </c>
      <c r="F633" t="s">
        <v>20</v>
      </c>
      <c r="G633" t="str">
        <f>INDEX(Table_product[Product Name],MATCH(A633,Table_product[ProductID],0))</f>
        <v>Maximus UC-33</v>
      </c>
      <c r="H633" t="str">
        <f>INDEX(Table_product[Category], MATCH(A633,Table_product[ProductID],0))</f>
        <v>Urban</v>
      </c>
      <c r="I633" t="str">
        <f>INDEX(Table_product[Segment], MATCH(A633,Table_product[ProductID],0))</f>
        <v>Convenience</v>
      </c>
      <c r="J633">
        <f>INDEX(Table_product[ManufacturerID], MATCH(A633,Table_product[ProductID],0))</f>
        <v>7</v>
      </c>
      <c r="K633" t="str">
        <f>INDEX(Table_location[State],MATCH(C633,Table_location[Zip],0))</f>
        <v>Alberta</v>
      </c>
      <c r="L633" t="str">
        <f>INDEX(Table_manufacturer[Manufacturer Name],MATCH(Sales!J633,Table_manufacturer[ManufacturerID],0))</f>
        <v>VanArsdel</v>
      </c>
    </row>
    <row r="634" spans="1:12" x14ac:dyDescent="0.25">
      <c r="A634">
        <v>548</v>
      </c>
      <c r="B634" s="2">
        <v>42104</v>
      </c>
      <c r="C634" t="s">
        <v>1327</v>
      </c>
      <c r="D634">
        <v>1</v>
      </c>
      <c r="E634" s="3">
        <v>6236.37</v>
      </c>
      <c r="F634" t="s">
        <v>20</v>
      </c>
      <c r="G634" t="str">
        <f>INDEX(Table_product[Product Name],MATCH(A634,Table_product[ProductID],0))</f>
        <v>Maximus UC-13</v>
      </c>
      <c r="H634" t="str">
        <f>INDEX(Table_product[Category], MATCH(A634,Table_product[ProductID],0))</f>
        <v>Urban</v>
      </c>
      <c r="I634" t="str">
        <f>INDEX(Table_product[Segment], MATCH(A634,Table_product[ProductID],0))</f>
        <v>Convenience</v>
      </c>
      <c r="J634">
        <f>INDEX(Table_product[ManufacturerID], MATCH(A634,Table_product[ProductID],0))</f>
        <v>7</v>
      </c>
      <c r="K634" t="str">
        <f>INDEX(Table_location[State],MATCH(C634,Table_location[Zip],0))</f>
        <v>Alberta</v>
      </c>
      <c r="L634" t="str">
        <f>INDEX(Table_manufacturer[Manufacturer Name],MATCH(Sales!J634,Table_manufacturer[ManufacturerID],0))</f>
        <v>VanArsdel</v>
      </c>
    </row>
    <row r="635" spans="1:12" x14ac:dyDescent="0.25">
      <c r="A635">
        <v>927</v>
      </c>
      <c r="B635" s="2">
        <v>42104</v>
      </c>
      <c r="C635" t="s">
        <v>1382</v>
      </c>
      <c r="D635">
        <v>1</v>
      </c>
      <c r="E635" s="3">
        <v>6173.37</v>
      </c>
      <c r="F635" t="s">
        <v>20</v>
      </c>
      <c r="G635" t="str">
        <f>INDEX(Table_product[Product Name],MATCH(A635,Table_product[ProductID],0))</f>
        <v>Natura UE-36</v>
      </c>
      <c r="H635" t="str">
        <f>INDEX(Table_product[Category], MATCH(A635,Table_product[ProductID],0))</f>
        <v>Urban</v>
      </c>
      <c r="I635" t="str">
        <f>INDEX(Table_product[Segment], MATCH(A635,Table_product[ProductID],0))</f>
        <v>Extreme</v>
      </c>
      <c r="J635">
        <f>INDEX(Table_product[ManufacturerID], MATCH(A635,Table_product[ProductID],0))</f>
        <v>8</v>
      </c>
      <c r="K635" t="str">
        <f>INDEX(Table_location[State],MATCH(C635,Table_location[Zip],0))</f>
        <v>Alberta</v>
      </c>
      <c r="L635" t="str">
        <f>INDEX(Table_manufacturer[Manufacturer Name],MATCH(Sales!J635,Table_manufacturer[ManufacturerID],0))</f>
        <v>Natura</v>
      </c>
    </row>
    <row r="636" spans="1:12" x14ac:dyDescent="0.25">
      <c r="A636">
        <v>438</v>
      </c>
      <c r="B636" s="2">
        <v>42105</v>
      </c>
      <c r="C636" t="s">
        <v>1409</v>
      </c>
      <c r="D636">
        <v>1</v>
      </c>
      <c r="E636" s="3">
        <v>11969.37</v>
      </c>
      <c r="F636" t="s">
        <v>20</v>
      </c>
      <c r="G636" t="str">
        <f>INDEX(Table_product[Product Name],MATCH(A636,Table_product[ProductID],0))</f>
        <v>Maximus UM-43</v>
      </c>
      <c r="H636" t="str">
        <f>INDEX(Table_product[Category], MATCH(A636,Table_product[ProductID],0))</f>
        <v>Urban</v>
      </c>
      <c r="I636" t="str">
        <f>INDEX(Table_product[Segment], MATCH(A636,Table_product[ProductID],0))</f>
        <v>Moderation</v>
      </c>
      <c r="J636">
        <f>INDEX(Table_product[ManufacturerID], MATCH(A636,Table_product[ProductID],0))</f>
        <v>7</v>
      </c>
      <c r="K636" t="str">
        <f>INDEX(Table_location[State],MATCH(C636,Table_location[Zip],0))</f>
        <v>Alberta</v>
      </c>
      <c r="L636" t="str">
        <f>INDEX(Table_manufacturer[Manufacturer Name],MATCH(Sales!J636,Table_manufacturer[ManufacturerID],0))</f>
        <v>VanArsdel</v>
      </c>
    </row>
    <row r="637" spans="1:12" x14ac:dyDescent="0.25">
      <c r="A637">
        <v>1180</v>
      </c>
      <c r="B637" s="2">
        <v>42106</v>
      </c>
      <c r="C637" t="s">
        <v>1410</v>
      </c>
      <c r="D637">
        <v>1</v>
      </c>
      <c r="E637" s="3">
        <v>6173.37</v>
      </c>
      <c r="F637" t="s">
        <v>20</v>
      </c>
      <c r="G637" t="str">
        <f>INDEX(Table_product[Product Name],MATCH(A637,Table_product[ProductID],0))</f>
        <v>Pirum UE-16</v>
      </c>
      <c r="H637" t="str">
        <f>INDEX(Table_product[Category], MATCH(A637,Table_product[ProductID],0))</f>
        <v>Urban</v>
      </c>
      <c r="I637" t="str">
        <f>INDEX(Table_product[Segment], MATCH(A637,Table_product[ProductID],0))</f>
        <v>Extreme</v>
      </c>
      <c r="J637">
        <f>INDEX(Table_product[ManufacturerID], MATCH(A637,Table_product[ProductID],0))</f>
        <v>10</v>
      </c>
      <c r="K637" t="str">
        <f>INDEX(Table_location[State],MATCH(C637,Table_location[Zip],0))</f>
        <v>Alberta</v>
      </c>
      <c r="L637" t="str">
        <f>INDEX(Table_manufacturer[Manufacturer Name],MATCH(Sales!J637,Table_manufacturer[ManufacturerID],0))</f>
        <v>Pirum</v>
      </c>
    </row>
    <row r="638" spans="1:12" x14ac:dyDescent="0.25">
      <c r="A638">
        <v>1523</v>
      </c>
      <c r="B638" s="2">
        <v>42106</v>
      </c>
      <c r="C638" t="s">
        <v>1577</v>
      </c>
      <c r="D638">
        <v>1</v>
      </c>
      <c r="E638" s="3">
        <v>4408.74</v>
      </c>
      <c r="F638" t="s">
        <v>20</v>
      </c>
      <c r="G638" t="str">
        <f>INDEX(Table_product[Product Name],MATCH(A638,Table_product[ProductID],0))</f>
        <v>Quibus RP-15</v>
      </c>
      <c r="H638" t="str">
        <f>INDEX(Table_product[Category], MATCH(A638,Table_product[ProductID],0))</f>
        <v>Rural</v>
      </c>
      <c r="I638" t="str">
        <f>INDEX(Table_product[Segment], MATCH(A638,Table_product[ProductID],0))</f>
        <v>Productivity</v>
      </c>
      <c r="J638">
        <f>INDEX(Table_product[ManufacturerID], MATCH(A638,Table_product[ProductID],0))</f>
        <v>12</v>
      </c>
      <c r="K638" t="str">
        <f>INDEX(Table_location[State],MATCH(C638,Table_location[Zip],0))</f>
        <v>British Columbia</v>
      </c>
      <c r="L638" t="str">
        <f>INDEX(Table_manufacturer[Manufacturer Name],MATCH(Sales!J638,Table_manufacturer[ManufacturerID],0))</f>
        <v>Quibus</v>
      </c>
    </row>
    <row r="639" spans="1:12" x14ac:dyDescent="0.25">
      <c r="A639">
        <v>761</v>
      </c>
      <c r="B639" s="2">
        <v>42011</v>
      </c>
      <c r="C639" t="s">
        <v>1202</v>
      </c>
      <c r="D639">
        <v>1</v>
      </c>
      <c r="E639" s="3">
        <v>2298.87</v>
      </c>
      <c r="F639" t="s">
        <v>20</v>
      </c>
      <c r="G639" t="str">
        <f>INDEX(Table_product[Product Name],MATCH(A639,Table_product[ProductID],0))</f>
        <v>Natura RP-49</v>
      </c>
      <c r="H639" t="str">
        <f>INDEX(Table_product[Category], MATCH(A639,Table_product[ProductID],0))</f>
        <v>Rural</v>
      </c>
      <c r="I639" t="str">
        <f>INDEX(Table_product[Segment], MATCH(A639,Table_product[ProductID],0))</f>
        <v>Productivity</v>
      </c>
      <c r="J639">
        <f>INDEX(Table_product[ManufacturerID], MATCH(A639,Table_product[ProductID],0))</f>
        <v>8</v>
      </c>
      <c r="K639" t="str">
        <f>INDEX(Table_location[State],MATCH(C639,Table_location[Zip],0))</f>
        <v>Manitoba</v>
      </c>
      <c r="L639" t="str">
        <f>INDEX(Table_manufacturer[Manufacturer Name],MATCH(Sales!J639,Table_manufacturer[ManufacturerID],0))</f>
        <v>Natura</v>
      </c>
    </row>
    <row r="640" spans="1:12" x14ac:dyDescent="0.25">
      <c r="A640">
        <v>1171</v>
      </c>
      <c r="B640" s="2">
        <v>42011</v>
      </c>
      <c r="C640" t="s">
        <v>1202</v>
      </c>
      <c r="D640">
        <v>1</v>
      </c>
      <c r="E640" s="3">
        <v>4283.37</v>
      </c>
      <c r="F640" t="s">
        <v>20</v>
      </c>
      <c r="G640" t="str">
        <f>INDEX(Table_product[Product Name],MATCH(A640,Table_product[ProductID],0))</f>
        <v>Pirum UE-07</v>
      </c>
      <c r="H640" t="str">
        <f>INDEX(Table_product[Category], MATCH(A640,Table_product[ProductID],0))</f>
        <v>Urban</v>
      </c>
      <c r="I640" t="str">
        <f>INDEX(Table_product[Segment], MATCH(A640,Table_product[ProductID],0))</f>
        <v>Extreme</v>
      </c>
      <c r="J640">
        <f>INDEX(Table_product[ManufacturerID], MATCH(A640,Table_product[ProductID],0))</f>
        <v>10</v>
      </c>
      <c r="K640" t="str">
        <f>INDEX(Table_location[State],MATCH(C640,Table_location[Zip],0))</f>
        <v>Manitoba</v>
      </c>
      <c r="L640" t="str">
        <f>INDEX(Table_manufacturer[Manufacturer Name],MATCH(Sales!J640,Table_manufacturer[ManufacturerID],0))</f>
        <v>Pirum</v>
      </c>
    </row>
    <row r="641" spans="1:12" x14ac:dyDescent="0.25">
      <c r="A641">
        <v>762</v>
      </c>
      <c r="B641" s="2">
        <v>42011</v>
      </c>
      <c r="C641" t="s">
        <v>1202</v>
      </c>
      <c r="D641">
        <v>1</v>
      </c>
      <c r="E641" s="3">
        <v>2298.87</v>
      </c>
      <c r="F641" t="s">
        <v>20</v>
      </c>
      <c r="G641" t="str">
        <f>INDEX(Table_product[Product Name],MATCH(A641,Table_product[ProductID],0))</f>
        <v>Natura RP-50</v>
      </c>
      <c r="H641" t="str">
        <f>INDEX(Table_product[Category], MATCH(A641,Table_product[ProductID],0))</f>
        <v>Rural</v>
      </c>
      <c r="I641" t="str">
        <f>INDEX(Table_product[Segment], MATCH(A641,Table_product[ProductID],0))</f>
        <v>Productivity</v>
      </c>
      <c r="J641">
        <f>INDEX(Table_product[ManufacturerID], MATCH(A641,Table_product[ProductID],0))</f>
        <v>8</v>
      </c>
      <c r="K641" t="str">
        <f>INDEX(Table_location[State],MATCH(C641,Table_location[Zip],0))</f>
        <v>Manitoba</v>
      </c>
      <c r="L641" t="str">
        <f>INDEX(Table_manufacturer[Manufacturer Name],MATCH(Sales!J641,Table_manufacturer[ManufacturerID],0))</f>
        <v>Natura</v>
      </c>
    </row>
    <row r="642" spans="1:12" x14ac:dyDescent="0.25">
      <c r="A642">
        <v>985</v>
      </c>
      <c r="B642" s="2">
        <v>42062</v>
      </c>
      <c r="C642" t="s">
        <v>1411</v>
      </c>
      <c r="D642">
        <v>1</v>
      </c>
      <c r="E642" s="3">
        <v>9953.3700000000008</v>
      </c>
      <c r="F642" t="s">
        <v>20</v>
      </c>
      <c r="G642" t="str">
        <f>INDEX(Table_product[Product Name],MATCH(A642,Table_product[ProductID],0))</f>
        <v>Natura UC-48</v>
      </c>
      <c r="H642" t="str">
        <f>INDEX(Table_product[Category], MATCH(A642,Table_product[ProductID],0))</f>
        <v>Urban</v>
      </c>
      <c r="I642" t="str">
        <f>INDEX(Table_product[Segment], MATCH(A642,Table_product[ProductID],0))</f>
        <v>Convenience</v>
      </c>
      <c r="J642">
        <f>INDEX(Table_product[ManufacturerID], MATCH(A642,Table_product[ProductID],0))</f>
        <v>8</v>
      </c>
      <c r="K642" t="str">
        <f>INDEX(Table_location[State],MATCH(C642,Table_location[Zip],0))</f>
        <v>Alberta</v>
      </c>
      <c r="L642" t="str">
        <f>INDEX(Table_manufacturer[Manufacturer Name],MATCH(Sales!J642,Table_manufacturer[ManufacturerID],0))</f>
        <v>Natura</v>
      </c>
    </row>
    <row r="643" spans="1:12" x14ac:dyDescent="0.25">
      <c r="A643">
        <v>506</v>
      </c>
      <c r="B643" s="2">
        <v>42062</v>
      </c>
      <c r="C643" t="s">
        <v>1559</v>
      </c>
      <c r="D643">
        <v>1</v>
      </c>
      <c r="E643" s="3">
        <v>15560.37</v>
      </c>
      <c r="F643" t="s">
        <v>20</v>
      </c>
      <c r="G643" t="str">
        <f>INDEX(Table_product[Product Name],MATCH(A643,Table_product[ProductID],0))</f>
        <v>Maximus UM-11</v>
      </c>
      <c r="H643" t="str">
        <f>INDEX(Table_product[Category], MATCH(A643,Table_product[ProductID],0))</f>
        <v>Urban</v>
      </c>
      <c r="I643" t="str">
        <f>INDEX(Table_product[Segment], MATCH(A643,Table_product[ProductID],0))</f>
        <v>Moderation</v>
      </c>
      <c r="J643">
        <f>INDEX(Table_product[ManufacturerID], MATCH(A643,Table_product[ProductID],0))</f>
        <v>7</v>
      </c>
      <c r="K643" t="str">
        <f>INDEX(Table_location[State],MATCH(C643,Table_location[Zip],0))</f>
        <v>British Columbia</v>
      </c>
      <c r="L643" t="str">
        <f>INDEX(Table_manufacturer[Manufacturer Name],MATCH(Sales!J643,Table_manufacturer[ManufacturerID],0))</f>
        <v>VanArsdel</v>
      </c>
    </row>
    <row r="644" spans="1:12" x14ac:dyDescent="0.25">
      <c r="A644">
        <v>2055</v>
      </c>
      <c r="B644" s="2">
        <v>42062</v>
      </c>
      <c r="C644" t="s">
        <v>1577</v>
      </c>
      <c r="D644">
        <v>1</v>
      </c>
      <c r="E644" s="3">
        <v>7874.37</v>
      </c>
      <c r="F644" t="s">
        <v>20</v>
      </c>
      <c r="G644" t="str">
        <f>INDEX(Table_product[Product Name],MATCH(A644,Table_product[ProductID],0))</f>
        <v>Currus UE-15</v>
      </c>
      <c r="H644" t="str">
        <f>INDEX(Table_product[Category], MATCH(A644,Table_product[ProductID],0))</f>
        <v>Urban</v>
      </c>
      <c r="I644" t="str">
        <f>INDEX(Table_product[Segment], MATCH(A644,Table_product[ProductID],0))</f>
        <v>Extreme</v>
      </c>
      <c r="J644">
        <f>INDEX(Table_product[ManufacturerID], MATCH(A644,Table_product[ProductID],0))</f>
        <v>4</v>
      </c>
      <c r="K644" t="str">
        <f>INDEX(Table_location[State],MATCH(C644,Table_location[Zip],0))</f>
        <v>British Columbia</v>
      </c>
      <c r="L644" t="str">
        <f>INDEX(Table_manufacturer[Manufacturer Name],MATCH(Sales!J644,Table_manufacturer[ManufacturerID],0))</f>
        <v>Currus</v>
      </c>
    </row>
    <row r="645" spans="1:12" x14ac:dyDescent="0.25">
      <c r="A645">
        <v>487</v>
      </c>
      <c r="B645" s="2">
        <v>42062</v>
      </c>
      <c r="C645" t="s">
        <v>1333</v>
      </c>
      <c r="D645">
        <v>1</v>
      </c>
      <c r="E645" s="3">
        <v>13229.37</v>
      </c>
      <c r="F645" t="s">
        <v>20</v>
      </c>
      <c r="G645" t="str">
        <f>INDEX(Table_product[Product Name],MATCH(A645,Table_product[ProductID],0))</f>
        <v>Maximus UM-92</v>
      </c>
      <c r="H645" t="str">
        <f>INDEX(Table_product[Category], MATCH(A645,Table_product[ProductID],0))</f>
        <v>Urban</v>
      </c>
      <c r="I645" t="str">
        <f>INDEX(Table_product[Segment], MATCH(A645,Table_product[ProductID],0))</f>
        <v>Moderation</v>
      </c>
      <c r="J645">
        <f>INDEX(Table_product[ManufacturerID], MATCH(A645,Table_product[ProductID],0))</f>
        <v>7</v>
      </c>
      <c r="K645" t="str">
        <f>INDEX(Table_location[State],MATCH(C645,Table_location[Zip],0))</f>
        <v>Alberta</v>
      </c>
      <c r="L645" t="str">
        <f>INDEX(Table_manufacturer[Manufacturer Name],MATCH(Sales!J645,Table_manufacturer[ManufacturerID],0))</f>
        <v>VanArsdel</v>
      </c>
    </row>
    <row r="646" spans="1:12" x14ac:dyDescent="0.25">
      <c r="A646">
        <v>1495</v>
      </c>
      <c r="B646" s="2">
        <v>42029</v>
      </c>
      <c r="C646" t="s">
        <v>1334</v>
      </c>
      <c r="D646">
        <v>1</v>
      </c>
      <c r="E646" s="3">
        <v>5038.74</v>
      </c>
      <c r="F646" t="s">
        <v>20</v>
      </c>
      <c r="G646" t="str">
        <f>INDEX(Table_product[Product Name],MATCH(A646,Table_product[ProductID],0))</f>
        <v>Quibus RP-87</v>
      </c>
      <c r="H646" t="str">
        <f>INDEX(Table_product[Category], MATCH(A646,Table_product[ProductID],0))</f>
        <v>Rural</v>
      </c>
      <c r="I646" t="str">
        <f>INDEX(Table_product[Segment], MATCH(A646,Table_product[ProductID],0))</f>
        <v>Productivity</v>
      </c>
      <c r="J646">
        <f>INDEX(Table_product[ManufacturerID], MATCH(A646,Table_product[ProductID],0))</f>
        <v>12</v>
      </c>
      <c r="K646" t="str">
        <f>INDEX(Table_location[State],MATCH(C646,Table_location[Zip],0))</f>
        <v>Alberta</v>
      </c>
      <c r="L646" t="str">
        <f>INDEX(Table_manufacturer[Manufacturer Name],MATCH(Sales!J646,Table_manufacturer[ManufacturerID],0))</f>
        <v>Quibus</v>
      </c>
    </row>
    <row r="647" spans="1:12" x14ac:dyDescent="0.25">
      <c r="A647">
        <v>978</v>
      </c>
      <c r="B647" s="2">
        <v>42053</v>
      </c>
      <c r="C647" t="s">
        <v>1334</v>
      </c>
      <c r="D647">
        <v>1</v>
      </c>
      <c r="E647" s="3">
        <v>9638.3700000000008</v>
      </c>
      <c r="F647" t="s">
        <v>20</v>
      </c>
      <c r="G647" t="str">
        <f>INDEX(Table_product[Product Name],MATCH(A647,Table_product[ProductID],0))</f>
        <v>Natura UC-41</v>
      </c>
      <c r="H647" t="str">
        <f>INDEX(Table_product[Category], MATCH(A647,Table_product[ProductID],0))</f>
        <v>Urban</v>
      </c>
      <c r="I647" t="str">
        <f>INDEX(Table_product[Segment], MATCH(A647,Table_product[ProductID],0))</f>
        <v>Convenience</v>
      </c>
      <c r="J647">
        <f>INDEX(Table_product[ManufacturerID], MATCH(A647,Table_product[ProductID],0))</f>
        <v>8</v>
      </c>
      <c r="K647" t="str">
        <f>INDEX(Table_location[State],MATCH(C647,Table_location[Zip],0))</f>
        <v>Alberta</v>
      </c>
      <c r="L647" t="str">
        <f>INDEX(Table_manufacturer[Manufacturer Name],MATCH(Sales!J647,Table_manufacturer[ManufacturerID],0))</f>
        <v>Natura</v>
      </c>
    </row>
    <row r="648" spans="1:12" x14ac:dyDescent="0.25">
      <c r="A648">
        <v>1180</v>
      </c>
      <c r="B648" s="2">
        <v>42053</v>
      </c>
      <c r="C648" t="s">
        <v>1400</v>
      </c>
      <c r="D648">
        <v>1</v>
      </c>
      <c r="E648" s="3">
        <v>6299.37</v>
      </c>
      <c r="F648" t="s">
        <v>20</v>
      </c>
      <c r="G648" t="str">
        <f>INDEX(Table_product[Product Name],MATCH(A648,Table_product[ProductID],0))</f>
        <v>Pirum UE-16</v>
      </c>
      <c r="H648" t="str">
        <f>INDEX(Table_product[Category], MATCH(A648,Table_product[ProductID],0))</f>
        <v>Urban</v>
      </c>
      <c r="I648" t="str">
        <f>INDEX(Table_product[Segment], MATCH(A648,Table_product[ProductID],0))</f>
        <v>Extreme</v>
      </c>
      <c r="J648">
        <f>INDEX(Table_product[ManufacturerID], MATCH(A648,Table_product[ProductID],0))</f>
        <v>10</v>
      </c>
      <c r="K648" t="str">
        <f>INDEX(Table_location[State],MATCH(C648,Table_location[Zip],0))</f>
        <v>Alberta</v>
      </c>
      <c r="L648" t="str">
        <f>INDEX(Table_manufacturer[Manufacturer Name],MATCH(Sales!J648,Table_manufacturer[ManufacturerID],0))</f>
        <v>Pirum</v>
      </c>
    </row>
    <row r="649" spans="1:12" x14ac:dyDescent="0.25">
      <c r="A649">
        <v>981</v>
      </c>
      <c r="B649" s="2">
        <v>42053</v>
      </c>
      <c r="C649" t="s">
        <v>1404</v>
      </c>
      <c r="D649">
        <v>1</v>
      </c>
      <c r="E649" s="3">
        <v>2141.37</v>
      </c>
      <c r="F649" t="s">
        <v>20</v>
      </c>
      <c r="G649" t="str">
        <f>INDEX(Table_product[Product Name],MATCH(A649,Table_product[ProductID],0))</f>
        <v>Natura UC-44</v>
      </c>
      <c r="H649" t="str">
        <f>INDEX(Table_product[Category], MATCH(A649,Table_product[ProductID],0))</f>
        <v>Urban</v>
      </c>
      <c r="I649" t="str">
        <f>INDEX(Table_product[Segment], MATCH(A649,Table_product[ProductID],0))</f>
        <v>Convenience</v>
      </c>
      <c r="J649">
        <f>INDEX(Table_product[ManufacturerID], MATCH(A649,Table_product[ProductID],0))</f>
        <v>8</v>
      </c>
      <c r="K649" t="str">
        <f>INDEX(Table_location[State],MATCH(C649,Table_location[Zip],0))</f>
        <v>Alberta</v>
      </c>
      <c r="L649" t="str">
        <f>INDEX(Table_manufacturer[Manufacturer Name],MATCH(Sales!J649,Table_manufacturer[ManufacturerID],0))</f>
        <v>Natura</v>
      </c>
    </row>
    <row r="650" spans="1:12" x14ac:dyDescent="0.25">
      <c r="A650">
        <v>2045</v>
      </c>
      <c r="B650" s="2">
        <v>42155</v>
      </c>
      <c r="C650" t="s">
        <v>1384</v>
      </c>
      <c r="D650">
        <v>1</v>
      </c>
      <c r="E650" s="3">
        <v>6173.37</v>
      </c>
      <c r="F650" t="s">
        <v>20</v>
      </c>
      <c r="G650" t="str">
        <f>INDEX(Table_product[Product Name],MATCH(A650,Table_product[ProductID],0))</f>
        <v>Currus UE-05</v>
      </c>
      <c r="H650" t="str">
        <f>INDEX(Table_product[Category], MATCH(A650,Table_product[ProductID],0))</f>
        <v>Urban</v>
      </c>
      <c r="I650" t="str">
        <f>INDEX(Table_product[Segment], MATCH(A650,Table_product[ProductID],0))</f>
        <v>Extreme</v>
      </c>
      <c r="J650">
        <f>INDEX(Table_product[ManufacturerID], MATCH(A650,Table_product[ProductID],0))</f>
        <v>4</v>
      </c>
      <c r="K650" t="str">
        <f>INDEX(Table_location[State],MATCH(C650,Table_location[Zip],0))</f>
        <v>Alberta</v>
      </c>
      <c r="L650" t="str">
        <f>INDEX(Table_manufacturer[Manufacturer Name],MATCH(Sales!J650,Table_manufacturer[ManufacturerID],0))</f>
        <v>Currus</v>
      </c>
    </row>
    <row r="651" spans="1:12" x14ac:dyDescent="0.25">
      <c r="A651">
        <v>2367</v>
      </c>
      <c r="B651" s="2">
        <v>42155</v>
      </c>
      <c r="C651" t="s">
        <v>1400</v>
      </c>
      <c r="D651">
        <v>1</v>
      </c>
      <c r="E651" s="3">
        <v>5663.7</v>
      </c>
      <c r="F651" t="s">
        <v>20</v>
      </c>
      <c r="G651" t="str">
        <f>INDEX(Table_product[Product Name],MATCH(A651,Table_product[ProductID],0))</f>
        <v>Aliqui UC-15</v>
      </c>
      <c r="H651" t="str">
        <f>INDEX(Table_product[Category], MATCH(A651,Table_product[ProductID],0))</f>
        <v>Urban</v>
      </c>
      <c r="I651" t="str">
        <f>INDEX(Table_product[Segment], MATCH(A651,Table_product[ProductID],0))</f>
        <v>Convenience</v>
      </c>
      <c r="J651">
        <f>INDEX(Table_product[ManufacturerID], MATCH(A651,Table_product[ProductID],0))</f>
        <v>2</v>
      </c>
      <c r="K651" t="str">
        <f>INDEX(Table_location[State],MATCH(C651,Table_location[Zip],0))</f>
        <v>Alberta</v>
      </c>
      <c r="L651" t="str">
        <f>INDEX(Table_manufacturer[Manufacturer Name],MATCH(Sales!J651,Table_manufacturer[ManufacturerID],0))</f>
        <v>Aliqui</v>
      </c>
    </row>
    <row r="652" spans="1:12" x14ac:dyDescent="0.25">
      <c r="A652">
        <v>615</v>
      </c>
      <c r="B652" s="2">
        <v>42124</v>
      </c>
      <c r="C652" t="s">
        <v>1560</v>
      </c>
      <c r="D652">
        <v>1</v>
      </c>
      <c r="E652" s="3">
        <v>8189.37</v>
      </c>
      <c r="F652" t="s">
        <v>20</v>
      </c>
      <c r="G652" t="str">
        <f>INDEX(Table_product[Product Name],MATCH(A652,Table_product[ProductID],0))</f>
        <v>Maximus UC-80</v>
      </c>
      <c r="H652" t="str">
        <f>INDEX(Table_product[Category], MATCH(A652,Table_product[ProductID],0))</f>
        <v>Urban</v>
      </c>
      <c r="I652" t="str">
        <f>INDEX(Table_product[Segment], MATCH(A652,Table_product[ProductID],0))</f>
        <v>Convenience</v>
      </c>
      <c r="J652">
        <f>INDEX(Table_product[ManufacturerID], MATCH(A652,Table_product[ProductID],0))</f>
        <v>7</v>
      </c>
      <c r="K652" t="str">
        <f>INDEX(Table_location[State],MATCH(C652,Table_location[Zip],0))</f>
        <v>British Columbia</v>
      </c>
      <c r="L652" t="str">
        <f>INDEX(Table_manufacturer[Manufacturer Name],MATCH(Sales!J652,Table_manufacturer[ManufacturerID],0))</f>
        <v>VanArsdel</v>
      </c>
    </row>
    <row r="653" spans="1:12" x14ac:dyDescent="0.25">
      <c r="A653">
        <v>487</v>
      </c>
      <c r="B653" s="2">
        <v>42117</v>
      </c>
      <c r="C653" t="s">
        <v>1382</v>
      </c>
      <c r="D653">
        <v>1</v>
      </c>
      <c r="E653" s="3">
        <v>13229.37</v>
      </c>
      <c r="F653" t="s">
        <v>20</v>
      </c>
      <c r="G653" t="str">
        <f>INDEX(Table_product[Product Name],MATCH(A653,Table_product[ProductID],0))</f>
        <v>Maximus UM-92</v>
      </c>
      <c r="H653" t="str">
        <f>INDEX(Table_product[Category], MATCH(A653,Table_product[ProductID],0))</f>
        <v>Urban</v>
      </c>
      <c r="I653" t="str">
        <f>INDEX(Table_product[Segment], MATCH(A653,Table_product[ProductID],0))</f>
        <v>Moderation</v>
      </c>
      <c r="J653">
        <f>INDEX(Table_product[ManufacturerID], MATCH(A653,Table_product[ProductID],0))</f>
        <v>7</v>
      </c>
      <c r="K653" t="str">
        <f>INDEX(Table_location[State],MATCH(C653,Table_location[Zip],0))</f>
        <v>Alberta</v>
      </c>
      <c r="L653" t="str">
        <f>INDEX(Table_manufacturer[Manufacturer Name],MATCH(Sales!J653,Table_manufacturer[ManufacturerID],0))</f>
        <v>VanArsdel</v>
      </c>
    </row>
    <row r="654" spans="1:12" x14ac:dyDescent="0.25">
      <c r="A654">
        <v>204</v>
      </c>
      <c r="B654" s="2">
        <v>42117</v>
      </c>
      <c r="C654" t="s">
        <v>1383</v>
      </c>
      <c r="D654">
        <v>1</v>
      </c>
      <c r="E654" s="3">
        <v>11591.37</v>
      </c>
      <c r="F654" t="s">
        <v>20</v>
      </c>
      <c r="G654" t="str">
        <f>INDEX(Table_product[Product Name],MATCH(A654,Table_product[ProductID],0))</f>
        <v>Barba UM-06</v>
      </c>
      <c r="H654" t="str">
        <f>INDEX(Table_product[Category], MATCH(A654,Table_product[ProductID],0))</f>
        <v>Urban</v>
      </c>
      <c r="I654" t="str">
        <f>INDEX(Table_product[Segment], MATCH(A654,Table_product[ProductID],0))</f>
        <v>Moderation</v>
      </c>
      <c r="J654">
        <f>INDEX(Table_product[ManufacturerID], MATCH(A654,Table_product[ProductID],0))</f>
        <v>3</v>
      </c>
      <c r="K654" t="str">
        <f>INDEX(Table_location[State],MATCH(C654,Table_location[Zip],0))</f>
        <v>Alberta</v>
      </c>
      <c r="L654" t="str">
        <f>INDEX(Table_manufacturer[Manufacturer Name],MATCH(Sales!J654,Table_manufacturer[ManufacturerID],0))</f>
        <v>Barba</v>
      </c>
    </row>
    <row r="655" spans="1:12" x14ac:dyDescent="0.25">
      <c r="A655">
        <v>2354</v>
      </c>
      <c r="B655" s="2">
        <v>42117</v>
      </c>
      <c r="C655" t="s">
        <v>1411</v>
      </c>
      <c r="D655">
        <v>1</v>
      </c>
      <c r="E655" s="3">
        <v>4661.37</v>
      </c>
      <c r="F655" t="s">
        <v>20</v>
      </c>
      <c r="G655" t="str">
        <f>INDEX(Table_product[Product Name],MATCH(A655,Table_product[ProductID],0))</f>
        <v>Aliqui UC-02</v>
      </c>
      <c r="H655" t="str">
        <f>INDEX(Table_product[Category], MATCH(A655,Table_product[ProductID],0))</f>
        <v>Urban</v>
      </c>
      <c r="I655" t="str">
        <f>INDEX(Table_product[Segment], MATCH(A655,Table_product[ProductID],0))</f>
        <v>Convenience</v>
      </c>
      <c r="J655">
        <f>INDEX(Table_product[ManufacturerID], MATCH(A655,Table_product[ProductID],0))</f>
        <v>2</v>
      </c>
      <c r="K655" t="str">
        <f>INDEX(Table_location[State],MATCH(C655,Table_location[Zip],0))</f>
        <v>Alberta</v>
      </c>
      <c r="L655" t="str">
        <f>INDEX(Table_manufacturer[Manufacturer Name],MATCH(Sales!J655,Table_manufacturer[ManufacturerID],0))</f>
        <v>Aliqui</v>
      </c>
    </row>
    <row r="656" spans="1:12" x14ac:dyDescent="0.25">
      <c r="A656">
        <v>1126</v>
      </c>
      <c r="B656" s="2">
        <v>42156</v>
      </c>
      <c r="C656" t="s">
        <v>1334</v>
      </c>
      <c r="D656">
        <v>1</v>
      </c>
      <c r="E656" s="3">
        <v>8693.3700000000008</v>
      </c>
      <c r="F656" t="s">
        <v>20</v>
      </c>
      <c r="G656" t="str">
        <f>INDEX(Table_product[Product Name],MATCH(A656,Table_product[ProductID],0))</f>
        <v>Pirum UM-03</v>
      </c>
      <c r="H656" t="str">
        <f>INDEX(Table_product[Category], MATCH(A656,Table_product[ProductID],0))</f>
        <v>Urban</v>
      </c>
      <c r="I656" t="str">
        <f>INDEX(Table_product[Segment], MATCH(A656,Table_product[ProductID],0))</f>
        <v>Moderation</v>
      </c>
      <c r="J656">
        <f>INDEX(Table_product[ManufacturerID], MATCH(A656,Table_product[ProductID],0))</f>
        <v>10</v>
      </c>
      <c r="K656" t="str">
        <f>INDEX(Table_location[State],MATCH(C656,Table_location[Zip],0))</f>
        <v>Alberta</v>
      </c>
      <c r="L656" t="str">
        <f>INDEX(Table_manufacturer[Manufacturer Name],MATCH(Sales!J656,Table_manufacturer[ManufacturerID],0))</f>
        <v>Pirum</v>
      </c>
    </row>
    <row r="657" spans="1:12" x14ac:dyDescent="0.25">
      <c r="A657">
        <v>1223</v>
      </c>
      <c r="B657" s="2">
        <v>42117</v>
      </c>
      <c r="C657" t="s">
        <v>1398</v>
      </c>
      <c r="D657">
        <v>1</v>
      </c>
      <c r="E657" s="3">
        <v>4787.37</v>
      </c>
      <c r="F657" t="s">
        <v>20</v>
      </c>
      <c r="G657" t="str">
        <f>INDEX(Table_product[Product Name],MATCH(A657,Table_product[ProductID],0))</f>
        <v>Pirum UC-25</v>
      </c>
      <c r="H657" t="str">
        <f>INDEX(Table_product[Category], MATCH(A657,Table_product[ProductID],0))</f>
        <v>Urban</v>
      </c>
      <c r="I657" t="str">
        <f>INDEX(Table_product[Segment], MATCH(A657,Table_product[ProductID],0))</f>
        <v>Convenience</v>
      </c>
      <c r="J657">
        <f>INDEX(Table_product[ManufacturerID], MATCH(A657,Table_product[ProductID],0))</f>
        <v>10</v>
      </c>
      <c r="K657" t="str">
        <f>INDEX(Table_location[State],MATCH(C657,Table_location[Zip],0))</f>
        <v>Alberta</v>
      </c>
      <c r="L657" t="str">
        <f>INDEX(Table_manufacturer[Manufacturer Name],MATCH(Sales!J657,Table_manufacturer[ManufacturerID],0))</f>
        <v>Pirum</v>
      </c>
    </row>
    <row r="658" spans="1:12" x14ac:dyDescent="0.25">
      <c r="A658">
        <v>2275</v>
      </c>
      <c r="B658" s="2">
        <v>42054</v>
      </c>
      <c r="C658" t="s">
        <v>1583</v>
      </c>
      <c r="D658">
        <v>1</v>
      </c>
      <c r="E658" s="3">
        <v>4661.37</v>
      </c>
      <c r="F658" t="s">
        <v>20</v>
      </c>
      <c r="G658" t="str">
        <f>INDEX(Table_product[Product Name],MATCH(A658,Table_product[ProductID],0))</f>
        <v>Aliqui RS-08</v>
      </c>
      <c r="H658" t="str">
        <f>INDEX(Table_product[Category], MATCH(A658,Table_product[ProductID],0))</f>
        <v>Rural</v>
      </c>
      <c r="I658" t="str">
        <f>INDEX(Table_product[Segment], MATCH(A658,Table_product[ProductID],0))</f>
        <v>Select</v>
      </c>
      <c r="J658">
        <f>INDEX(Table_product[ManufacturerID], MATCH(A658,Table_product[ProductID],0))</f>
        <v>2</v>
      </c>
      <c r="K658" t="str">
        <f>INDEX(Table_location[State],MATCH(C658,Table_location[Zip],0))</f>
        <v>British Columbia</v>
      </c>
      <c r="L658" t="str">
        <f>INDEX(Table_manufacturer[Manufacturer Name],MATCH(Sales!J658,Table_manufacturer[ManufacturerID],0))</f>
        <v>Aliqui</v>
      </c>
    </row>
    <row r="659" spans="1:12" x14ac:dyDescent="0.25">
      <c r="A659">
        <v>1009</v>
      </c>
      <c r="B659" s="2">
        <v>42054</v>
      </c>
      <c r="C659" t="s">
        <v>1409</v>
      </c>
      <c r="D659">
        <v>1</v>
      </c>
      <c r="E659" s="3">
        <v>1353.87</v>
      </c>
      <c r="F659" t="s">
        <v>20</v>
      </c>
      <c r="G659" t="str">
        <f>INDEX(Table_product[Product Name],MATCH(A659,Table_product[ProductID],0))</f>
        <v>Natura YY-10</v>
      </c>
      <c r="H659" t="str">
        <f>INDEX(Table_product[Category], MATCH(A659,Table_product[ProductID],0))</f>
        <v>Youth</v>
      </c>
      <c r="I659" t="str">
        <f>INDEX(Table_product[Segment], MATCH(A659,Table_product[ProductID],0))</f>
        <v>Youth</v>
      </c>
      <c r="J659">
        <f>INDEX(Table_product[ManufacturerID], MATCH(A659,Table_product[ProductID],0))</f>
        <v>8</v>
      </c>
      <c r="K659" t="str">
        <f>INDEX(Table_location[State],MATCH(C659,Table_location[Zip],0))</f>
        <v>Alberta</v>
      </c>
      <c r="L659" t="str">
        <f>INDEX(Table_manufacturer[Manufacturer Name],MATCH(Sales!J659,Table_manufacturer[ManufacturerID],0))</f>
        <v>Natura</v>
      </c>
    </row>
    <row r="660" spans="1:12" x14ac:dyDescent="0.25">
      <c r="A660">
        <v>183</v>
      </c>
      <c r="B660" s="2">
        <v>42054</v>
      </c>
      <c r="C660" t="s">
        <v>1412</v>
      </c>
      <c r="D660">
        <v>1</v>
      </c>
      <c r="E660" s="3">
        <v>8694</v>
      </c>
      <c r="F660" t="s">
        <v>20</v>
      </c>
      <c r="G660" t="str">
        <f>INDEX(Table_product[Product Name],MATCH(A660,Table_product[ProductID],0))</f>
        <v>Abbas UE-11</v>
      </c>
      <c r="H660" t="str">
        <f>INDEX(Table_product[Category], MATCH(A660,Table_product[ProductID],0))</f>
        <v>Urban</v>
      </c>
      <c r="I660" t="str">
        <f>INDEX(Table_product[Segment], MATCH(A660,Table_product[ProductID],0))</f>
        <v>Extreme</v>
      </c>
      <c r="J660">
        <f>INDEX(Table_product[ManufacturerID], MATCH(A660,Table_product[ProductID],0))</f>
        <v>1</v>
      </c>
      <c r="K660" t="str">
        <f>INDEX(Table_location[State],MATCH(C660,Table_location[Zip],0))</f>
        <v>Alberta</v>
      </c>
      <c r="L660" t="str">
        <f>INDEX(Table_manufacturer[Manufacturer Name],MATCH(Sales!J660,Table_manufacturer[ManufacturerID],0))</f>
        <v>Abbas</v>
      </c>
    </row>
    <row r="661" spans="1:12" x14ac:dyDescent="0.25">
      <c r="A661">
        <v>506</v>
      </c>
      <c r="B661" s="2">
        <v>42055</v>
      </c>
      <c r="C661" t="s">
        <v>1401</v>
      </c>
      <c r="D661">
        <v>1</v>
      </c>
      <c r="E661" s="3">
        <v>15560.37</v>
      </c>
      <c r="F661" t="s">
        <v>20</v>
      </c>
      <c r="G661" t="str">
        <f>INDEX(Table_product[Product Name],MATCH(A661,Table_product[ProductID],0))</f>
        <v>Maximus UM-11</v>
      </c>
      <c r="H661" t="str">
        <f>INDEX(Table_product[Category], MATCH(A661,Table_product[ProductID],0))</f>
        <v>Urban</v>
      </c>
      <c r="I661" t="str">
        <f>INDEX(Table_product[Segment], MATCH(A661,Table_product[ProductID],0))</f>
        <v>Moderation</v>
      </c>
      <c r="J661">
        <f>INDEX(Table_product[ManufacturerID], MATCH(A661,Table_product[ProductID],0))</f>
        <v>7</v>
      </c>
      <c r="K661" t="str">
        <f>INDEX(Table_location[State],MATCH(C661,Table_location[Zip],0))</f>
        <v>Alberta</v>
      </c>
      <c r="L661" t="str">
        <f>INDEX(Table_manufacturer[Manufacturer Name],MATCH(Sales!J661,Table_manufacturer[ManufacturerID],0))</f>
        <v>VanArsdel</v>
      </c>
    </row>
    <row r="662" spans="1:12" x14ac:dyDescent="0.25">
      <c r="A662">
        <v>520</v>
      </c>
      <c r="B662" s="2">
        <v>42055</v>
      </c>
      <c r="C662" t="s">
        <v>1330</v>
      </c>
      <c r="D662">
        <v>1</v>
      </c>
      <c r="E662" s="3">
        <v>7367.85</v>
      </c>
      <c r="F662" t="s">
        <v>20</v>
      </c>
      <c r="G662" t="str">
        <f>INDEX(Table_product[Product Name],MATCH(A662,Table_product[ProductID],0))</f>
        <v>Maximus UE-08</v>
      </c>
      <c r="H662" t="str">
        <f>INDEX(Table_product[Category], MATCH(A662,Table_product[ProductID],0))</f>
        <v>Urban</v>
      </c>
      <c r="I662" t="str">
        <f>INDEX(Table_product[Segment], MATCH(A662,Table_product[ProductID],0))</f>
        <v>Extreme</v>
      </c>
      <c r="J662">
        <f>INDEX(Table_product[ManufacturerID], MATCH(A662,Table_product[ProductID],0))</f>
        <v>7</v>
      </c>
      <c r="K662" t="str">
        <f>INDEX(Table_location[State],MATCH(C662,Table_location[Zip],0))</f>
        <v>Alberta</v>
      </c>
      <c r="L662" t="str">
        <f>INDEX(Table_manufacturer[Manufacturer Name],MATCH(Sales!J662,Table_manufacturer[ManufacturerID],0))</f>
        <v>VanArsdel</v>
      </c>
    </row>
    <row r="663" spans="1:12" x14ac:dyDescent="0.25">
      <c r="A663">
        <v>939</v>
      </c>
      <c r="B663" s="2">
        <v>42055</v>
      </c>
      <c r="C663" t="s">
        <v>1349</v>
      </c>
      <c r="D663">
        <v>1</v>
      </c>
      <c r="E663" s="3">
        <v>4598.37</v>
      </c>
      <c r="F663" t="s">
        <v>20</v>
      </c>
      <c r="G663" t="str">
        <f>INDEX(Table_product[Product Name],MATCH(A663,Table_product[ProductID],0))</f>
        <v>Natura UC-02</v>
      </c>
      <c r="H663" t="str">
        <f>INDEX(Table_product[Category], MATCH(A663,Table_product[ProductID],0))</f>
        <v>Urban</v>
      </c>
      <c r="I663" t="str">
        <f>INDEX(Table_product[Segment], MATCH(A663,Table_product[ProductID],0))</f>
        <v>Convenience</v>
      </c>
      <c r="J663">
        <f>INDEX(Table_product[ManufacturerID], MATCH(A663,Table_product[ProductID],0))</f>
        <v>8</v>
      </c>
      <c r="K663" t="str">
        <f>INDEX(Table_location[State],MATCH(C663,Table_location[Zip],0))</f>
        <v>Alberta</v>
      </c>
      <c r="L663" t="str">
        <f>INDEX(Table_manufacturer[Manufacturer Name],MATCH(Sales!J663,Table_manufacturer[ManufacturerID],0))</f>
        <v>Natura</v>
      </c>
    </row>
    <row r="664" spans="1:12" x14ac:dyDescent="0.25">
      <c r="A664">
        <v>992</v>
      </c>
      <c r="B664" s="2">
        <v>42064</v>
      </c>
      <c r="C664" t="s">
        <v>1400</v>
      </c>
      <c r="D664">
        <v>1</v>
      </c>
      <c r="E664" s="3">
        <v>3338.37</v>
      </c>
      <c r="F664" t="s">
        <v>20</v>
      </c>
      <c r="G664" t="str">
        <f>INDEX(Table_product[Product Name],MATCH(A664,Table_product[ProductID],0))</f>
        <v>Natura UC-55</v>
      </c>
      <c r="H664" t="str">
        <f>INDEX(Table_product[Category], MATCH(A664,Table_product[ProductID],0))</f>
        <v>Urban</v>
      </c>
      <c r="I664" t="str">
        <f>INDEX(Table_product[Segment], MATCH(A664,Table_product[ProductID],0))</f>
        <v>Convenience</v>
      </c>
      <c r="J664">
        <f>INDEX(Table_product[ManufacturerID], MATCH(A664,Table_product[ProductID],0))</f>
        <v>8</v>
      </c>
      <c r="K664" t="str">
        <f>INDEX(Table_location[State],MATCH(C664,Table_location[Zip],0))</f>
        <v>Alberta</v>
      </c>
      <c r="L664" t="str">
        <f>INDEX(Table_manufacturer[Manufacturer Name],MATCH(Sales!J664,Table_manufacturer[ManufacturerID],0))</f>
        <v>Natura</v>
      </c>
    </row>
    <row r="665" spans="1:12" x14ac:dyDescent="0.25">
      <c r="A665">
        <v>2350</v>
      </c>
      <c r="B665" s="2">
        <v>42064</v>
      </c>
      <c r="C665" t="s">
        <v>1561</v>
      </c>
      <c r="D665">
        <v>1</v>
      </c>
      <c r="E665" s="3">
        <v>4403.7</v>
      </c>
      <c r="F665" t="s">
        <v>20</v>
      </c>
      <c r="G665" t="str">
        <f>INDEX(Table_product[Product Name],MATCH(A665,Table_product[ProductID],0))</f>
        <v>Aliqui UE-24</v>
      </c>
      <c r="H665" t="str">
        <f>INDEX(Table_product[Category], MATCH(A665,Table_product[ProductID],0))</f>
        <v>Urban</v>
      </c>
      <c r="I665" t="str">
        <f>INDEX(Table_product[Segment], MATCH(A665,Table_product[ProductID],0))</f>
        <v>Extreme</v>
      </c>
      <c r="J665">
        <f>INDEX(Table_product[ManufacturerID], MATCH(A665,Table_product[ProductID],0))</f>
        <v>2</v>
      </c>
      <c r="K665" t="str">
        <f>INDEX(Table_location[State],MATCH(C665,Table_location[Zip],0))</f>
        <v>British Columbia</v>
      </c>
      <c r="L665" t="str">
        <f>INDEX(Table_manufacturer[Manufacturer Name],MATCH(Sales!J665,Table_manufacturer[ManufacturerID],0))</f>
        <v>Aliqui</v>
      </c>
    </row>
    <row r="666" spans="1:12" x14ac:dyDescent="0.25">
      <c r="A666">
        <v>545</v>
      </c>
      <c r="B666" s="2">
        <v>42065</v>
      </c>
      <c r="C666" t="s">
        <v>1569</v>
      </c>
      <c r="D666">
        <v>1</v>
      </c>
      <c r="E666" s="3">
        <v>10835.37</v>
      </c>
      <c r="F666" t="s">
        <v>20</v>
      </c>
      <c r="G666" t="str">
        <f>INDEX(Table_product[Product Name],MATCH(A666,Table_product[ProductID],0))</f>
        <v>Maximus UC-10</v>
      </c>
      <c r="H666" t="str">
        <f>INDEX(Table_product[Category], MATCH(A666,Table_product[ProductID],0))</f>
        <v>Urban</v>
      </c>
      <c r="I666" t="str">
        <f>INDEX(Table_product[Segment], MATCH(A666,Table_product[ProductID],0))</f>
        <v>Convenience</v>
      </c>
      <c r="J666">
        <f>INDEX(Table_product[ManufacturerID], MATCH(A666,Table_product[ProductID],0))</f>
        <v>7</v>
      </c>
      <c r="K666" t="str">
        <f>INDEX(Table_location[State],MATCH(C666,Table_location[Zip],0))</f>
        <v>British Columbia</v>
      </c>
      <c r="L666" t="str">
        <f>INDEX(Table_manufacturer[Manufacturer Name],MATCH(Sales!J666,Table_manufacturer[ManufacturerID],0))</f>
        <v>VanArsdel</v>
      </c>
    </row>
    <row r="667" spans="1:12" x14ac:dyDescent="0.25">
      <c r="A667">
        <v>2277</v>
      </c>
      <c r="B667" s="2">
        <v>42065</v>
      </c>
      <c r="C667" t="s">
        <v>1573</v>
      </c>
      <c r="D667">
        <v>1</v>
      </c>
      <c r="E667" s="3">
        <v>3653.37</v>
      </c>
      <c r="F667" t="s">
        <v>20</v>
      </c>
      <c r="G667" t="str">
        <f>INDEX(Table_product[Product Name],MATCH(A667,Table_product[ProductID],0))</f>
        <v>Aliqui RS-10</v>
      </c>
      <c r="H667" t="str">
        <f>INDEX(Table_product[Category], MATCH(A667,Table_product[ProductID],0))</f>
        <v>Rural</v>
      </c>
      <c r="I667" t="str">
        <f>INDEX(Table_product[Segment], MATCH(A667,Table_product[ProductID],0))</f>
        <v>Select</v>
      </c>
      <c r="J667">
        <f>INDEX(Table_product[ManufacturerID], MATCH(A667,Table_product[ProductID],0))</f>
        <v>2</v>
      </c>
      <c r="K667" t="str">
        <f>INDEX(Table_location[State],MATCH(C667,Table_location[Zip],0))</f>
        <v>British Columbia</v>
      </c>
      <c r="L667" t="str">
        <f>INDEX(Table_manufacturer[Manufacturer Name],MATCH(Sales!J667,Table_manufacturer[ManufacturerID],0))</f>
        <v>Aliqui</v>
      </c>
    </row>
    <row r="668" spans="1:12" x14ac:dyDescent="0.25">
      <c r="A668">
        <v>2054</v>
      </c>
      <c r="B668" s="2">
        <v>42065</v>
      </c>
      <c r="C668" t="s">
        <v>1564</v>
      </c>
      <c r="D668">
        <v>1</v>
      </c>
      <c r="E668" s="3">
        <v>7685.37</v>
      </c>
      <c r="F668" t="s">
        <v>20</v>
      </c>
      <c r="G668" t="str">
        <f>INDEX(Table_product[Product Name],MATCH(A668,Table_product[ProductID],0))</f>
        <v>Currus UE-14</v>
      </c>
      <c r="H668" t="str">
        <f>INDEX(Table_product[Category], MATCH(A668,Table_product[ProductID],0))</f>
        <v>Urban</v>
      </c>
      <c r="I668" t="str">
        <f>INDEX(Table_product[Segment], MATCH(A668,Table_product[ProductID],0))</f>
        <v>Extreme</v>
      </c>
      <c r="J668">
        <f>INDEX(Table_product[ManufacturerID], MATCH(A668,Table_product[ProductID],0))</f>
        <v>4</v>
      </c>
      <c r="K668" t="str">
        <f>INDEX(Table_location[State],MATCH(C668,Table_location[Zip],0))</f>
        <v>British Columbia</v>
      </c>
      <c r="L668" t="str">
        <f>INDEX(Table_manufacturer[Manufacturer Name],MATCH(Sales!J668,Table_manufacturer[ManufacturerID],0))</f>
        <v>Currus</v>
      </c>
    </row>
    <row r="669" spans="1:12" x14ac:dyDescent="0.25">
      <c r="A669">
        <v>2058</v>
      </c>
      <c r="B669" s="2">
        <v>42065</v>
      </c>
      <c r="C669" t="s">
        <v>1345</v>
      </c>
      <c r="D669">
        <v>1</v>
      </c>
      <c r="E669" s="3">
        <v>3275.37</v>
      </c>
      <c r="F669" t="s">
        <v>20</v>
      </c>
      <c r="G669" t="str">
        <f>INDEX(Table_product[Product Name],MATCH(A669,Table_product[ProductID],0))</f>
        <v>Currus UE-18</v>
      </c>
      <c r="H669" t="str">
        <f>INDEX(Table_product[Category], MATCH(A669,Table_product[ProductID],0))</f>
        <v>Urban</v>
      </c>
      <c r="I669" t="str">
        <f>INDEX(Table_product[Segment], MATCH(A669,Table_product[ProductID],0))</f>
        <v>Extreme</v>
      </c>
      <c r="J669">
        <f>INDEX(Table_product[ManufacturerID], MATCH(A669,Table_product[ProductID],0))</f>
        <v>4</v>
      </c>
      <c r="K669" t="str">
        <f>INDEX(Table_location[State],MATCH(C669,Table_location[Zip],0))</f>
        <v>Alberta</v>
      </c>
      <c r="L669" t="str">
        <f>INDEX(Table_manufacturer[Manufacturer Name],MATCH(Sales!J669,Table_manufacturer[ManufacturerID],0))</f>
        <v>Currus</v>
      </c>
    </row>
    <row r="670" spans="1:12" x14ac:dyDescent="0.25">
      <c r="A670">
        <v>828</v>
      </c>
      <c r="B670" s="2">
        <v>42065</v>
      </c>
      <c r="C670" t="s">
        <v>1412</v>
      </c>
      <c r="D670">
        <v>1</v>
      </c>
      <c r="E670" s="3">
        <v>10153.08</v>
      </c>
      <c r="F670" t="s">
        <v>20</v>
      </c>
      <c r="G670" t="str">
        <f>INDEX(Table_product[Product Name],MATCH(A670,Table_product[ProductID],0))</f>
        <v>Natura UM-12</v>
      </c>
      <c r="H670" t="str">
        <f>INDEX(Table_product[Category], MATCH(A670,Table_product[ProductID],0))</f>
        <v>Urban</v>
      </c>
      <c r="I670" t="str">
        <f>INDEX(Table_product[Segment], MATCH(A670,Table_product[ProductID],0))</f>
        <v>Moderation</v>
      </c>
      <c r="J670">
        <f>INDEX(Table_product[ManufacturerID], MATCH(A670,Table_product[ProductID],0))</f>
        <v>8</v>
      </c>
      <c r="K670" t="str">
        <f>INDEX(Table_location[State],MATCH(C670,Table_location[Zip],0))</f>
        <v>Alberta</v>
      </c>
      <c r="L670" t="str">
        <f>INDEX(Table_manufacturer[Manufacturer Name],MATCH(Sales!J670,Table_manufacturer[ManufacturerID],0))</f>
        <v>Natura</v>
      </c>
    </row>
    <row r="671" spans="1:12" x14ac:dyDescent="0.25">
      <c r="A671">
        <v>1722</v>
      </c>
      <c r="B671" s="2">
        <v>42065</v>
      </c>
      <c r="C671" t="s">
        <v>1383</v>
      </c>
      <c r="D671">
        <v>1</v>
      </c>
      <c r="E671" s="3">
        <v>1038.8699999999999</v>
      </c>
      <c r="F671" t="s">
        <v>20</v>
      </c>
      <c r="G671" t="str">
        <f>INDEX(Table_product[Product Name],MATCH(A671,Table_product[ProductID],0))</f>
        <v>Salvus YY-33</v>
      </c>
      <c r="H671" t="str">
        <f>INDEX(Table_product[Category], MATCH(A671,Table_product[ProductID],0))</f>
        <v>Youth</v>
      </c>
      <c r="I671" t="str">
        <f>INDEX(Table_product[Segment], MATCH(A671,Table_product[ProductID],0))</f>
        <v>Youth</v>
      </c>
      <c r="J671">
        <f>INDEX(Table_product[ManufacturerID], MATCH(A671,Table_product[ProductID],0))</f>
        <v>13</v>
      </c>
      <c r="K671" t="str">
        <f>INDEX(Table_location[State],MATCH(C671,Table_location[Zip],0))</f>
        <v>Alberta</v>
      </c>
      <c r="L671" t="str">
        <f>INDEX(Table_manufacturer[Manufacturer Name],MATCH(Sales!J671,Table_manufacturer[ManufacturerID],0))</f>
        <v>Salvus</v>
      </c>
    </row>
    <row r="672" spans="1:12" x14ac:dyDescent="0.25">
      <c r="A672">
        <v>26</v>
      </c>
      <c r="B672" s="2">
        <v>42076</v>
      </c>
      <c r="C672" t="s">
        <v>1573</v>
      </c>
      <c r="D672">
        <v>1</v>
      </c>
      <c r="E672" s="3">
        <v>9292.5</v>
      </c>
      <c r="F672" t="s">
        <v>20</v>
      </c>
      <c r="G672" t="str">
        <f>INDEX(Table_product[Product Name],MATCH(A672,Table_product[ProductID],0))</f>
        <v>Abbas MA-26</v>
      </c>
      <c r="H672" t="str">
        <f>INDEX(Table_product[Category], MATCH(A672,Table_product[ProductID],0))</f>
        <v>Mix</v>
      </c>
      <c r="I672" t="str">
        <f>INDEX(Table_product[Segment], MATCH(A672,Table_product[ProductID],0))</f>
        <v>All Season</v>
      </c>
      <c r="J672">
        <f>INDEX(Table_product[ManufacturerID], MATCH(A672,Table_product[ProductID],0))</f>
        <v>1</v>
      </c>
      <c r="K672" t="str">
        <f>INDEX(Table_location[State],MATCH(C672,Table_location[Zip],0))</f>
        <v>British Columbia</v>
      </c>
      <c r="L672" t="str">
        <f>INDEX(Table_manufacturer[Manufacturer Name],MATCH(Sales!J672,Table_manufacturer[ManufacturerID],0))</f>
        <v>Abbas</v>
      </c>
    </row>
    <row r="673" spans="1:12" x14ac:dyDescent="0.25">
      <c r="A673">
        <v>115</v>
      </c>
      <c r="B673" s="2">
        <v>42076</v>
      </c>
      <c r="C673" t="s">
        <v>1564</v>
      </c>
      <c r="D673">
        <v>1</v>
      </c>
      <c r="E673" s="3">
        <v>10710</v>
      </c>
      <c r="F673" t="s">
        <v>20</v>
      </c>
      <c r="G673" t="str">
        <f>INDEX(Table_product[Product Name],MATCH(A673,Table_product[ProductID],0))</f>
        <v>Abbas UM-42</v>
      </c>
      <c r="H673" t="str">
        <f>INDEX(Table_product[Category], MATCH(A673,Table_product[ProductID],0))</f>
        <v>Urban</v>
      </c>
      <c r="I673" t="str">
        <f>INDEX(Table_product[Segment], MATCH(A673,Table_product[ProductID],0))</f>
        <v>Moderation</v>
      </c>
      <c r="J673">
        <f>INDEX(Table_product[ManufacturerID], MATCH(A673,Table_product[ProductID],0))</f>
        <v>1</v>
      </c>
      <c r="K673" t="str">
        <f>INDEX(Table_location[State],MATCH(C673,Table_location[Zip],0))</f>
        <v>British Columbia</v>
      </c>
      <c r="L673" t="str">
        <f>INDEX(Table_manufacturer[Manufacturer Name],MATCH(Sales!J673,Table_manufacturer[ManufacturerID],0))</f>
        <v>Abbas</v>
      </c>
    </row>
    <row r="674" spans="1:12" x14ac:dyDescent="0.25">
      <c r="A674">
        <v>2218</v>
      </c>
      <c r="B674" s="2">
        <v>42048</v>
      </c>
      <c r="C674" t="s">
        <v>1573</v>
      </c>
      <c r="D674">
        <v>1</v>
      </c>
      <c r="E674" s="3">
        <v>1826.37</v>
      </c>
      <c r="F674" t="s">
        <v>20</v>
      </c>
      <c r="G674" t="str">
        <f>INDEX(Table_product[Product Name],MATCH(A674,Table_product[ProductID],0))</f>
        <v>Aliqui RP-15</v>
      </c>
      <c r="H674" t="str">
        <f>INDEX(Table_product[Category], MATCH(A674,Table_product[ProductID],0))</f>
        <v>Rural</v>
      </c>
      <c r="I674" t="str">
        <f>INDEX(Table_product[Segment], MATCH(A674,Table_product[ProductID],0))</f>
        <v>Productivity</v>
      </c>
      <c r="J674">
        <f>INDEX(Table_product[ManufacturerID], MATCH(A674,Table_product[ProductID],0))</f>
        <v>2</v>
      </c>
      <c r="K674" t="str">
        <f>INDEX(Table_location[State],MATCH(C674,Table_location[Zip],0))</f>
        <v>British Columbia</v>
      </c>
      <c r="L674" t="str">
        <f>INDEX(Table_manufacturer[Manufacturer Name],MATCH(Sales!J674,Table_manufacturer[ManufacturerID],0))</f>
        <v>Aliqui</v>
      </c>
    </row>
    <row r="675" spans="1:12" x14ac:dyDescent="0.25">
      <c r="A675">
        <v>115</v>
      </c>
      <c r="B675" s="2">
        <v>42050</v>
      </c>
      <c r="C675" t="s">
        <v>1564</v>
      </c>
      <c r="D675">
        <v>1</v>
      </c>
      <c r="E675" s="3">
        <v>10584</v>
      </c>
      <c r="F675" t="s">
        <v>20</v>
      </c>
      <c r="G675" t="str">
        <f>INDEX(Table_product[Product Name],MATCH(A675,Table_product[ProductID],0))</f>
        <v>Abbas UM-42</v>
      </c>
      <c r="H675" t="str">
        <f>INDEX(Table_product[Category], MATCH(A675,Table_product[ProductID],0))</f>
        <v>Urban</v>
      </c>
      <c r="I675" t="str">
        <f>INDEX(Table_product[Segment], MATCH(A675,Table_product[ProductID],0))</f>
        <v>Moderation</v>
      </c>
      <c r="J675">
        <f>INDEX(Table_product[ManufacturerID], MATCH(A675,Table_product[ProductID],0))</f>
        <v>1</v>
      </c>
      <c r="K675" t="str">
        <f>INDEX(Table_location[State],MATCH(C675,Table_location[Zip],0))</f>
        <v>British Columbia</v>
      </c>
      <c r="L675" t="str">
        <f>INDEX(Table_manufacturer[Manufacturer Name],MATCH(Sales!J675,Table_manufacturer[ManufacturerID],0))</f>
        <v>Abbas</v>
      </c>
    </row>
    <row r="676" spans="1:12" x14ac:dyDescent="0.25">
      <c r="A676">
        <v>1022</v>
      </c>
      <c r="B676" s="2">
        <v>42074</v>
      </c>
      <c r="C676" t="s">
        <v>1401</v>
      </c>
      <c r="D676">
        <v>1</v>
      </c>
      <c r="E676" s="3">
        <v>1889.37</v>
      </c>
      <c r="F676" t="s">
        <v>20</v>
      </c>
      <c r="G676" t="str">
        <f>INDEX(Table_product[Product Name],MATCH(A676,Table_product[ProductID],0))</f>
        <v>Natura YY-23</v>
      </c>
      <c r="H676" t="str">
        <f>INDEX(Table_product[Category], MATCH(A676,Table_product[ProductID],0))</f>
        <v>Youth</v>
      </c>
      <c r="I676" t="str">
        <f>INDEX(Table_product[Segment], MATCH(A676,Table_product[ProductID],0))</f>
        <v>Youth</v>
      </c>
      <c r="J676">
        <f>INDEX(Table_product[ManufacturerID], MATCH(A676,Table_product[ProductID],0))</f>
        <v>8</v>
      </c>
      <c r="K676" t="str">
        <f>INDEX(Table_location[State],MATCH(C676,Table_location[Zip],0))</f>
        <v>Alberta</v>
      </c>
      <c r="L676" t="str">
        <f>INDEX(Table_manufacturer[Manufacturer Name],MATCH(Sales!J676,Table_manufacturer[ManufacturerID],0))</f>
        <v>Natura</v>
      </c>
    </row>
    <row r="677" spans="1:12" x14ac:dyDescent="0.25">
      <c r="A677">
        <v>2197</v>
      </c>
      <c r="B677" s="2">
        <v>42074</v>
      </c>
      <c r="C677" t="s">
        <v>1382</v>
      </c>
      <c r="D677">
        <v>1</v>
      </c>
      <c r="E677" s="3">
        <v>2865.87</v>
      </c>
      <c r="F677" t="s">
        <v>20</v>
      </c>
      <c r="G677" t="str">
        <f>INDEX(Table_product[Product Name],MATCH(A677,Table_product[ProductID],0))</f>
        <v>Aliqui MA-11</v>
      </c>
      <c r="H677" t="str">
        <f>INDEX(Table_product[Category], MATCH(A677,Table_product[ProductID],0))</f>
        <v>Mix</v>
      </c>
      <c r="I677" t="str">
        <f>INDEX(Table_product[Segment], MATCH(A677,Table_product[ProductID],0))</f>
        <v>All Season</v>
      </c>
      <c r="J677">
        <f>INDEX(Table_product[ManufacturerID], MATCH(A677,Table_product[ProductID],0))</f>
        <v>2</v>
      </c>
      <c r="K677" t="str">
        <f>INDEX(Table_location[State],MATCH(C677,Table_location[Zip],0))</f>
        <v>Alberta</v>
      </c>
      <c r="L677" t="str">
        <f>INDEX(Table_manufacturer[Manufacturer Name],MATCH(Sales!J677,Table_manufacturer[ManufacturerID],0))</f>
        <v>Aliqui</v>
      </c>
    </row>
    <row r="678" spans="1:12" x14ac:dyDescent="0.25">
      <c r="A678">
        <v>1145</v>
      </c>
      <c r="B678" s="2">
        <v>42074</v>
      </c>
      <c r="C678" t="s">
        <v>1400</v>
      </c>
      <c r="D678">
        <v>1</v>
      </c>
      <c r="E678" s="3">
        <v>4031.37</v>
      </c>
      <c r="F678" t="s">
        <v>20</v>
      </c>
      <c r="G678" t="str">
        <f>INDEX(Table_product[Product Name],MATCH(A678,Table_product[ProductID],0))</f>
        <v>Pirum UR-02</v>
      </c>
      <c r="H678" t="str">
        <f>INDEX(Table_product[Category], MATCH(A678,Table_product[ProductID],0))</f>
        <v>Urban</v>
      </c>
      <c r="I678" t="str">
        <f>INDEX(Table_product[Segment], MATCH(A678,Table_product[ProductID],0))</f>
        <v>Regular</v>
      </c>
      <c r="J678">
        <f>INDEX(Table_product[ManufacturerID], MATCH(A678,Table_product[ProductID],0))</f>
        <v>10</v>
      </c>
      <c r="K678" t="str">
        <f>INDEX(Table_location[State],MATCH(C678,Table_location[Zip],0))</f>
        <v>Alberta</v>
      </c>
      <c r="L678" t="str">
        <f>INDEX(Table_manufacturer[Manufacturer Name],MATCH(Sales!J678,Table_manufacturer[ManufacturerID],0))</f>
        <v>Pirum</v>
      </c>
    </row>
    <row r="679" spans="1:12" x14ac:dyDescent="0.25">
      <c r="A679">
        <v>489</v>
      </c>
      <c r="B679" s="2">
        <v>42075</v>
      </c>
      <c r="C679" t="s">
        <v>1330</v>
      </c>
      <c r="D679">
        <v>1</v>
      </c>
      <c r="E679" s="3">
        <v>11969.37</v>
      </c>
      <c r="F679" t="s">
        <v>20</v>
      </c>
      <c r="G679" t="str">
        <f>INDEX(Table_product[Product Name],MATCH(A679,Table_product[ProductID],0))</f>
        <v>Maximus UM-94</v>
      </c>
      <c r="H679" t="str">
        <f>INDEX(Table_product[Category], MATCH(A679,Table_product[ProductID],0))</f>
        <v>Urban</v>
      </c>
      <c r="I679" t="str">
        <f>INDEX(Table_product[Segment], MATCH(A679,Table_product[ProductID],0))</f>
        <v>Moderation</v>
      </c>
      <c r="J679">
        <f>INDEX(Table_product[ManufacturerID], MATCH(A679,Table_product[ProductID],0))</f>
        <v>7</v>
      </c>
      <c r="K679" t="str">
        <f>INDEX(Table_location[State],MATCH(C679,Table_location[Zip],0))</f>
        <v>Alberta</v>
      </c>
      <c r="L679" t="str">
        <f>INDEX(Table_manufacturer[Manufacturer Name],MATCH(Sales!J679,Table_manufacturer[ManufacturerID],0))</f>
        <v>VanArsdel</v>
      </c>
    </row>
    <row r="680" spans="1:12" x14ac:dyDescent="0.25">
      <c r="A680">
        <v>2275</v>
      </c>
      <c r="B680" s="2">
        <v>42075</v>
      </c>
      <c r="C680" t="s">
        <v>1573</v>
      </c>
      <c r="D680">
        <v>1</v>
      </c>
      <c r="E680" s="3">
        <v>4724.37</v>
      </c>
      <c r="F680" t="s">
        <v>20</v>
      </c>
      <c r="G680" t="str">
        <f>INDEX(Table_product[Product Name],MATCH(A680,Table_product[ProductID],0))</f>
        <v>Aliqui RS-08</v>
      </c>
      <c r="H680" t="str">
        <f>INDEX(Table_product[Category], MATCH(A680,Table_product[ProductID],0))</f>
        <v>Rural</v>
      </c>
      <c r="I680" t="str">
        <f>INDEX(Table_product[Segment], MATCH(A680,Table_product[ProductID],0))</f>
        <v>Select</v>
      </c>
      <c r="J680">
        <f>INDEX(Table_product[ManufacturerID], MATCH(A680,Table_product[ProductID],0))</f>
        <v>2</v>
      </c>
      <c r="K680" t="str">
        <f>INDEX(Table_location[State],MATCH(C680,Table_location[Zip],0))</f>
        <v>British Columbia</v>
      </c>
      <c r="L680" t="str">
        <f>INDEX(Table_manufacturer[Manufacturer Name],MATCH(Sales!J680,Table_manufacturer[ManufacturerID],0))</f>
        <v>Aliqui</v>
      </c>
    </row>
    <row r="681" spans="1:12" x14ac:dyDescent="0.25">
      <c r="A681">
        <v>2207</v>
      </c>
      <c r="B681" s="2">
        <v>42093</v>
      </c>
      <c r="C681" t="s">
        <v>1413</v>
      </c>
      <c r="D681">
        <v>1</v>
      </c>
      <c r="E681" s="3">
        <v>1227.8699999999999</v>
      </c>
      <c r="F681" t="s">
        <v>20</v>
      </c>
      <c r="G681" t="str">
        <f>INDEX(Table_product[Product Name],MATCH(A681,Table_product[ProductID],0))</f>
        <v>Aliqui RP-04</v>
      </c>
      <c r="H681" t="str">
        <f>INDEX(Table_product[Category], MATCH(A681,Table_product[ProductID],0))</f>
        <v>Rural</v>
      </c>
      <c r="I681" t="str">
        <f>INDEX(Table_product[Segment], MATCH(A681,Table_product[ProductID],0))</f>
        <v>Productivity</v>
      </c>
      <c r="J681">
        <f>INDEX(Table_product[ManufacturerID], MATCH(A681,Table_product[ProductID],0))</f>
        <v>2</v>
      </c>
      <c r="K681" t="str">
        <f>INDEX(Table_location[State],MATCH(C681,Table_location[Zip],0))</f>
        <v>Alberta</v>
      </c>
      <c r="L681" t="str">
        <f>INDEX(Table_manufacturer[Manufacturer Name],MATCH(Sales!J681,Table_manufacturer[ManufacturerID],0))</f>
        <v>Aliqui</v>
      </c>
    </row>
    <row r="682" spans="1:12" x14ac:dyDescent="0.25">
      <c r="A682">
        <v>942</v>
      </c>
      <c r="B682" s="2">
        <v>42087</v>
      </c>
      <c r="C682" t="s">
        <v>1400</v>
      </c>
      <c r="D682">
        <v>1</v>
      </c>
      <c r="E682" s="3">
        <v>7370.37</v>
      </c>
      <c r="F682" t="s">
        <v>20</v>
      </c>
      <c r="G682" t="str">
        <f>INDEX(Table_product[Product Name],MATCH(A682,Table_product[ProductID],0))</f>
        <v>Natura UC-05</v>
      </c>
      <c r="H682" t="str">
        <f>INDEX(Table_product[Category], MATCH(A682,Table_product[ProductID],0))</f>
        <v>Urban</v>
      </c>
      <c r="I682" t="str">
        <f>INDEX(Table_product[Segment], MATCH(A682,Table_product[ProductID],0))</f>
        <v>Convenience</v>
      </c>
      <c r="J682">
        <f>INDEX(Table_product[ManufacturerID], MATCH(A682,Table_product[ProductID],0))</f>
        <v>8</v>
      </c>
      <c r="K682" t="str">
        <f>INDEX(Table_location[State],MATCH(C682,Table_location[Zip],0))</f>
        <v>Alberta</v>
      </c>
      <c r="L682" t="str">
        <f>INDEX(Table_manufacturer[Manufacturer Name],MATCH(Sales!J682,Table_manufacturer[ManufacturerID],0))</f>
        <v>Natura</v>
      </c>
    </row>
    <row r="683" spans="1:12" x14ac:dyDescent="0.25">
      <c r="A683">
        <v>2069</v>
      </c>
      <c r="B683" s="2">
        <v>42087</v>
      </c>
      <c r="C683" t="s">
        <v>1345</v>
      </c>
      <c r="D683">
        <v>1</v>
      </c>
      <c r="E683" s="3">
        <v>6299.37</v>
      </c>
      <c r="F683" t="s">
        <v>20</v>
      </c>
      <c r="G683" t="str">
        <f>INDEX(Table_product[Product Name],MATCH(A683,Table_product[ProductID],0))</f>
        <v>Currus UC-04</v>
      </c>
      <c r="H683" t="str">
        <f>INDEX(Table_product[Category], MATCH(A683,Table_product[ProductID],0))</f>
        <v>Urban</v>
      </c>
      <c r="I683" t="str">
        <f>INDEX(Table_product[Segment], MATCH(A683,Table_product[ProductID],0))</f>
        <v>Convenience</v>
      </c>
      <c r="J683">
        <f>INDEX(Table_product[ManufacturerID], MATCH(A683,Table_product[ProductID],0))</f>
        <v>4</v>
      </c>
      <c r="K683" t="str">
        <f>INDEX(Table_location[State],MATCH(C683,Table_location[Zip],0))</f>
        <v>Alberta</v>
      </c>
      <c r="L683" t="str">
        <f>INDEX(Table_manufacturer[Manufacturer Name],MATCH(Sales!J683,Table_manufacturer[ManufacturerID],0))</f>
        <v>Currus</v>
      </c>
    </row>
    <row r="684" spans="1:12" x14ac:dyDescent="0.25">
      <c r="A684">
        <v>438</v>
      </c>
      <c r="B684" s="2">
        <v>42050</v>
      </c>
      <c r="C684" t="s">
        <v>1554</v>
      </c>
      <c r="D684">
        <v>1</v>
      </c>
      <c r="E684" s="3">
        <v>11969.37</v>
      </c>
      <c r="F684" t="s">
        <v>20</v>
      </c>
      <c r="G684" t="str">
        <f>INDEX(Table_product[Product Name],MATCH(A684,Table_product[ProductID],0))</f>
        <v>Maximus UM-43</v>
      </c>
      <c r="H684" t="str">
        <f>INDEX(Table_product[Category], MATCH(A684,Table_product[ProductID],0))</f>
        <v>Urban</v>
      </c>
      <c r="I684" t="str">
        <f>INDEX(Table_product[Segment], MATCH(A684,Table_product[ProductID],0))</f>
        <v>Moderation</v>
      </c>
      <c r="J684">
        <f>INDEX(Table_product[ManufacturerID], MATCH(A684,Table_product[ProductID],0))</f>
        <v>7</v>
      </c>
      <c r="K684" t="str">
        <f>INDEX(Table_location[State],MATCH(C684,Table_location[Zip],0))</f>
        <v>British Columbia</v>
      </c>
      <c r="L684" t="str">
        <f>INDEX(Table_manufacturer[Manufacturer Name],MATCH(Sales!J684,Table_manufacturer[ManufacturerID],0))</f>
        <v>VanArsdel</v>
      </c>
    </row>
    <row r="685" spans="1:12" x14ac:dyDescent="0.25">
      <c r="A685">
        <v>2332</v>
      </c>
      <c r="B685" s="2">
        <v>42100</v>
      </c>
      <c r="C685" t="s">
        <v>1383</v>
      </c>
      <c r="D685">
        <v>1</v>
      </c>
      <c r="E685" s="3">
        <v>6356.7</v>
      </c>
      <c r="F685" t="s">
        <v>20</v>
      </c>
      <c r="G685" t="str">
        <f>INDEX(Table_product[Product Name],MATCH(A685,Table_product[ProductID],0))</f>
        <v>Aliqui UE-06</v>
      </c>
      <c r="H685" t="str">
        <f>INDEX(Table_product[Category], MATCH(A685,Table_product[ProductID],0))</f>
        <v>Urban</v>
      </c>
      <c r="I685" t="str">
        <f>INDEX(Table_product[Segment], MATCH(A685,Table_product[ProductID],0))</f>
        <v>Extreme</v>
      </c>
      <c r="J685">
        <f>INDEX(Table_product[ManufacturerID], MATCH(A685,Table_product[ProductID],0))</f>
        <v>2</v>
      </c>
      <c r="K685" t="str">
        <f>INDEX(Table_location[State],MATCH(C685,Table_location[Zip],0))</f>
        <v>Alberta</v>
      </c>
      <c r="L685" t="str">
        <f>INDEX(Table_manufacturer[Manufacturer Name],MATCH(Sales!J685,Table_manufacturer[ManufacturerID],0))</f>
        <v>Aliqui</v>
      </c>
    </row>
    <row r="686" spans="1:12" x14ac:dyDescent="0.25">
      <c r="A686">
        <v>206</v>
      </c>
      <c r="B686" s="2">
        <v>42100</v>
      </c>
      <c r="C686" t="s">
        <v>1401</v>
      </c>
      <c r="D686">
        <v>1</v>
      </c>
      <c r="E686" s="3">
        <v>10457.370000000001</v>
      </c>
      <c r="F686" t="s">
        <v>20</v>
      </c>
      <c r="G686" t="str">
        <f>INDEX(Table_product[Product Name],MATCH(A686,Table_product[ProductID],0))</f>
        <v>Barba UM-08</v>
      </c>
      <c r="H686" t="str">
        <f>INDEX(Table_product[Category], MATCH(A686,Table_product[ProductID],0))</f>
        <v>Urban</v>
      </c>
      <c r="I686" t="str">
        <f>INDEX(Table_product[Segment], MATCH(A686,Table_product[ProductID],0))</f>
        <v>Moderation</v>
      </c>
      <c r="J686">
        <f>INDEX(Table_product[ManufacturerID], MATCH(A686,Table_product[ProductID],0))</f>
        <v>3</v>
      </c>
      <c r="K686" t="str">
        <f>INDEX(Table_location[State],MATCH(C686,Table_location[Zip],0))</f>
        <v>Alberta</v>
      </c>
      <c r="L686" t="str">
        <f>INDEX(Table_manufacturer[Manufacturer Name],MATCH(Sales!J686,Table_manufacturer[ManufacturerID],0))</f>
        <v>Barba</v>
      </c>
    </row>
    <row r="687" spans="1:12" x14ac:dyDescent="0.25">
      <c r="A687">
        <v>1134</v>
      </c>
      <c r="B687" s="2">
        <v>42100</v>
      </c>
      <c r="C687" t="s">
        <v>1400</v>
      </c>
      <c r="D687">
        <v>1</v>
      </c>
      <c r="E687" s="3">
        <v>10583.37</v>
      </c>
      <c r="F687" t="s">
        <v>20</v>
      </c>
      <c r="G687" t="str">
        <f>INDEX(Table_product[Product Name],MATCH(A687,Table_product[ProductID],0))</f>
        <v>Pirum UM-11</v>
      </c>
      <c r="H687" t="str">
        <f>INDEX(Table_product[Category], MATCH(A687,Table_product[ProductID],0))</f>
        <v>Urban</v>
      </c>
      <c r="I687" t="str">
        <f>INDEX(Table_product[Segment], MATCH(A687,Table_product[ProductID],0))</f>
        <v>Moderation</v>
      </c>
      <c r="J687">
        <f>INDEX(Table_product[ManufacturerID], MATCH(A687,Table_product[ProductID],0))</f>
        <v>10</v>
      </c>
      <c r="K687" t="str">
        <f>INDEX(Table_location[State],MATCH(C687,Table_location[Zip],0))</f>
        <v>Alberta</v>
      </c>
      <c r="L687" t="str">
        <f>INDEX(Table_manufacturer[Manufacturer Name],MATCH(Sales!J687,Table_manufacturer[ManufacturerID],0))</f>
        <v>Pirum</v>
      </c>
    </row>
    <row r="688" spans="1:12" x14ac:dyDescent="0.25">
      <c r="A688">
        <v>609</v>
      </c>
      <c r="B688" s="2">
        <v>42100</v>
      </c>
      <c r="C688" t="s">
        <v>1559</v>
      </c>
      <c r="D688">
        <v>1</v>
      </c>
      <c r="E688" s="3">
        <v>10079.370000000001</v>
      </c>
      <c r="F688" t="s">
        <v>20</v>
      </c>
      <c r="G688" t="str">
        <f>INDEX(Table_product[Product Name],MATCH(A688,Table_product[ProductID],0))</f>
        <v>Maximus UC-74</v>
      </c>
      <c r="H688" t="str">
        <f>INDEX(Table_product[Category], MATCH(A688,Table_product[ProductID],0))</f>
        <v>Urban</v>
      </c>
      <c r="I688" t="str">
        <f>INDEX(Table_product[Segment], MATCH(A688,Table_product[ProductID],0))</f>
        <v>Convenience</v>
      </c>
      <c r="J688">
        <f>INDEX(Table_product[ManufacturerID], MATCH(A688,Table_product[ProductID],0))</f>
        <v>7</v>
      </c>
      <c r="K688" t="str">
        <f>INDEX(Table_location[State],MATCH(C688,Table_location[Zip],0))</f>
        <v>British Columbia</v>
      </c>
      <c r="L688" t="str">
        <f>INDEX(Table_manufacturer[Manufacturer Name],MATCH(Sales!J688,Table_manufacturer[ManufacturerID],0))</f>
        <v>VanArsdel</v>
      </c>
    </row>
    <row r="689" spans="1:12" x14ac:dyDescent="0.25">
      <c r="A689">
        <v>2224</v>
      </c>
      <c r="B689" s="2">
        <v>42100</v>
      </c>
      <c r="C689" t="s">
        <v>1576</v>
      </c>
      <c r="D689">
        <v>1</v>
      </c>
      <c r="E689" s="3">
        <v>818.37</v>
      </c>
      <c r="F689" t="s">
        <v>20</v>
      </c>
      <c r="G689" t="str">
        <f>INDEX(Table_product[Product Name],MATCH(A689,Table_product[ProductID],0))</f>
        <v>Aliqui RP-21</v>
      </c>
      <c r="H689" t="str">
        <f>INDEX(Table_product[Category], MATCH(A689,Table_product[ProductID],0))</f>
        <v>Rural</v>
      </c>
      <c r="I689" t="str">
        <f>INDEX(Table_product[Segment], MATCH(A689,Table_product[ProductID],0))</f>
        <v>Productivity</v>
      </c>
      <c r="J689">
        <f>INDEX(Table_product[ManufacturerID], MATCH(A689,Table_product[ProductID],0))</f>
        <v>2</v>
      </c>
      <c r="K689" t="str">
        <f>INDEX(Table_location[State],MATCH(C689,Table_location[Zip],0))</f>
        <v>British Columbia</v>
      </c>
      <c r="L689" t="str">
        <f>INDEX(Table_manufacturer[Manufacturer Name],MATCH(Sales!J689,Table_manufacturer[ManufacturerID],0))</f>
        <v>Aliqui</v>
      </c>
    </row>
    <row r="690" spans="1:12" x14ac:dyDescent="0.25">
      <c r="A690">
        <v>438</v>
      </c>
      <c r="B690" s="2">
        <v>42100</v>
      </c>
      <c r="C690" t="s">
        <v>1400</v>
      </c>
      <c r="D690">
        <v>1</v>
      </c>
      <c r="E690" s="3">
        <v>11969.37</v>
      </c>
      <c r="F690" t="s">
        <v>20</v>
      </c>
      <c r="G690" t="str">
        <f>INDEX(Table_product[Product Name],MATCH(A690,Table_product[ProductID],0))</f>
        <v>Maximus UM-43</v>
      </c>
      <c r="H690" t="str">
        <f>INDEX(Table_product[Category], MATCH(A690,Table_product[ProductID],0))</f>
        <v>Urban</v>
      </c>
      <c r="I690" t="str">
        <f>INDEX(Table_product[Segment], MATCH(A690,Table_product[ProductID],0))</f>
        <v>Moderation</v>
      </c>
      <c r="J690">
        <f>INDEX(Table_product[ManufacturerID], MATCH(A690,Table_product[ProductID],0))</f>
        <v>7</v>
      </c>
      <c r="K690" t="str">
        <f>INDEX(Table_location[State],MATCH(C690,Table_location[Zip],0))</f>
        <v>Alberta</v>
      </c>
      <c r="L690" t="str">
        <f>INDEX(Table_manufacturer[Manufacturer Name],MATCH(Sales!J690,Table_manufacturer[ManufacturerID],0))</f>
        <v>VanArsdel</v>
      </c>
    </row>
    <row r="691" spans="1:12" x14ac:dyDescent="0.25">
      <c r="A691">
        <v>3</v>
      </c>
      <c r="B691" s="2">
        <v>42089</v>
      </c>
      <c r="C691" t="s">
        <v>1399</v>
      </c>
      <c r="D691">
        <v>1</v>
      </c>
      <c r="E691" s="3">
        <v>10710</v>
      </c>
      <c r="F691" t="s">
        <v>20</v>
      </c>
      <c r="G691" t="str">
        <f>INDEX(Table_product[Product Name],MATCH(A691,Table_product[ProductID],0))</f>
        <v>Abbas MA-03</v>
      </c>
      <c r="H691" t="str">
        <f>INDEX(Table_product[Category], MATCH(A691,Table_product[ProductID],0))</f>
        <v>Mix</v>
      </c>
      <c r="I691" t="str">
        <f>INDEX(Table_product[Segment], MATCH(A691,Table_product[ProductID],0))</f>
        <v>All Season</v>
      </c>
      <c r="J691">
        <f>INDEX(Table_product[ManufacturerID], MATCH(A691,Table_product[ProductID],0))</f>
        <v>1</v>
      </c>
      <c r="K691" t="str">
        <f>INDEX(Table_location[State],MATCH(C691,Table_location[Zip],0))</f>
        <v>Alberta</v>
      </c>
      <c r="L691" t="str">
        <f>INDEX(Table_manufacturer[Manufacturer Name],MATCH(Sales!J691,Table_manufacturer[ManufacturerID],0))</f>
        <v>Abbas</v>
      </c>
    </row>
    <row r="692" spans="1:12" x14ac:dyDescent="0.25">
      <c r="A692">
        <v>440</v>
      </c>
      <c r="B692" s="2">
        <v>42089</v>
      </c>
      <c r="C692" t="s">
        <v>1360</v>
      </c>
      <c r="D692">
        <v>1</v>
      </c>
      <c r="E692" s="3">
        <v>19529.37</v>
      </c>
      <c r="F692" t="s">
        <v>20</v>
      </c>
      <c r="G692" t="str">
        <f>INDEX(Table_product[Product Name],MATCH(A692,Table_product[ProductID],0))</f>
        <v>Maximus UM-45</v>
      </c>
      <c r="H692" t="str">
        <f>INDEX(Table_product[Category], MATCH(A692,Table_product[ProductID],0))</f>
        <v>Urban</v>
      </c>
      <c r="I692" t="str">
        <f>INDEX(Table_product[Segment], MATCH(A692,Table_product[ProductID],0))</f>
        <v>Moderation</v>
      </c>
      <c r="J692">
        <f>INDEX(Table_product[ManufacturerID], MATCH(A692,Table_product[ProductID],0))</f>
        <v>7</v>
      </c>
      <c r="K692" t="str">
        <f>INDEX(Table_location[State],MATCH(C692,Table_location[Zip],0))</f>
        <v>Alberta</v>
      </c>
      <c r="L692" t="str">
        <f>INDEX(Table_manufacturer[Manufacturer Name],MATCH(Sales!J692,Table_manufacturer[ManufacturerID],0))</f>
        <v>VanArsdel</v>
      </c>
    </row>
    <row r="693" spans="1:12" x14ac:dyDescent="0.25">
      <c r="A693">
        <v>959</v>
      </c>
      <c r="B693" s="2">
        <v>42089</v>
      </c>
      <c r="C693" t="s">
        <v>1345</v>
      </c>
      <c r="D693">
        <v>1</v>
      </c>
      <c r="E693" s="3">
        <v>10110.870000000001</v>
      </c>
      <c r="F693" t="s">
        <v>20</v>
      </c>
      <c r="G693" t="str">
        <f>INDEX(Table_product[Product Name],MATCH(A693,Table_product[ProductID],0))</f>
        <v>Natura UC-22</v>
      </c>
      <c r="H693" t="str">
        <f>INDEX(Table_product[Category], MATCH(A693,Table_product[ProductID],0))</f>
        <v>Urban</v>
      </c>
      <c r="I693" t="str">
        <f>INDEX(Table_product[Segment], MATCH(A693,Table_product[ProductID],0))</f>
        <v>Convenience</v>
      </c>
      <c r="J693">
        <f>INDEX(Table_product[ManufacturerID], MATCH(A693,Table_product[ProductID],0))</f>
        <v>8</v>
      </c>
      <c r="K693" t="str">
        <f>INDEX(Table_location[State],MATCH(C693,Table_location[Zip],0))</f>
        <v>Alberta</v>
      </c>
      <c r="L693" t="str">
        <f>INDEX(Table_manufacturer[Manufacturer Name],MATCH(Sales!J693,Table_manufacturer[ManufacturerID],0))</f>
        <v>Natura</v>
      </c>
    </row>
    <row r="694" spans="1:12" x14ac:dyDescent="0.25">
      <c r="A694">
        <v>556</v>
      </c>
      <c r="B694" s="2">
        <v>42111</v>
      </c>
      <c r="C694" t="s">
        <v>1411</v>
      </c>
      <c r="D694">
        <v>1</v>
      </c>
      <c r="E694" s="3">
        <v>10268.370000000001</v>
      </c>
      <c r="F694" t="s">
        <v>20</v>
      </c>
      <c r="G694" t="str">
        <f>INDEX(Table_product[Product Name],MATCH(A694,Table_product[ProductID],0))</f>
        <v>Maximus UC-21</v>
      </c>
      <c r="H694" t="str">
        <f>INDEX(Table_product[Category], MATCH(A694,Table_product[ProductID],0))</f>
        <v>Urban</v>
      </c>
      <c r="I694" t="str">
        <f>INDEX(Table_product[Segment], MATCH(A694,Table_product[ProductID],0))</f>
        <v>Convenience</v>
      </c>
      <c r="J694">
        <f>INDEX(Table_product[ManufacturerID], MATCH(A694,Table_product[ProductID],0))</f>
        <v>7</v>
      </c>
      <c r="K694" t="str">
        <f>INDEX(Table_location[State],MATCH(C694,Table_location[Zip],0))</f>
        <v>Alberta</v>
      </c>
      <c r="L694" t="str">
        <f>INDEX(Table_manufacturer[Manufacturer Name],MATCH(Sales!J694,Table_manufacturer[ManufacturerID],0))</f>
        <v>VanArsdel</v>
      </c>
    </row>
    <row r="695" spans="1:12" x14ac:dyDescent="0.25">
      <c r="A695">
        <v>963</v>
      </c>
      <c r="B695" s="2">
        <v>42111</v>
      </c>
      <c r="C695" t="s">
        <v>1401</v>
      </c>
      <c r="D695">
        <v>1</v>
      </c>
      <c r="E695" s="3">
        <v>5039.37</v>
      </c>
      <c r="F695" t="s">
        <v>20</v>
      </c>
      <c r="G695" t="str">
        <f>INDEX(Table_product[Product Name],MATCH(A695,Table_product[ProductID],0))</f>
        <v>Natura UC-26</v>
      </c>
      <c r="H695" t="str">
        <f>INDEX(Table_product[Category], MATCH(A695,Table_product[ProductID],0))</f>
        <v>Urban</v>
      </c>
      <c r="I695" t="str">
        <f>INDEX(Table_product[Segment], MATCH(A695,Table_product[ProductID],0))</f>
        <v>Convenience</v>
      </c>
      <c r="J695">
        <f>INDEX(Table_product[ManufacturerID], MATCH(A695,Table_product[ProductID],0))</f>
        <v>8</v>
      </c>
      <c r="K695" t="str">
        <f>INDEX(Table_location[State],MATCH(C695,Table_location[Zip],0))</f>
        <v>Alberta</v>
      </c>
      <c r="L695" t="str">
        <f>INDEX(Table_manufacturer[Manufacturer Name],MATCH(Sales!J695,Table_manufacturer[ManufacturerID],0))</f>
        <v>Natura</v>
      </c>
    </row>
    <row r="696" spans="1:12" x14ac:dyDescent="0.25">
      <c r="A696">
        <v>506</v>
      </c>
      <c r="B696" s="2">
        <v>42112</v>
      </c>
      <c r="C696" t="s">
        <v>1563</v>
      </c>
      <c r="D696">
        <v>1</v>
      </c>
      <c r="E696" s="3">
        <v>15560.37</v>
      </c>
      <c r="F696" t="s">
        <v>20</v>
      </c>
      <c r="G696" t="str">
        <f>INDEX(Table_product[Product Name],MATCH(A696,Table_product[ProductID],0))</f>
        <v>Maximus UM-11</v>
      </c>
      <c r="H696" t="str">
        <f>INDEX(Table_product[Category], MATCH(A696,Table_product[ProductID],0))</f>
        <v>Urban</v>
      </c>
      <c r="I696" t="str">
        <f>INDEX(Table_product[Segment], MATCH(A696,Table_product[ProductID],0))</f>
        <v>Moderation</v>
      </c>
      <c r="J696">
        <f>INDEX(Table_product[ManufacturerID], MATCH(A696,Table_product[ProductID],0))</f>
        <v>7</v>
      </c>
      <c r="K696" t="str">
        <f>INDEX(Table_location[State],MATCH(C696,Table_location[Zip],0))</f>
        <v>British Columbia</v>
      </c>
      <c r="L696" t="str">
        <f>INDEX(Table_manufacturer[Manufacturer Name],MATCH(Sales!J696,Table_manufacturer[ManufacturerID],0))</f>
        <v>VanArsdel</v>
      </c>
    </row>
    <row r="697" spans="1:12" x14ac:dyDescent="0.25">
      <c r="A697">
        <v>438</v>
      </c>
      <c r="B697" s="2">
        <v>42082</v>
      </c>
      <c r="C697" t="s">
        <v>1566</v>
      </c>
      <c r="D697">
        <v>1</v>
      </c>
      <c r="E697" s="3">
        <v>11969.37</v>
      </c>
      <c r="F697" t="s">
        <v>20</v>
      </c>
      <c r="G697" t="str">
        <f>INDEX(Table_product[Product Name],MATCH(A697,Table_product[ProductID],0))</f>
        <v>Maximus UM-43</v>
      </c>
      <c r="H697" t="str">
        <f>INDEX(Table_product[Category], MATCH(A697,Table_product[ProductID],0))</f>
        <v>Urban</v>
      </c>
      <c r="I697" t="str">
        <f>INDEX(Table_product[Segment], MATCH(A697,Table_product[ProductID],0))</f>
        <v>Moderation</v>
      </c>
      <c r="J697">
        <f>INDEX(Table_product[ManufacturerID], MATCH(A697,Table_product[ProductID],0))</f>
        <v>7</v>
      </c>
      <c r="K697" t="str">
        <f>INDEX(Table_location[State],MATCH(C697,Table_location[Zip],0))</f>
        <v>British Columbia</v>
      </c>
      <c r="L697" t="str">
        <f>INDEX(Table_manufacturer[Manufacturer Name],MATCH(Sales!J697,Table_manufacturer[ManufacturerID],0))</f>
        <v>VanArsdel</v>
      </c>
    </row>
    <row r="698" spans="1:12" x14ac:dyDescent="0.25">
      <c r="A698">
        <v>491</v>
      </c>
      <c r="B698" s="2">
        <v>42083</v>
      </c>
      <c r="C698" t="s">
        <v>1384</v>
      </c>
      <c r="D698">
        <v>1</v>
      </c>
      <c r="E698" s="3">
        <v>10709.37</v>
      </c>
      <c r="F698" t="s">
        <v>20</v>
      </c>
      <c r="G698" t="str">
        <f>INDEX(Table_product[Product Name],MATCH(A698,Table_product[ProductID],0))</f>
        <v>Maximus UM-96</v>
      </c>
      <c r="H698" t="str">
        <f>INDEX(Table_product[Category], MATCH(A698,Table_product[ProductID],0))</f>
        <v>Urban</v>
      </c>
      <c r="I698" t="str">
        <f>INDEX(Table_product[Segment], MATCH(A698,Table_product[ProductID],0))</f>
        <v>Moderation</v>
      </c>
      <c r="J698">
        <f>INDEX(Table_product[ManufacturerID], MATCH(A698,Table_product[ProductID],0))</f>
        <v>7</v>
      </c>
      <c r="K698" t="str">
        <f>INDEX(Table_location[State],MATCH(C698,Table_location[Zip],0))</f>
        <v>Alberta</v>
      </c>
      <c r="L698" t="str">
        <f>INDEX(Table_manufacturer[Manufacturer Name],MATCH(Sales!J698,Table_manufacturer[ManufacturerID],0))</f>
        <v>VanArsdel</v>
      </c>
    </row>
    <row r="699" spans="1:12" x14ac:dyDescent="0.25">
      <c r="A699">
        <v>2206</v>
      </c>
      <c r="B699" s="2">
        <v>42083</v>
      </c>
      <c r="C699" t="s">
        <v>1583</v>
      </c>
      <c r="D699">
        <v>1</v>
      </c>
      <c r="E699" s="3">
        <v>1164.8699999999999</v>
      </c>
      <c r="F699" t="s">
        <v>20</v>
      </c>
      <c r="G699" t="str">
        <f>INDEX(Table_product[Product Name],MATCH(A699,Table_product[ProductID],0))</f>
        <v>Aliqui RP-03</v>
      </c>
      <c r="H699" t="str">
        <f>INDEX(Table_product[Category], MATCH(A699,Table_product[ProductID],0))</f>
        <v>Rural</v>
      </c>
      <c r="I699" t="str">
        <f>INDEX(Table_product[Segment], MATCH(A699,Table_product[ProductID],0))</f>
        <v>Productivity</v>
      </c>
      <c r="J699">
        <f>INDEX(Table_product[ManufacturerID], MATCH(A699,Table_product[ProductID],0))</f>
        <v>2</v>
      </c>
      <c r="K699" t="str">
        <f>INDEX(Table_location[State],MATCH(C699,Table_location[Zip],0))</f>
        <v>British Columbia</v>
      </c>
      <c r="L699" t="str">
        <f>INDEX(Table_manufacturer[Manufacturer Name],MATCH(Sales!J699,Table_manufacturer[ManufacturerID],0))</f>
        <v>Aliqui</v>
      </c>
    </row>
    <row r="700" spans="1:12" x14ac:dyDescent="0.25">
      <c r="A700">
        <v>2207</v>
      </c>
      <c r="B700" s="2">
        <v>42083</v>
      </c>
      <c r="C700" t="s">
        <v>1583</v>
      </c>
      <c r="D700">
        <v>1</v>
      </c>
      <c r="E700" s="3">
        <v>1164.8699999999999</v>
      </c>
      <c r="F700" t="s">
        <v>20</v>
      </c>
      <c r="G700" t="str">
        <f>INDEX(Table_product[Product Name],MATCH(A700,Table_product[ProductID],0))</f>
        <v>Aliqui RP-04</v>
      </c>
      <c r="H700" t="str">
        <f>INDEX(Table_product[Category], MATCH(A700,Table_product[ProductID],0))</f>
        <v>Rural</v>
      </c>
      <c r="I700" t="str">
        <f>INDEX(Table_product[Segment], MATCH(A700,Table_product[ProductID],0))</f>
        <v>Productivity</v>
      </c>
      <c r="J700">
        <f>INDEX(Table_product[ManufacturerID], MATCH(A700,Table_product[ProductID],0))</f>
        <v>2</v>
      </c>
      <c r="K700" t="str">
        <f>INDEX(Table_location[State],MATCH(C700,Table_location[Zip],0))</f>
        <v>British Columbia</v>
      </c>
      <c r="L700" t="str">
        <f>INDEX(Table_manufacturer[Manufacturer Name],MATCH(Sales!J700,Table_manufacturer[ManufacturerID],0))</f>
        <v>Aliqui</v>
      </c>
    </row>
    <row r="701" spans="1:12" x14ac:dyDescent="0.25">
      <c r="A701">
        <v>438</v>
      </c>
      <c r="B701" s="2">
        <v>42085</v>
      </c>
      <c r="C701" t="s">
        <v>1573</v>
      </c>
      <c r="D701">
        <v>1</v>
      </c>
      <c r="E701" s="3">
        <v>11969.37</v>
      </c>
      <c r="F701" t="s">
        <v>20</v>
      </c>
      <c r="G701" t="str">
        <f>INDEX(Table_product[Product Name],MATCH(A701,Table_product[ProductID],0))</f>
        <v>Maximus UM-43</v>
      </c>
      <c r="H701" t="str">
        <f>INDEX(Table_product[Category], MATCH(A701,Table_product[ProductID],0))</f>
        <v>Urban</v>
      </c>
      <c r="I701" t="str">
        <f>INDEX(Table_product[Segment], MATCH(A701,Table_product[ProductID],0))</f>
        <v>Moderation</v>
      </c>
      <c r="J701">
        <f>INDEX(Table_product[ManufacturerID], MATCH(A701,Table_product[ProductID],0))</f>
        <v>7</v>
      </c>
      <c r="K701" t="str">
        <f>INDEX(Table_location[State],MATCH(C701,Table_location[Zip],0))</f>
        <v>British Columbia</v>
      </c>
      <c r="L701" t="str">
        <f>INDEX(Table_manufacturer[Manufacturer Name],MATCH(Sales!J701,Table_manufacturer[ManufacturerID],0))</f>
        <v>VanArsdel</v>
      </c>
    </row>
    <row r="702" spans="1:12" x14ac:dyDescent="0.25">
      <c r="A702">
        <v>1137</v>
      </c>
      <c r="B702" s="2">
        <v>42064</v>
      </c>
      <c r="C702" t="s">
        <v>1334</v>
      </c>
      <c r="D702">
        <v>1</v>
      </c>
      <c r="E702" s="3">
        <v>9638.3700000000008</v>
      </c>
      <c r="F702" t="s">
        <v>20</v>
      </c>
      <c r="G702" t="str">
        <f>INDEX(Table_product[Product Name],MATCH(A702,Table_product[ProductID],0))</f>
        <v>Pirum UM-14</v>
      </c>
      <c r="H702" t="str">
        <f>INDEX(Table_product[Category], MATCH(A702,Table_product[ProductID],0))</f>
        <v>Urban</v>
      </c>
      <c r="I702" t="str">
        <f>INDEX(Table_product[Segment], MATCH(A702,Table_product[ProductID],0))</f>
        <v>Moderation</v>
      </c>
      <c r="J702">
        <f>INDEX(Table_product[ManufacturerID], MATCH(A702,Table_product[ProductID],0))</f>
        <v>10</v>
      </c>
      <c r="K702" t="str">
        <f>INDEX(Table_location[State],MATCH(C702,Table_location[Zip],0))</f>
        <v>Alberta</v>
      </c>
      <c r="L702" t="str">
        <f>INDEX(Table_manufacturer[Manufacturer Name],MATCH(Sales!J702,Table_manufacturer[ManufacturerID],0))</f>
        <v>Pirum</v>
      </c>
    </row>
    <row r="703" spans="1:12" x14ac:dyDescent="0.25">
      <c r="A703">
        <v>1852</v>
      </c>
      <c r="B703" s="2">
        <v>42064</v>
      </c>
      <c r="C703" t="s">
        <v>1399</v>
      </c>
      <c r="D703">
        <v>1</v>
      </c>
      <c r="E703" s="3">
        <v>2078.37</v>
      </c>
      <c r="F703" t="s">
        <v>20</v>
      </c>
      <c r="G703" t="str">
        <f>INDEX(Table_product[Product Name],MATCH(A703,Table_product[ProductID],0))</f>
        <v>Pomum YY-47</v>
      </c>
      <c r="H703" t="str">
        <f>INDEX(Table_product[Category], MATCH(A703,Table_product[ProductID],0))</f>
        <v>Youth</v>
      </c>
      <c r="I703" t="str">
        <f>INDEX(Table_product[Segment], MATCH(A703,Table_product[ProductID],0))</f>
        <v>Youth</v>
      </c>
      <c r="J703">
        <f>INDEX(Table_product[ManufacturerID], MATCH(A703,Table_product[ProductID],0))</f>
        <v>11</v>
      </c>
      <c r="K703" t="str">
        <f>INDEX(Table_location[State],MATCH(C703,Table_location[Zip],0))</f>
        <v>Alberta</v>
      </c>
      <c r="L703" t="str">
        <f>INDEX(Table_manufacturer[Manufacturer Name],MATCH(Sales!J703,Table_manufacturer[ManufacturerID],0))</f>
        <v>Pomum</v>
      </c>
    </row>
    <row r="704" spans="1:12" x14ac:dyDescent="0.25">
      <c r="A704">
        <v>1999</v>
      </c>
      <c r="B704" s="2">
        <v>42064</v>
      </c>
      <c r="C704" t="s">
        <v>1400</v>
      </c>
      <c r="D704">
        <v>1</v>
      </c>
      <c r="E704" s="3">
        <v>8126.37</v>
      </c>
      <c r="F704" t="s">
        <v>20</v>
      </c>
      <c r="G704" t="str">
        <f>INDEX(Table_product[Product Name],MATCH(A704,Table_product[ProductID],0))</f>
        <v>Currus UR-02</v>
      </c>
      <c r="H704" t="str">
        <f>INDEX(Table_product[Category], MATCH(A704,Table_product[ProductID],0))</f>
        <v>Urban</v>
      </c>
      <c r="I704" t="str">
        <f>INDEX(Table_product[Segment], MATCH(A704,Table_product[ProductID],0))</f>
        <v>Regular</v>
      </c>
      <c r="J704">
        <f>INDEX(Table_product[ManufacturerID], MATCH(A704,Table_product[ProductID],0))</f>
        <v>4</v>
      </c>
      <c r="K704" t="str">
        <f>INDEX(Table_location[State],MATCH(C704,Table_location[Zip],0))</f>
        <v>Alberta</v>
      </c>
      <c r="L704" t="str">
        <f>INDEX(Table_manufacturer[Manufacturer Name],MATCH(Sales!J704,Table_manufacturer[ManufacturerID],0))</f>
        <v>Currus</v>
      </c>
    </row>
    <row r="705" spans="1:12" x14ac:dyDescent="0.25">
      <c r="A705">
        <v>556</v>
      </c>
      <c r="B705" s="2">
        <v>42064</v>
      </c>
      <c r="C705" t="s">
        <v>1570</v>
      </c>
      <c r="D705">
        <v>1</v>
      </c>
      <c r="E705" s="3">
        <v>10268.370000000001</v>
      </c>
      <c r="F705" t="s">
        <v>20</v>
      </c>
      <c r="G705" t="str">
        <f>INDEX(Table_product[Product Name],MATCH(A705,Table_product[ProductID],0))</f>
        <v>Maximus UC-21</v>
      </c>
      <c r="H705" t="str">
        <f>INDEX(Table_product[Category], MATCH(A705,Table_product[ProductID],0))</f>
        <v>Urban</v>
      </c>
      <c r="I705" t="str">
        <f>INDEX(Table_product[Segment], MATCH(A705,Table_product[ProductID],0))</f>
        <v>Convenience</v>
      </c>
      <c r="J705">
        <f>INDEX(Table_product[ManufacturerID], MATCH(A705,Table_product[ProductID],0))</f>
        <v>7</v>
      </c>
      <c r="K705" t="str">
        <f>INDEX(Table_location[State],MATCH(C705,Table_location[Zip],0))</f>
        <v>British Columbia</v>
      </c>
      <c r="L705" t="str">
        <f>INDEX(Table_manufacturer[Manufacturer Name],MATCH(Sales!J705,Table_manufacturer[ManufacturerID],0))</f>
        <v>VanArsdel</v>
      </c>
    </row>
    <row r="706" spans="1:12" x14ac:dyDescent="0.25">
      <c r="A706">
        <v>407</v>
      </c>
      <c r="B706" s="2">
        <v>42075</v>
      </c>
      <c r="C706" t="s">
        <v>1559</v>
      </c>
      <c r="D706">
        <v>1</v>
      </c>
      <c r="E706" s="3">
        <v>20505.87</v>
      </c>
      <c r="F706" t="s">
        <v>20</v>
      </c>
      <c r="G706" t="str">
        <f>INDEX(Table_product[Product Name],MATCH(A706,Table_product[ProductID],0))</f>
        <v>Maximus UM-12</v>
      </c>
      <c r="H706" t="str">
        <f>INDEX(Table_product[Category], MATCH(A706,Table_product[ProductID],0))</f>
        <v>Urban</v>
      </c>
      <c r="I706" t="str">
        <f>INDEX(Table_product[Segment], MATCH(A706,Table_product[ProductID],0))</f>
        <v>Moderation</v>
      </c>
      <c r="J706">
        <f>INDEX(Table_product[ManufacturerID], MATCH(A706,Table_product[ProductID],0))</f>
        <v>7</v>
      </c>
      <c r="K706" t="str">
        <f>INDEX(Table_location[State],MATCH(C706,Table_location[Zip],0))</f>
        <v>British Columbia</v>
      </c>
      <c r="L706" t="str">
        <f>INDEX(Table_manufacturer[Manufacturer Name],MATCH(Sales!J706,Table_manufacturer[ManufacturerID],0))</f>
        <v>VanArsdel</v>
      </c>
    </row>
    <row r="707" spans="1:12" x14ac:dyDescent="0.25">
      <c r="A707">
        <v>1086</v>
      </c>
      <c r="B707" s="2">
        <v>42081</v>
      </c>
      <c r="C707" t="s">
        <v>1395</v>
      </c>
      <c r="D707">
        <v>1</v>
      </c>
      <c r="E707" s="3">
        <v>1101.8699999999999</v>
      </c>
      <c r="F707" t="s">
        <v>20</v>
      </c>
      <c r="G707" t="str">
        <f>INDEX(Table_product[Product Name],MATCH(A707,Table_product[ProductID],0))</f>
        <v>Pirum RP-32</v>
      </c>
      <c r="H707" t="str">
        <f>INDEX(Table_product[Category], MATCH(A707,Table_product[ProductID],0))</f>
        <v>Rural</v>
      </c>
      <c r="I707" t="str">
        <f>INDEX(Table_product[Segment], MATCH(A707,Table_product[ProductID],0))</f>
        <v>Productivity</v>
      </c>
      <c r="J707">
        <f>INDEX(Table_product[ManufacturerID], MATCH(A707,Table_product[ProductID],0))</f>
        <v>10</v>
      </c>
      <c r="K707" t="str">
        <f>INDEX(Table_location[State],MATCH(C707,Table_location[Zip],0))</f>
        <v>Alberta</v>
      </c>
      <c r="L707" t="str">
        <f>INDEX(Table_manufacturer[Manufacturer Name],MATCH(Sales!J707,Table_manufacturer[ManufacturerID],0))</f>
        <v>Pirum</v>
      </c>
    </row>
    <row r="708" spans="1:12" x14ac:dyDescent="0.25">
      <c r="A708">
        <v>1212</v>
      </c>
      <c r="B708" s="2">
        <v>42081</v>
      </c>
      <c r="C708" t="s">
        <v>1352</v>
      </c>
      <c r="D708">
        <v>1</v>
      </c>
      <c r="E708" s="3">
        <v>5102.37</v>
      </c>
      <c r="F708" t="s">
        <v>20</v>
      </c>
      <c r="G708" t="str">
        <f>INDEX(Table_product[Product Name],MATCH(A708,Table_product[ProductID],0))</f>
        <v>Pirum UC-14</v>
      </c>
      <c r="H708" t="str">
        <f>INDEX(Table_product[Category], MATCH(A708,Table_product[ProductID],0))</f>
        <v>Urban</v>
      </c>
      <c r="I708" t="str">
        <f>INDEX(Table_product[Segment], MATCH(A708,Table_product[ProductID],0))</f>
        <v>Convenience</v>
      </c>
      <c r="J708">
        <f>INDEX(Table_product[ManufacturerID], MATCH(A708,Table_product[ProductID],0))</f>
        <v>10</v>
      </c>
      <c r="K708" t="str">
        <f>INDEX(Table_location[State],MATCH(C708,Table_location[Zip],0))</f>
        <v>Alberta</v>
      </c>
      <c r="L708" t="str">
        <f>INDEX(Table_manufacturer[Manufacturer Name],MATCH(Sales!J708,Table_manufacturer[ManufacturerID],0))</f>
        <v>Pirum</v>
      </c>
    </row>
    <row r="709" spans="1:12" x14ac:dyDescent="0.25">
      <c r="A709">
        <v>2066</v>
      </c>
      <c r="B709" s="2">
        <v>42082</v>
      </c>
      <c r="C709" t="s">
        <v>1563</v>
      </c>
      <c r="D709">
        <v>1</v>
      </c>
      <c r="E709" s="3">
        <v>4724.37</v>
      </c>
      <c r="F709" t="s">
        <v>20</v>
      </c>
      <c r="G709" t="str">
        <f>INDEX(Table_product[Product Name],MATCH(A709,Table_product[ProductID],0))</f>
        <v>Currus UC-01</v>
      </c>
      <c r="H709" t="str">
        <f>INDEX(Table_product[Category], MATCH(A709,Table_product[ProductID],0))</f>
        <v>Urban</v>
      </c>
      <c r="I709" t="str">
        <f>INDEX(Table_product[Segment], MATCH(A709,Table_product[ProductID],0))</f>
        <v>Convenience</v>
      </c>
      <c r="J709">
        <f>INDEX(Table_product[ManufacturerID], MATCH(A709,Table_product[ProductID],0))</f>
        <v>4</v>
      </c>
      <c r="K709" t="str">
        <f>INDEX(Table_location[State],MATCH(C709,Table_location[Zip],0))</f>
        <v>British Columbia</v>
      </c>
      <c r="L709" t="str">
        <f>INDEX(Table_manufacturer[Manufacturer Name],MATCH(Sales!J709,Table_manufacturer[ManufacturerID],0))</f>
        <v>Currus</v>
      </c>
    </row>
    <row r="710" spans="1:12" x14ac:dyDescent="0.25">
      <c r="A710">
        <v>1722</v>
      </c>
      <c r="B710" s="2">
        <v>42082</v>
      </c>
      <c r="C710" t="s">
        <v>1577</v>
      </c>
      <c r="D710">
        <v>1</v>
      </c>
      <c r="E710" s="3">
        <v>1038.8699999999999</v>
      </c>
      <c r="F710" t="s">
        <v>20</v>
      </c>
      <c r="G710" t="str">
        <f>INDEX(Table_product[Product Name],MATCH(A710,Table_product[ProductID],0))</f>
        <v>Salvus YY-33</v>
      </c>
      <c r="H710" t="str">
        <f>INDEX(Table_product[Category], MATCH(A710,Table_product[ProductID],0))</f>
        <v>Youth</v>
      </c>
      <c r="I710" t="str">
        <f>INDEX(Table_product[Segment], MATCH(A710,Table_product[ProductID],0))</f>
        <v>Youth</v>
      </c>
      <c r="J710">
        <f>INDEX(Table_product[ManufacturerID], MATCH(A710,Table_product[ProductID],0))</f>
        <v>13</v>
      </c>
      <c r="K710" t="str">
        <f>INDEX(Table_location[State],MATCH(C710,Table_location[Zip],0))</f>
        <v>British Columbia</v>
      </c>
      <c r="L710" t="str">
        <f>INDEX(Table_manufacturer[Manufacturer Name],MATCH(Sales!J710,Table_manufacturer[ManufacturerID],0))</f>
        <v>Salvus</v>
      </c>
    </row>
    <row r="711" spans="1:12" x14ac:dyDescent="0.25">
      <c r="A711">
        <v>609</v>
      </c>
      <c r="B711" s="2">
        <v>42082</v>
      </c>
      <c r="C711" t="s">
        <v>1583</v>
      </c>
      <c r="D711">
        <v>1</v>
      </c>
      <c r="E711" s="3">
        <v>10079.370000000001</v>
      </c>
      <c r="F711" t="s">
        <v>20</v>
      </c>
      <c r="G711" t="str">
        <f>INDEX(Table_product[Product Name],MATCH(A711,Table_product[ProductID],0))</f>
        <v>Maximus UC-74</v>
      </c>
      <c r="H711" t="str">
        <f>INDEX(Table_product[Category], MATCH(A711,Table_product[ProductID],0))</f>
        <v>Urban</v>
      </c>
      <c r="I711" t="str">
        <f>INDEX(Table_product[Segment], MATCH(A711,Table_product[ProductID],0))</f>
        <v>Convenience</v>
      </c>
      <c r="J711">
        <f>INDEX(Table_product[ManufacturerID], MATCH(A711,Table_product[ProductID],0))</f>
        <v>7</v>
      </c>
      <c r="K711" t="str">
        <f>INDEX(Table_location[State],MATCH(C711,Table_location[Zip],0))</f>
        <v>British Columbia</v>
      </c>
      <c r="L711" t="str">
        <f>INDEX(Table_manufacturer[Manufacturer Name],MATCH(Sales!J711,Table_manufacturer[ManufacturerID],0))</f>
        <v>VanArsdel</v>
      </c>
    </row>
    <row r="712" spans="1:12" x14ac:dyDescent="0.25">
      <c r="A712">
        <v>978</v>
      </c>
      <c r="B712" s="2">
        <v>42071</v>
      </c>
      <c r="C712" t="s">
        <v>1576</v>
      </c>
      <c r="D712">
        <v>1</v>
      </c>
      <c r="E712" s="3">
        <v>9638.3700000000008</v>
      </c>
      <c r="F712" t="s">
        <v>20</v>
      </c>
      <c r="G712" t="str">
        <f>INDEX(Table_product[Product Name],MATCH(A712,Table_product[ProductID],0))</f>
        <v>Natura UC-41</v>
      </c>
      <c r="H712" t="str">
        <f>INDEX(Table_product[Category], MATCH(A712,Table_product[ProductID],0))</f>
        <v>Urban</v>
      </c>
      <c r="I712" t="str">
        <f>INDEX(Table_product[Segment], MATCH(A712,Table_product[ProductID],0))</f>
        <v>Convenience</v>
      </c>
      <c r="J712">
        <f>INDEX(Table_product[ManufacturerID], MATCH(A712,Table_product[ProductID],0))</f>
        <v>8</v>
      </c>
      <c r="K712" t="str">
        <f>INDEX(Table_location[State],MATCH(C712,Table_location[Zip],0))</f>
        <v>British Columbia</v>
      </c>
      <c r="L712" t="str">
        <f>INDEX(Table_manufacturer[Manufacturer Name],MATCH(Sales!J712,Table_manufacturer[ManufacturerID],0))</f>
        <v>Natura</v>
      </c>
    </row>
    <row r="713" spans="1:12" x14ac:dyDescent="0.25">
      <c r="A713">
        <v>438</v>
      </c>
      <c r="B713" s="2">
        <v>42071</v>
      </c>
      <c r="C713" t="s">
        <v>1559</v>
      </c>
      <c r="D713">
        <v>1</v>
      </c>
      <c r="E713" s="3">
        <v>11969.37</v>
      </c>
      <c r="F713" t="s">
        <v>20</v>
      </c>
      <c r="G713" t="str">
        <f>INDEX(Table_product[Product Name],MATCH(A713,Table_product[ProductID],0))</f>
        <v>Maximus UM-43</v>
      </c>
      <c r="H713" t="str">
        <f>INDEX(Table_product[Category], MATCH(A713,Table_product[ProductID],0))</f>
        <v>Urban</v>
      </c>
      <c r="I713" t="str">
        <f>INDEX(Table_product[Segment], MATCH(A713,Table_product[ProductID],0))</f>
        <v>Moderation</v>
      </c>
      <c r="J713">
        <f>INDEX(Table_product[ManufacturerID], MATCH(A713,Table_product[ProductID],0))</f>
        <v>7</v>
      </c>
      <c r="K713" t="str">
        <f>INDEX(Table_location[State],MATCH(C713,Table_location[Zip],0))</f>
        <v>British Columbia</v>
      </c>
      <c r="L713" t="str">
        <f>INDEX(Table_manufacturer[Manufacturer Name],MATCH(Sales!J713,Table_manufacturer[ManufacturerID],0))</f>
        <v>VanArsdel</v>
      </c>
    </row>
    <row r="714" spans="1:12" x14ac:dyDescent="0.25">
      <c r="A714">
        <v>605</v>
      </c>
      <c r="B714" s="2">
        <v>42071</v>
      </c>
      <c r="C714" t="s">
        <v>1327</v>
      </c>
      <c r="D714">
        <v>1</v>
      </c>
      <c r="E714" s="3">
        <v>5039.37</v>
      </c>
      <c r="F714" t="s">
        <v>20</v>
      </c>
      <c r="G714" t="str">
        <f>INDEX(Table_product[Product Name],MATCH(A714,Table_product[ProductID],0))</f>
        <v>Maximus UC-70</v>
      </c>
      <c r="H714" t="str">
        <f>INDEX(Table_product[Category], MATCH(A714,Table_product[ProductID],0))</f>
        <v>Urban</v>
      </c>
      <c r="I714" t="str">
        <f>INDEX(Table_product[Segment], MATCH(A714,Table_product[ProductID],0))</f>
        <v>Convenience</v>
      </c>
      <c r="J714">
        <f>INDEX(Table_product[ManufacturerID], MATCH(A714,Table_product[ProductID],0))</f>
        <v>7</v>
      </c>
      <c r="K714" t="str">
        <f>INDEX(Table_location[State],MATCH(C714,Table_location[Zip],0))</f>
        <v>Alberta</v>
      </c>
      <c r="L714" t="str">
        <f>INDEX(Table_manufacturer[Manufacturer Name],MATCH(Sales!J714,Table_manufacturer[ManufacturerID],0))</f>
        <v>VanArsdel</v>
      </c>
    </row>
    <row r="715" spans="1:12" x14ac:dyDescent="0.25">
      <c r="A715">
        <v>1530</v>
      </c>
      <c r="B715" s="2">
        <v>42072</v>
      </c>
      <c r="C715" t="s">
        <v>1577</v>
      </c>
      <c r="D715">
        <v>1</v>
      </c>
      <c r="E715" s="3">
        <v>5038.74</v>
      </c>
      <c r="F715" t="s">
        <v>20</v>
      </c>
      <c r="G715" t="str">
        <f>INDEX(Table_product[Product Name],MATCH(A715,Table_product[ProductID],0))</f>
        <v>Quibus RP-22</v>
      </c>
      <c r="H715" t="str">
        <f>INDEX(Table_product[Category], MATCH(A715,Table_product[ProductID],0))</f>
        <v>Rural</v>
      </c>
      <c r="I715" t="str">
        <f>INDEX(Table_product[Segment], MATCH(A715,Table_product[ProductID],0))</f>
        <v>Productivity</v>
      </c>
      <c r="J715">
        <f>INDEX(Table_product[ManufacturerID], MATCH(A715,Table_product[ProductID],0))</f>
        <v>12</v>
      </c>
      <c r="K715" t="str">
        <f>INDEX(Table_location[State],MATCH(C715,Table_location[Zip],0))</f>
        <v>British Columbia</v>
      </c>
      <c r="L715" t="str">
        <f>INDEX(Table_manufacturer[Manufacturer Name],MATCH(Sales!J715,Table_manufacturer[ManufacturerID],0))</f>
        <v>Quibus</v>
      </c>
    </row>
    <row r="716" spans="1:12" x14ac:dyDescent="0.25">
      <c r="A716">
        <v>579</v>
      </c>
      <c r="B716" s="2">
        <v>42094</v>
      </c>
      <c r="C716" t="s">
        <v>1352</v>
      </c>
      <c r="D716">
        <v>1</v>
      </c>
      <c r="E716" s="3">
        <v>15938.37</v>
      </c>
      <c r="F716" t="s">
        <v>20</v>
      </c>
      <c r="G716" t="str">
        <f>INDEX(Table_product[Product Name],MATCH(A716,Table_product[ProductID],0))</f>
        <v>Maximus UC-44</v>
      </c>
      <c r="H716" t="str">
        <f>INDEX(Table_product[Category], MATCH(A716,Table_product[ProductID],0))</f>
        <v>Urban</v>
      </c>
      <c r="I716" t="str">
        <f>INDEX(Table_product[Segment], MATCH(A716,Table_product[ProductID],0))</f>
        <v>Convenience</v>
      </c>
      <c r="J716">
        <f>INDEX(Table_product[ManufacturerID], MATCH(A716,Table_product[ProductID],0))</f>
        <v>7</v>
      </c>
      <c r="K716" t="str">
        <f>INDEX(Table_location[State],MATCH(C716,Table_location[Zip],0))</f>
        <v>Alberta</v>
      </c>
      <c r="L716" t="str">
        <f>INDEX(Table_manufacturer[Manufacturer Name],MATCH(Sales!J716,Table_manufacturer[ManufacturerID],0))</f>
        <v>VanArsdel</v>
      </c>
    </row>
    <row r="717" spans="1:12" x14ac:dyDescent="0.25">
      <c r="A717">
        <v>491</v>
      </c>
      <c r="B717" s="2">
        <v>42106</v>
      </c>
      <c r="C717" t="s">
        <v>1569</v>
      </c>
      <c r="D717">
        <v>1</v>
      </c>
      <c r="E717" s="3">
        <v>10709.37</v>
      </c>
      <c r="F717" t="s">
        <v>20</v>
      </c>
      <c r="G717" t="str">
        <f>INDEX(Table_product[Product Name],MATCH(A717,Table_product[ProductID],0))</f>
        <v>Maximus UM-96</v>
      </c>
      <c r="H717" t="str">
        <f>INDEX(Table_product[Category], MATCH(A717,Table_product[ProductID],0))</f>
        <v>Urban</v>
      </c>
      <c r="I717" t="str">
        <f>INDEX(Table_product[Segment], MATCH(A717,Table_product[ProductID],0))</f>
        <v>Moderation</v>
      </c>
      <c r="J717">
        <f>INDEX(Table_product[ManufacturerID], MATCH(A717,Table_product[ProductID],0))</f>
        <v>7</v>
      </c>
      <c r="K717" t="str">
        <f>INDEX(Table_location[State],MATCH(C717,Table_location[Zip],0))</f>
        <v>British Columbia</v>
      </c>
      <c r="L717" t="str">
        <f>INDEX(Table_manufacturer[Manufacturer Name],MATCH(Sales!J717,Table_manufacturer[ManufacturerID],0))</f>
        <v>VanArsdel</v>
      </c>
    </row>
    <row r="718" spans="1:12" x14ac:dyDescent="0.25">
      <c r="A718">
        <v>1182</v>
      </c>
      <c r="B718" s="2">
        <v>42075</v>
      </c>
      <c r="C718" t="s">
        <v>1400</v>
      </c>
      <c r="D718">
        <v>1</v>
      </c>
      <c r="E718" s="3">
        <v>2582.37</v>
      </c>
      <c r="F718" t="s">
        <v>20</v>
      </c>
      <c r="G718" t="str">
        <f>INDEX(Table_product[Product Name],MATCH(A718,Table_product[ProductID],0))</f>
        <v>Pirum UE-18</v>
      </c>
      <c r="H718" t="str">
        <f>INDEX(Table_product[Category], MATCH(A718,Table_product[ProductID],0))</f>
        <v>Urban</v>
      </c>
      <c r="I718" t="str">
        <f>INDEX(Table_product[Segment], MATCH(A718,Table_product[ProductID],0))</f>
        <v>Extreme</v>
      </c>
      <c r="J718">
        <f>INDEX(Table_product[ManufacturerID], MATCH(A718,Table_product[ProductID],0))</f>
        <v>10</v>
      </c>
      <c r="K718" t="str">
        <f>INDEX(Table_location[State],MATCH(C718,Table_location[Zip],0))</f>
        <v>Alberta</v>
      </c>
      <c r="L718" t="str">
        <f>INDEX(Table_manufacturer[Manufacturer Name],MATCH(Sales!J718,Table_manufacturer[ManufacturerID],0))</f>
        <v>Pirum</v>
      </c>
    </row>
    <row r="719" spans="1:12" x14ac:dyDescent="0.25">
      <c r="A719">
        <v>2155</v>
      </c>
      <c r="B719" s="2">
        <v>42075</v>
      </c>
      <c r="C719" t="s">
        <v>1559</v>
      </c>
      <c r="D719">
        <v>1</v>
      </c>
      <c r="E719" s="3">
        <v>7748.37</v>
      </c>
      <c r="F719" t="s">
        <v>20</v>
      </c>
      <c r="G719" t="str">
        <f>INDEX(Table_product[Product Name],MATCH(A719,Table_product[ProductID],0))</f>
        <v>Victoria UE-08</v>
      </c>
      <c r="H719" t="str">
        <f>INDEX(Table_product[Category], MATCH(A719,Table_product[ProductID],0))</f>
        <v>Urban</v>
      </c>
      <c r="I719" t="str">
        <f>INDEX(Table_product[Segment], MATCH(A719,Table_product[ProductID],0))</f>
        <v>Extreme</v>
      </c>
      <c r="J719">
        <f>INDEX(Table_product[ManufacturerID], MATCH(A719,Table_product[ProductID],0))</f>
        <v>14</v>
      </c>
      <c r="K719" t="str">
        <f>INDEX(Table_location[State],MATCH(C719,Table_location[Zip],0))</f>
        <v>British Columbia</v>
      </c>
      <c r="L719" t="str">
        <f>INDEX(Table_manufacturer[Manufacturer Name],MATCH(Sales!J719,Table_manufacturer[ManufacturerID],0))</f>
        <v>Victoria</v>
      </c>
    </row>
    <row r="720" spans="1:12" x14ac:dyDescent="0.25">
      <c r="A720">
        <v>702</v>
      </c>
      <c r="B720" s="2">
        <v>42075</v>
      </c>
      <c r="C720" t="s">
        <v>1360</v>
      </c>
      <c r="D720">
        <v>1</v>
      </c>
      <c r="E720" s="3">
        <v>3779.37</v>
      </c>
      <c r="F720" t="s">
        <v>20</v>
      </c>
      <c r="G720" t="str">
        <f>INDEX(Table_product[Product Name],MATCH(A720,Table_product[ProductID],0))</f>
        <v>Natura MA-09</v>
      </c>
      <c r="H720" t="str">
        <f>INDEX(Table_product[Category], MATCH(A720,Table_product[ProductID],0))</f>
        <v>Mix</v>
      </c>
      <c r="I720" t="str">
        <f>INDEX(Table_product[Segment], MATCH(A720,Table_product[ProductID],0))</f>
        <v>All Season</v>
      </c>
      <c r="J720">
        <f>INDEX(Table_product[ManufacturerID], MATCH(A720,Table_product[ProductID],0))</f>
        <v>8</v>
      </c>
      <c r="K720" t="str">
        <f>INDEX(Table_location[State],MATCH(C720,Table_location[Zip],0))</f>
        <v>Alberta</v>
      </c>
      <c r="L720" t="str">
        <f>INDEX(Table_manufacturer[Manufacturer Name],MATCH(Sales!J720,Table_manufacturer[ManufacturerID],0))</f>
        <v>Natura</v>
      </c>
    </row>
    <row r="721" spans="1:12" x14ac:dyDescent="0.25">
      <c r="A721">
        <v>2055</v>
      </c>
      <c r="B721" s="2">
        <v>42075</v>
      </c>
      <c r="C721" t="s">
        <v>1564</v>
      </c>
      <c r="D721">
        <v>1</v>
      </c>
      <c r="E721" s="3">
        <v>7874.37</v>
      </c>
      <c r="F721" t="s">
        <v>20</v>
      </c>
      <c r="G721" t="str">
        <f>INDEX(Table_product[Product Name],MATCH(A721,Table_product[ProductID],0))</f>
        <v>Currus UE-15</v>
      </c>
      <c r="H721" t="str">
        <f>INDEX(Table_product[Category], MATCH(A721,Table_product[ProductID],0))</f>
        <v>Urban</v>
      </c>
      <c r="I721" t="str">
        <f>INDEX(Table_product[Segment], MATCH(A721,Table_product[ProductID],0))</f>
        <v>Extreme</v>
      </c>
      <c r="J721">
        <f>INDEX(Table_product[ManufacturerID], MATCH(A721,Table_product[ProductID],0))</f>
        <v>4</v>
      </c>
      <c r="K721" t="str">
        <f>INDEX(Table_location[State],MATCH(C721,Table_location[Zip],0))</f>
        <v>British Columbia</v>
      </c>
      <c r="L721" t="str">
        <f>INDEX(Table_manufacturer[Manufacturer Name],MATCH(Sales!J721,Table_manufacturer[ManufacturerID],0))</f>
        <v>Currus</v>
      </c>
    </row>
    <row r="722" spans="1:12" x14ac:dyDescent="0.25">
      <c r="A722">
        <v>2099</v>
      </c>
      <c r="B722" s="2">
        <v>42075</v>
      </c>
      <c r="C722" t="s">
        <v>1570</v>
      </c>
      <c r="D722">
        <v>1</v>
      </c>
      <c r="E722" s="3">
        <v>5165.37</v>
      </c>
      <c r="F722" t="s">
        <v>20</v>
      </c>
      <c r="G722" t="str">
        <f>INDEX(Table_product[Product Name],MATCH(A722,Table_product[ProductID],0))</f>
        <v>Currus YY-03</v>
      </c>
      <c r="H722" t="str">
        <f>INDEX(Table_product[Category], MATCH(A722,Table_product[ProductID],0))</f>
        <v>Youth</v>
      </c>
      <c r="I722" t="str">
        <f>INDEX(Table_product[Segment], MATCH(A722,Table_product[ProductID],0))</f>
        <v>Youth</v>
      </c>
      <c r="J722">
        <f>INDEX(Table_product[ManufacturerID], MATCH(A722,Table_product[ProductID],0))</f>
        <v>4</v>
      </c>
      <c r="K722" t="str">
        <f>INDEX(Table_location[State],MATCH(C722,Table_location[Zip],0))</f>
        <v>British Columbia</v>
      </c>
      <c r="L722" t="str">
        <f>INDEX(Table_manufacturer[Manufacturer Name],MATCH(Sales!J722,Table_manufacturer[ManufacturerID],0))</f>
        <v>Currus</v>
      </c>
    </row>
    <row r="723" spans="1:12" x14ac:dyDescent="0.25">
      <c r="A723">
        <v>907</v>
      </c>
      <c r="B723" s="2">
        <v>42076</v>
      </c>
      <c r="C723" t="s">
        <v>1412</v>
      </c>
      <c r="D723">
        <v>1</v>
      </c>
      <c r="E723" s="3">
        <v>7307.37</v>
      </c>
      <c r="F723" t="s">
        <v>20</v>
      </c>
      <c r="G723" t="str">
        <f>INDEX(Table_product[Product Name],MATCH(A723,Table_product[ProductID],0))</f>
        <v>Natura UE-16</v>
      </c>
      <c r="H723" t="str">
        <f>INDEX(Table_product[Category], MATCH(A723,Table_product[ProductID],0))</f>
        <v>Urban</v>
      </c>
      <c r="I723" t="str">
        <f>INDEX(Table_product[Segment], MATCH(A723,Table_product[ProductID],0))</f>
        <v>Extreme</v>
      </c>
      <c r="J723">
        <f>INDEX(Table_product[ManufacturerID], MATCH(A723,Table_product[ProductID],0))</f>
        <v>8</v>
      </c>
      <c r="K723" t="str">
        <f>INDEX(Table_location[State],MATCH(C723,Table_location[Zip],0))</f>
        <v>Alberta</v>
      </c>
      <c r="L723" t="str">
        <f>INDEX(Table_manufacturer[Manufacturer Name],MATCH(Sales!J723,Table_manufacturer[ManufacturerID],0))</f>
        <v>Natura</v>
      </c>
    </row>
    <row r="724" spans="1:12" x14ac:dyDescent="0.25">
      <c r="A724">
        <v>590</v>
      </c>
      <c r="B724" s="2">
        <v>42076</v>
      </c>
      <c r="C724" t="s">
        <v>1561</v>
      </c>
      <c r="D724">
        <v>1</v>
      </c>
      <c r="E724" s="3">
        <v>10709.37</v>
      </c>
      <c r="F724" t="s">
        <v>20</v>
      </c>
      <c r="G724" t="str">
        <f>INDEX(Table_product[Product Name],MATCH(A724,Table_product[ProductID],0))</f>
        <v>Maximus UC-55</v>
      </c>
      <c r="H724" t="str">
        <f>INDEX(Table_product[Category], MATCH(A724,Table_product[ProductID],0))</f>
        <v>Urban</v>
      </c>
      <c r="I724" t="str">
        <f>INDEX(Table_product[Segment], MATCH(A724,Table_product[ProductID],0))</f>
        <v>Convenience</v>
      </c>
      <c r="J724">
        <f>INDEX(Table_product[ManufacturerID], MATCH(A724,Table_product[ProductID],0))</f>
        <v>7</v>
      </c>
      <c r="K724" t="str">
        <f>INDEX(Table_location[State],MATCH(C724,Table_location[Zip],0))</f>
        <v>British Columbia</v>
      </c>
      <c r="L724" t="str">
        <f>INDEX(Table_manufacturer[Manufacturer Name],MATCH(Sales!J724,Table_manufacturer[ManufacturerID],0))</f>
        <v>VanArsdel</v>
      </c>
    </row>
    <row r="725" spans="1:12" x14ac:dyDescent="0.25">
      <c r="A725">
        <v>819</v>
      </c>
      <c r="B725" s="2">
        <v>42076</v>
      </c>
      <c r="C725" t="s">
        <v>1563</v>
      </c>
      <c r="D725">
        <v>1</v>
      </c>
      <c r="E725" s="3">
        <v>16757.37</v>
      </c>
      <c r="F725" t="s">
        <v>20</v>
      </c>
      <c r="G725" t="str">
        <f>INDEX(Table_product[Product Name],MATCH(A725,Table_product[ProductID],0))</f>
        <v>Natura UM-03</v>
      </c>
      <c r="H725" t="str">
        <f>INDEX(Table_product[Category], MATCH(A725,Table_product[ProductID],0))</f>
        <v>Urban</v>
      </c>
      <c r="I725" t="str">
        <f>INDEX(Table_product[Segment], MATCH(A725,Table_product[ProductID],0))</f>
        <v>Moderation</v>
      </c>
      <c r="J725">
        <f>INDEX(Table_product[ManufacturerID], MATCH(A725,Table_product[ProductID],0))</f>
        <v>8</v>
      </c>
      <c r="K725" t="str">
        <f>INDEX(Table_location[State],MATCH(C725,Table_location[Zip],0))</f>
        <v>British Columbia</v>
      </c>
      <c r="L725" t="str">
        <f>INDEX(Table_manufacturer[Manufacturer Name],MATCH(Sales!J725,Table_manufacturer[ManufacturerID],0))</f>
        <v>Natura</v>
      </c>
    </row>
    <row r="726" spans="1:12" x14ac:dyDescent="0.25">
      <c r="A726">
        <v>506</v>
      </c>
      <c r="B726" s="2">
        <v>42154</v>
      </c>
      <c r="C726" t="s">
        <v>1335</v>
      </c>
      <c r="D726">
        <v>1</v>
      </c>
      <c r="E726" s="3">
        <v>15560.37</v>
      </c>
      <c r="F726" t="s">
        <v>20</v>
      </c>
      <c r="G726" t="str">
        <f>INDEX(Table_product[Product Name],MATCH(A726,Table_product[ProductID],0))</f>
        <v>Maximus UM-11</v>
      </c>
      <c r="H726" t="str">
        <f>INDEX(Table_product[Category], MATCH(A726,Table_product[ProductID],0))</f>
        <v>Urban</v>
      </c>
      <c r="I726" t="str">
        <f>INDEX(Table_product[Segment], MATCH(A726,Table_product[ProductID],0))</f>
        <v>Moderation</v>
      </c>
      <c r="J726">
        <f>INDEX(Table_product[ManufacturerID], MATCH(A726,Table_product[ProductID],0))</f>
        <v>7</v>
      </c>
      <c r="K726" t="str">
        <f>INDEX(Table_location[State],MATCH(C726,Table_location[Zip],0))</f>
        <v>Alberta</v>
      </c>
      <c r="L726" t="str">
        <f>INDEX(Table_manufacturer[Manufacturer Name],MATCH(Sales!J726,Table_manufacturer[ManufacturerID],0))</f>
        <v>VanArsdel</v>
      </c>
    </row>
    <row r="727" spans="1:12" x14ac:dyDescent="0.25">
      <c r="A727">
        <v>1999</v>
      </c>
      <c r="B727" s="2">
        <v>42155</v>
      </c>
      <c r="C727" t="s">
        <v>1202</v>
      </c>
      <c r="D727">
        <v>1</v>
      </c>
      <c r="E727" s="3">
        <v>8126.37</v>
      </c>
      <c r="F727" t="s">
        <v>20</v>
      </c>
      <c r="G727" t="str">
        <f>INDEX(Table_product[Product Name],MATCH(A727,Table_product[ProductID],0))</f>
        <v>Currus UR-02</v>
      </c>
      <c r="H727" t="str">
        <f>INDEX(Table_product[Category], MATCH(A727,Table_product[ProductID],0))</f>
        <v>Urban</v>
      </c>
      <c r="I727" t="str">
        <f>INDEX(Table_product[Segment], MATCH(A727,Table_product[ProductID],0))</f>
        <v>Regular</v>
      </c>
      <c r="J727">
        <f>INDEX(Table_product[ManufacturerID], MATCH(A727,Table_product[ProductID],0))</f>
        <v>4</v>
      </c>
      <c r="K727" t="str">
        <f>INDEX(Table_location[State],MATCH(C727,Table_location[Zip],0))</f>
        <v>Manitoba</v>
      </c>
      <c r="L727" t="str">
        <f>INDEX(Table_manufacturer[Manufacturer Name],MATCH(Sales!J727,Table_manufacturer[ManufacturerID],0))</f>
        <v>Currus</v>
      </c>
    </row>
    <row r="728" spans="1:12" x14ac:dyDescent="0.25">
      <c r="A728">
        <v>1391</v>
      </c>
      <c r="B728" s="2">
        <v>42155</v>
      </c>
      <c r="C728" t="s">
        <v>1410</v>
      </c>
      <c r="D728">
        <v>1</v>
      </c>
      <c r="E728" s="3">
        <v>2266.7399999999998</v>
      </c>
      <c r="F728" t="s">
        <v>20</v>
      </c>
      <c r="G728" t="str">
        <f>INDEX(Table_product[Product Name],MATCH(A728,Table_product[ProductID],0))</f>
        <v>Quibus RP-83</v>
      </c>
      <c r="H728" t="str">
        <f>INDEX(Table_product[Category], MATCH(A728,Table_product[ProductID],0))</f>
        <v>Rural</v>
      </c>
      <c r="I728" t="str">
        <f>INDEX(Table_product[Segment], MATCH(A728,Table_product[ProductID],0))</f>
        <v>Productivity</v>
      </c>
      <c r="J728">
        <f>INDEX(Table_product[ManufacturerID], MATCH(A728,Table_product[ProductID],0))</f>
        <v>12</v>
      </c>
      <c r="K728" t="str">
        <f>INDEX(Table_location[State],MATCH(C728,Table_location[Zip],0))</f>
        <v>Alberta</v>
      </c>
      <c r="L728" t="str">
        <f>INDEX(Table_manufacturer[Manufacturer Name],MATCH(Sales!J728,Table_manufacturer[ManufacturerID],0))</f>
        <v>Quibus</v>
      </c>
    </row>
    <row r="729" spans="1:12" x14ac:dyDescent="0.25">
      <c r="A729">
        <v>1507</v>
      </c>
      <c r="B729" s="2">
        <v>42155</v>
      </c>
      <c r="C729" t="s">
        <v>1346</v>
      </c>
      <c r="D729">
        <v>1</v>
      </c>
      <c r="E729" s="3">
        <v>1069.74</v>
      </c>
      <c r="F729" t="s">
        <v>20</v>
      </c>
      <c r="G729" t="str">
        <f>INDEX(Table_product[Product Name],MATCH(A729,Table_product[ProductID],0))</f>
        <v>Quibus RP-99</v>
      </c>
      <c r="H729" t="str">
        <f>INDEX(Table_product[Category], MATCH(A729,Table_product[ProductID],0))</f>
        <v>Rural</v>
      </c>
      <c r="I729" t="str">
        <f>INDEX(Table_product[Segment], MATCH(A729,Table_product[ProductID],0))</f>
        <v>Productivity</v>
      </c>
      <c r="J729">
        <f>INDEX(Table_product[ManufacturerID], MATCH(A729,Table_product[ProductID],0))</f>
        <v>12</v>
      </c>
      <c r="K729" t="str">
        <f>INDEX(Table_location[State],MATCH(C729,Table_location[Zip],0))</f>
        <v>Alberta</v>
      </c>
      <c r="L729" t="str">
        <f>INDEX(Table_manufacturer[Manufacturer Name],MATCH(Sales!J729,Table_manufacturer[ManufacturerID],0))</f>
        <v>Quibus</v>
      </c>
    </row>
    <row r="730" spans="1:12" x14ac:dyDescent="0.25">
      <c r="A730">
        <v>1392</v>
      </c>
      <c r="B730" s="2">
        <v>42155</v>
      </c>
      <c r="C730" t="s">
        <v>1410</v>
      </c>
      <c r="D730">
        <v>1</v>
      </c>
      <c r="E730" s="3">
        <v>2266.7399999999998</v>
      </c>
      <c r="F730" t="s">
        <v>20</v>
      </c>
      <c r="G730" t="str">
        <f>INDEX(Table_product[Product Name],MATCH(A730,Table_product[ProductID],0))</f>
        <v>Quibus RP-84</v>
      </c>
      <c r="H730" t="str">
        <f>INDEX(Table_product[Category], MATCH(A730,Table_product[ProductID],0))</f>
        <v>Rural</v>
      </c>
      <c r="I730" t="str">
        <f>INDEX(Table_product[Segment], MATCH(A730,Table_product[ProductID],0))</f>
        <v>Productivity</v>
      </c>
      <c r="J730">
        <f>INDEX(Table_product[ManufacturerID], MATCH(A730,Table_product[ProductID],0))</f>
        <v>12</v>
      </c>
      <c r="K730" t="str">
        <f>INDEX(Table_location[State],MATCH(C730,Table_location[Zip],0))</f>
        <v>Alberta</v>
      </c>
      <c r="L730" t="str">
        <f>INDEX(Table_manufacturer[Manufacturer Name],MATCH(Sales!J730,Table_manufacturer[ManufacturerID],0))</f>
        <v>Quibus</v>
      </c>
    </row>
    <row r="731" spans="1:12" x14ac:dyDescent="0.25">
      <c r="A731">
        <v>1508</v>
      </c>
      <c r="B731" s="2">
        <v>42155</v>
      </c>
      <c r="C731" t="s">
        <v>1346</v>
      </c>
      <c r="D731">
        <v>1</v>
      </c>
      <c r="E731" s="3">
        <v>1069.74</v>
      </c>
      <c r="F731" t="s">
        <v>20</v>
      </c>
      <c r="G731" t="str">
        <f>INDEX(Table_product[Product Name],MATCH(A731,Table_product[ProductID],0))</f>
        <v>Quibus RP-00</v>
      </c>
      <c r="H731" t="str">
        <f>INDEX(Table_product[Category], MATCH(A731,Table_product[ProductID],0))</f>
        <v>Rural</v>
      </c>
      <c r="I731" t="str">
        <f>INDEX(Table_product[Segment], MATCH(A731,Table_product[ProductID],0))</f>
        <v>Productivity</v>
      </c>
      <c r="J731">
        <f>INDEX(Table_product[ManufacturerID], MATCH(A731,Table_product[ProductID],0))</f>
        <v>12</v>
      </c>
      <c r="K731" t="str">
        <f>INDEX(Table_location[State],MATCH(C731,Table_location[Zip],0))</f>
        <v>Alberta</v>
      </c>
      <c r="L731" t="str">
        <f>INDEX(Table_manufacturer[Manufacturer Name],MATCH(Sales!J731,Table_manufacturer[ManufacturerID],0))</f>
        <v>Quibus</v>
      </c>
    </row>
    <row r="732" spans="1:12" x14ac:dyDescent="0.25">
      <c r="A732">
        <v>927</v>
      </c>
      <c r="B732" s="2">
        <v>42185</v>
      </c>
      <c r="C732" t="s">
        <v>1345</v>
      </c>
      <c r="D732">
        <v>1</v>
      </c>
      <c r="E732" s="3">
        <v>6173.37</v>
      </c>
      <c r="F732" t="s">
        <v>20</v>
      </c>
      <c r="G732" t="str">
        <f>INDEX(Table_product[Product Name],MATCH(A732,Table_product[ProductID],0))</f>
        <v>Natura UE-36</v>
      </c>
      <c r="H732" t="str">
        <f>INDEX(Table_product[Category], MATCH(A732,Table_product[ProductID],0))</f>
        <v>Urban</v>
      </c>
      <c r="I732" t="str">
        <f>INDEX(Table_product[Segment], MATCH(A732,Table_product[ProductID],0))</f>
        <v>Extreme</v>
      </c>
      <c r="J732">
        <f>INDEX(Table_product[ManufacturerID], MATCH(A732,Table_product[ProductID],0))</f>
        <v>8</v>
      </c>
      <c r="K732" t="str">
        <f>INDEX(Table_location[State],MATCH(C732,Table_location[Zip],0))</f>
        <v>Alberta</v>
      </c>
      <c r="L732" t="str">
        <f>INDEX(Table_manufacturer[Manufacturer Name],MATCH(Sales!J732,Table_manufacturer[ManufacturerID],0))</f>
        <v>Natura</v>
      </c>
    </row>
    <row r="733" spans="1:12" x14ac:dyDescent="0.25">
      <c r="A733">
        <v>487</v>
      </c>
      <c r="B733" s="2">
        <v>42185</v>
      </c>
      <c r="C733" t="s">
        <v>1406</v>
      </c>
      <c r="D733">
        <v>1</v>
      </c>
      <c r="E733" s="3">
        <v>13229.37</v>
      </c>
      <c r="F733" t="s">
        <v>20</v>
      </c>
      <c r="G733" t="str">
        <f>INDEX(Table_product[Product Name],MATCH(A733,Table_product[ProductID],0))</f>
        <v>Maximus UM-92</v>
      </c>
      <c r="H733" t="str">
        <f>INDEX(Table_product[Category], MATCH(A733,Table_product[ProductID],0))</f>
        <v>Urban</v>
      </c>
      <c r="I733" t="str">
        <f>INDEX(Table_product[Segment], MATCH(A733,Table_product[ProductID],0))</f>
        <v>Moderation</v>
      </c>
      <c r="J733">
        <f>INDEX(Table_product[ManufacturerID], MATCH(A733,Table_product[ProductID],0))</f>
        <v>7</v>
      </c>
      <c r="K733" t="str">
        <f>INDEX(Table_location[State],MATCH(C733,Table_location[Zip],0))</f>
        <v>Alberta</v>
      </c>
      <c r="L733" t="str">
        <f>INDEX(Table_manufacturer[Manufacturer Name],MATCH(Sales!J733,Table_manufacturer[ManufacturerID],0))</f>
        <v>VanArsdel</v>
      </c>
    </row>
    <row r="734" spans="1:12" x14ac:dyDescent="0.25">
      <c r="A734">
        <v>1229</v>
      </c>
      <c r="B734" s="2">
        <v>42066</v>
      </c>
      <c r="C734" t="s">
        <v>1564</v>
      </c>
      <c r="D734">
        <v>1</v>
      </c>
      <c r="E734" s="3">
        <v>3464.37</v>
      </c>
      <c r="F734" t="s">
        <v>20</v>
      </c>
      <c r="G734" t="str">
        <f>INDEX(Table_product[Product Name],MATCH(A734,Table_product[ProductID],0))</f>
        <v>Pirum UC-31</v>
      </c>
      <c r="H734" t="str">
        <f>INDEX(Table_product[Category], MATCH(A734,Table_product[ProductID],0))</f>
        <v>Urban</v>
      </c>
      <c r="I734" t="str">
        <f>INDEX(Table_product[Segment], MATCH(A734,Table_product[ProductID],0))</f>
        <v>Convenience</v>
      </c>
      <c r="J734">
        <f>INDEX(Table_product[ManufacturerID], MATCH(A734,Table_product[ProductID],0))</f>
        <v>10</v>
      </c>
      <c r="K734" t="str">
        <f>INDEX(Table_location[State],MATCH(C734,Table_location[Zip],0))</f>
        <v>British Columbia</v>
      </c>
      <c r="L734" t="str">
        <f>INDEX(Table_manufacturer[Manufacturer Name],MATCH(Sales!J734,Table_manufacturer[ManufacturerID],0))</f>
        <v>Pirum</v>
      </c>
    </row>
    <row r="735" spans="1:12" x14ac:dyDescent="0.25">
      <c r="A735">
        <v>2180</v>
      </c>
      <c r="B735" s="2">
        <v>42067</v>
      </c>
      <c r="C735" t="s">
        <v>1401</v>
      </c>
      <c r="D735">
        <v>1</v>
      </c>
      <c r="E735" s="3">
        <v>5606.37</v>
      </c>
      <c r="F735" t="s">
        <v>20</v>
      </c>
      <c r="G735" t="str">
        <f>INDEX(Table_product[Product Name],MATCH(A735,Table_product[ProductID],0))</f>
        <v>Victoria UC-10</v>
      </c>
      <c r="H735" t="str">
        <f>INDEX(Table_product[Category], MATCH(A735,Table_product[ProductID],0))</f>
        <v>Urban</v>
      </c>
      <c r="I735" t="str">
        <f>INDEX(Table_product[Segment], MATCH(A735,Table_product[ProductID],0))</f>
        <v>Convenience</v>
      </c>
      <c r="J735">
        <f>INDEX(Table_product[ManufacturerID], MATCH(A735,Table_product[ProductID],0))</f>
        <v>14</v>
      </c>
      <c r="K735" t="str">
        <f>INDEX(Table_location[State],MATCH(C735,Table_location[Zip],0))</f>
        <v>Alberta</v>
      </c>
      <c r="L735" t="str">
        <f>INDEX(Table_manufacturer[Manufacturer Name],MATCH(Sales!J735,Table_manufacturer[ManufacturerID],0))</f>
        <v>Victoria</v>
      </c>
    </row>
    <row r="736" spans="1:12" x14ac:dyDescent="0.25">
      <c r="A736">
        <v>1180</v>
      </c>
      <c r="B736" s="2">
        <v>42074</v>
      </c>
      <c r="C736" t="s">
        <v>1360</v>
      </c>
      <c r="D736">
        <v>1</v>
      </c>
      <c r="E736" s="3">
        <v>6173.37</v>
      </c>
      <c r="F736" t="s">
        <v>20</v>
      </c>
      <c r="G736" t="str">
        <f>INDEX(Table_product[Product Name],MATCH(A736,Table_product[ProductID],0))</f>
        <v>Pirum UE-16</v>
      </c>
      <c r="H736" t="str">
        <f>INDEX(Table_product[Category], MATCH(A736,Table_product[ProductID],0))</f>
        <v>Urban</v>
      </c>
      <c r="I736" t="str">
        <f>INDEX(Table_product[Segment], MATCH(A736,Table_product[ProductID],0))</f>
        <v>Extreme</v>
      </c>
      <c r="J736">
        <f>INDEX(Table_product[ManufacturerID], MATCH(A736,Table_product[ProductID],0))</f>
        <v>10</v>
      </c>
      <c r="K736" t="str">
        <f>INDEX(Table_location[State],MATCH(C736,Table_location[Zip],0))</f>
        <v>Alberta</v>
      </c>
      <c r="L736" t="str">
        <f>INDEX(Table_manufacturer[Manufacturer Name],MATCH(Sales!J736,Table_manufacturer[ManufacturerID],0))</f>
        <v>Pirum</v>
      </c>
    </row>
    <row r="737" spans="1:12" x14ac:dyDescent="0.25">
      <c r="A737">
        <v>1009</v>
      </c>
      <c r="B737" s="2">
        <v>42074</v>
      </c>
      <c r="C737" t="s">
        <v>1383</v>
      </c>
      <c r="D737">
        <v>1</v>
      </c>
      <c r="E737" s="3">
        <v>1353.87</v>
      </c>
      <c r="F737" t="s">
        <v>20</v>
      </c>
      <c r="G737" t="str">
        <f>INDEX(Table_product[Product Name],MATCH(A737,Table_product[ProductID],0))</f>
        <v>Natura YY-10</v>
      </c>
      <c r="H737" t="str">
        <f>INDEX(Table_product[Category], MATCH(A737,Table_product[ProductID],0))</f>
        <v>Youth</v>
      </c>
      <c r="I737" t="str">
        <f>INDEX(Table_product[Segment], MATCH(A737,Table_product[ProductID],0))</f>
        <v>Youth</v>
      </c>
      <c r="J737">
        <f>INDEX(Table_product[ManufacturerID], MATCH(A737,Table_product[ProductID],0))</f>
        <v>8</v>
      </c>
      <c r="K737" t="str">
        <f>INDEX(Table_location[State],MATCH(C737,Table_location[Zip],0))</f>
        <v>Alberta</v>
      </c>
      <c r="L737" t="str">
        <f>INDEX(Table_manufacturer[Manufacturer Name],MATCH(Sales!J737,Table_manufacturer[ManufacturerID],0))</f>
        <v>Natura</v>
      </c>
    </row>
    <row r="738" spans="1:12" x14ac:dyDescent="0.25">
      <c r="A738">
        <v>1129</v>
      </c>
      <c r="B738" s="2">
        <v>42087</v>
      </c>
      <c r="C738" t="s">
        <v>1565</v>
      </c>
      <c r="D738">
        <v>1</v>
      </c>
      <c r="E738" s="3">
        <v>5543.37</v>
      </c>
      <c r="F738" t="s">
        <v>20</v>
      </c>
      <c r="G738" t="str">
        <f>INDEX(Table_product[Product Name],MATCH(A738,Table_product[ProductID],0))</f>
        <v>Pirum UM-06</v>
      </c>
      <c r="H738" t="str">
        <f>INDEX(Table_product[Category], MATCH(A738,Table_product[ProductID],0))</f>
        <v>Urban</v>
      </c>
      <c r="I738" t="str">
        <f>INDEX(Table_product[Segment], MATCH(A738,Table_product[ProductID],0))</f>
        <v>Moderation</v>
      </c>
      <c r="J738">
        <f>INDEX(Table_product[ManufacturerID], MATCH(A738,Table_product[ProductID],0))</f>
        <v>10</v>
      </c>
      <c r="K738" t="str">
        <f>INDEX(Table_location[State],MATCH(C738,Table_location[Zip],0))</f>
        <v>British Columbia</v>
      </c>
      <c r="L738" t="str">
        <f>INDEX(Table_manufacturer[Manufacturer Name],MATCH(Sales!J738,Table_manufacturer[ManufacturerID],0))</f>
        <v>Pirum</v>
      </c>
    </row>
    <row r="739" spans="1:12" x14ac:dyDescent="0.25">
      <c r="A739">
        <v>556</v>
      </c>
      <c r="B739" s="2">
        <v>42087</v>
      </c>
      <c r="C739" t="s">
        <v>1352</v>
      </c>
      <c r="D739">
        <v>1</v>
      </c>
      <c r="E739" s="3">
        <v>10268.370000000001</v>
      </c>
      <c r="F739" t="s">
        <v>20</v>
      </c>
      <c r="G739" t="str">
        <f>INDEX(Table_product[Product Name],MATCH(A739,Table_product[ProductID],0))</f>
        <v>Maximus UC-21</v>
      </c>
      <c r="H739" t="str">
        <f>INDEX(Table_product[Category], MATCH(A739,Table_product[ProductID],0))</f>
        <v>Urban</v>
      </c>
      <c r="I739" t="str">
        <f>INDEX(Table_product[Segment], MATCH(A739,Table_product[ProductID],0))</f>
        <v>Convenience</v>
      </c>
      <c r="J739">
        <f>INDEX(Table_product[ManufacturerID], MATCH(A739,Table_product[ProductID],0))</f>
        <v>7</v>
      </c>
      <c r="K739" t="str">
        <f>INDEX(Table_location[State],MATCH(C739,Table_location[Zip],0))</f>
        <v>Alberta</v>
      </c>
      <c r="L739" t="str">
        <f>INDEX(Table_manufacturer[Manufacturer Name],MATCH(Sales!J739,Table_manufacturer[ManufacturerID],0))</f>
        <v>VanArsdel</v>
      </c>
    </row>
    <row r="740" spans="1:12" x14ac:dyDescent="0.25">
      <c r="A740">
        <v>615</v>
      </c>
      <c r="B740" s="2">
        <v>42087</v>
      </c>
      <c r="C740" t="s">
        <v>1577</v>
      </c>
      <c r="D740">
        <v>1</v>
      </c>
      <c r="E740" s="3">
        <v>8189.37</v>
      </c>
      <c r="F740" t="s">
        <v>20</v>
      </c>
      <c r="G740" t="str">
        <f>INDEX(Table_product[Product Name],MATCH(A740,Table_product[ProductID],0))</f>
        <v>Maximus UC-80</v>
      </c>
      <c r="H740" t="str">
        <f>INDEX(Table_product[Category], MATCH(A740,Table_product[ProductID],0))</f>
        <v>Urban</v>
      </c>
      <c r="I740" t="str">
        <f>INDEX(Table_product[Segment], MATCH(A740,Table_product[ProductID],0))</f>
        <v>Convenience</v>
      </c>
      <c r="J740">
        <f>INDEX(Table_product[ManufacturerID], MATCH(A740,Table_product[ProductID],0))</f>
        <v>7</v>
      </c>
      <c r="K740" t="str">
        <f>INDEX(Table_location[State],MATCH(C740,Table_location[Zip],0))</f>
        <v>British Columbia</v>
      </c>
      <c r="L740" t="str">
        <f>INDEX(Table_manufacturer[Manufacturer Name],MATCH(Sales!J740,Table_manufacturer[ManufacturerID],0))</f>
        <v>VanArsdel</v>
      </c>
    </row>
    <row r="741" spans="1:12" x14ac:dyDescent="0.25">
      <c r="A741">
        <v>993</v>
      </c>
      <c r="B741" s="2">
        <v>42047</v>
      </c>
      <c r="C741" t="s">
        <v>1554</v>
      </c>
      <c r="D741">
        <v>1</v>
      </c>
      <c r="E741" s="3">
        <v>4598.37</v>
      </c>
      <c r="F741" t="s">
        <v>20</v>
      </c>
      <c r="G741" t="str">
        <f>INDEX(Table_product[Product Name],MATCH(A741,Table_product[ProductID],0))</f>
        <v>Natura UC-56</v>
      </c>
      <c r="H741" t="str">
        <f>INDEX(Table_product[Category], MATCH(A741,Table_product[ProductID],0))</f>
        <v>Urban</v>
      </c>
      <c r="I741" t="str">
        <f>INDEX(Table_product[Segment], MATCH(A741,Table_product[ProductID],0))</f>
        <v>Convenience</v>
      </c>
      <c r="J741">
        <f>INDEX(Table_product[ManufacturerID], MATCH(A741,Table_product[ProductID],0))</f>
        <v>8</v>
      </c>
      <c r="K741" t="str">
        <f>INDEX(Table_location[State],MATCH(C741,Table_location[Zip],0))</f>
        <v>British Columbia</v>
      </c>
      <c r="L741" t="str">
        <f>INDEX(Table_manufacturer[Manufacturer Name],MATCH(Sales!J741,Table_manufacturer[ManufacturerID],0))</f>
        <v>Natura</v>
      </c>
    </row>
    <row r="742" spans="1:12" x14ac:dyDescent="0.25">
      <c r="A742">
        <v>939</v>
      </c>
      <c r="B742" s="2">
        <v>42047</v>
      </c>
      <c r="C742" t="s">
        <v>1401</v>
      </c>
      <c r="D742">
        <v>1</v>
      </c>
      <c r="E742" s="3">
        <v>4598.37</v>
      </c>
      <c r="F742" t="s">
        <v>20</v>
      </c>
      <c r="G742" t="str">
        <f>INDEX(Table_product[Product Name],MATCH(A742,Table_product[ProductID],0))</f>
        <v>Natura UC-02</v>
      </c>
      <c r="H742" t="str">
        <f>INDEX(Table_product[Category], MATCH(A742,Table_product[ProductID],0))</f>
        <v>Urban</v>
      </c>
      <c r="I742" t="str">
        <f>INDEX(Table_product[Segment], MATCH(A742,Table_product[ProductID],0))</f>
        <v>Convenience</v>
      </c>
      <c r="J742">
        <f>INDEX(Table_product[ManufacturerID], MATCH(A742,Table_product[ProductID],0))</f>
        <v>8</v>
      </c>
      <c r="K742" t="str">
        <f>INDEX(Table_location[State],MATCH(C742,Table_location[Zip],0))</f>
        <v>Alberta</v>
      </c>
      <c r="L742" t="str">
        <f>INDEX(Table_manufacturer[Manufacturer Name],MATCH(Sales!J742,Table_manufacturer[ManufacturerID],0))</f>
        <v>Natura</v>
      </c>
    </row>
    <row r="743" spans="1:12" x14ac:dyDescent="0.25">
      <c r="A743">
        <v>2219</v>
      </c>
      <c r="B743" s="2">
        <v>42048</v>
      </c>
      <c r="C743" t="s">
        <v>1573</v>
      </c>
      <c r="D743">
        <v>1</v>
      </c>
      <c r="E743" s="3">
        <v>1826.37</v>
      </c>
      <c r="F743" t="s">
        <v>20</v>
      </c>
      <c r="G743" t="str">
        <f>INDEX(Table_product[Product Name],MATCH(A743,Table_product[ProductID],0))</f>
        <v>Aliqui RP-16</v>
      </c>
      <c r="H743" t="str">
        <f>INDEX(Table_product[Category], MATCH(A743,Table_product[ProductID],0))</f>
        <v>Rural</v>
      </c>
      <c r="I743" t="str">
        <f>INDEX(Table_product[Segment], MATCH(A743,Table_product[ProductID],0))</f>
        <v>Productivity</v>
      </c>
      <c r="J743">
        <f>INDEX(Table_product[ManufacturerID], MATCH(A743,Table_product[ProductID],0))</f>
        <v>2</v>
      </c>
      <c r="K743" t="str">
        <f>INDEX(Table_location[State],MATCH(C743,Table_location[Zip],0))</f>
        <v>British Columbia</v>
      </c>
      <c r="L743" t="str">
        <f>INDEX(Table_manufacturer[Manufacturer Name],MATCH(Sales!J743,Table_manufacturer[ManufacturerID],0))</f>
        <v>Aliqui</v>
      </c>
    </row>
    <row r="744" spans="1:12" x14ac:dyDescent="0.25">
      <c r="A744">
        <v>862</v>
      </c>
      <c r="B744" s="2">
        <v>42176</v>
      </c>
      <c r="C744" t="s">
        <v>1600</v>
      </c>
      <c r="D744">
        <v>1</v>
      </c>
      <c r="E744" s="3">
        <v>2330.37</v>
      </c>
      <c r="F744" t="s">
        <v>20</v>
      </c>
      <c r="G744" t="str">
        <f>INDEX(Table_product[Product Name],MATCH(A744,Table_product[ProductID],0))</f>
        <v>Natura UR-08</v>
      </c>
      <c r="H744" t="str">
        <f>INDEX(Table_product[Category], MATCH(A744,Table_product[ProductID],0))</f>
        <v>Urban</v>
      </c>
      <c r="I744" t="str">
        <f>INDEX(Table_product[Segment], MATCH(A744,Table_product[ProductID],0))</f>
        <v>Regular</v>
      </c>
      <c r="J744">
        <f>INDEX(Table_product[ManufacturerID], MATCH(A744,Table_product[ProductID],0))</f>
        <v>8</v>
      </c>
      <c r="K744" t="str">
        <f>INDEX(Table_location[State],MATCH(C744,Table_location[Zip],0))</f>
        <v>British Columbia</v>
      </c>
      <c r="L744" t="str">
        <f>INDEX(Table_manufacturer[Manufacturer Name],MATCH(Sales!J744,Table_manufacturer[ManufacturerID],0))</f>
        <v>Natura</v>
      </c>
    </row>
    <row r="745" spans="1:12" x14ac:dyDescent="0.25">
      <c r="A745">
        <v>438</v>
      </c>
      <c r="B745" s="2">
        <v>42094</v>
      </c>
      <c r="C745" t="s">
        <v>1401</v>
      </c>
      <c r="D745">
        <v>1</v>
      </c>
      <c r="E745" s="3">
        <v>11969.37</v>
      </c>
      <c r="F745" t="s">
        <v>20</v>
      </c>
      <c r="G745" t="str">
        <f>INDEX(Table_product[Product Name],MATCH(A745,Table_product[ProductID],0))</f>
        <v>Maximus UM-43</v>
      </c>
      <c r="H745" t="str">
        <f>INDEX(Table_product[Category], MATCH(A745,Table_product[ProductID],0))</f>
        <v>Urban</v>
      </c>
      <c r="I745" t="str">
        <f>INDEX(Table_product[Segment], MATCH(A745,Table_product[ProductID],0))</f>
        <v>Moderation</v>
      </c>
      <c r="J745">
        <f>INDEX(Table_product[ManufacturerID], MATCH(A745,Table_product[ProductID],0))</f>
        <v>7</v>
      </c>
      <c r="K745" t="str">
        <f>INDEX(Table_location[State],MATCH(C745,Table_location[Zip],0))</f>
        <v>Alberta</v>
      </c>
      <c r="L745" t="str">
        <f>INDEX(Table_manufacturer[Manufacturer Name],MATCH(Sales!J745,Table_manufacturer[ManufacturerID],0))</f>
        <v>VanArsdel</v>
      </c>
    </row>
    <row r="746" spans="1:12" x14ac:dyDescent="0.25">
      <c r="A746">
        <v>978</v>
      </c>
      <c r="B746" s="2">
        <v>42094</v>
      </c>
      <c r="C746" t="s">
        <v>1401</v>
      </c>
      <c r="D746">
        <v>1</v>
      </c>
      <c r="E746" s="3">
        <v>9386.3700000000008</v>
      </c>
      <c r="F746" t="s">
        <v>20</v>
      </c>
      <c r="G746" t="str">
        <f>INDEX(Table_product[Product Name],MATCH(A746,Table_product[ProductID],0))</f>
        <v>Natura UC-41</v>
      </c>
      <c r="H746" t="str">
        <f>INDEX(Table_product[Category], MATCH(A746,Table_product[ProductID],0))</f>
        <v>Urban</v>
      </c>
      <c r="I746" t="str">
        <f>INDEX(Table_product[Segment], MATCH(A746,Table_product[ProductID],0))</f>
        <v>Convenience</v>
      </c>
      <c r="J746">
        <f>INDEX(Table_product[ManufacturerID], MATCH(A746,Table_product[ProductID],0))</f>
        <v>8</v>
      </c>
      <c r="K746" t="str">
        <f>INDEX(Table_location[State],MATCH(C746,Table_location[Zip],0))</f>
        <v>Alberta</v>
      </c>
      <c r="L746" t="str">
        <f>INDEX(Table_manufacturer[Manufacturer Name],MATCH(Sales!J746,Table_manufacturer[ManufacturerID],0))</f>
        <v>Natura</v>
      </c>
    </row>
    <row r="747" spans="1:12" x14ac:dyDescent="0.25">
      <c r="A747">
        <v>2055</v>
      </c>
      <c r="B747" s="2">
        <v>42094</v>
      </c>
      <c r="C747" t="s">
        <v>1569</v>
      </c>
      <c r="D747">
        <v>1</v>
      </c>
      <c r="E747" s="3">
        <v>7874.37</v>
      </c>
      <c r="F747" t="s">
        <v>20</v>
      </c>
      <c r="G747" t="str">
        <f>INDEX(Table_product[Product Name],MATCH(A747,Table_product[ProductID],0))</f>
        <v>Currus UE-15</v>
      </c>
      <c r="H747" t="str">
        <f>INDEX(Table_product[Category], MATCH(A747,Table_product[ProductID],0))</f>
        <v>Urban</v>
      </c>
      <c r="I747" t="str">
        <f>INDEX(Table_product[Segment], MATCH(A747,Table_product[ProductID],0))</f>
        <v>Extreme</v>
      </c>
      <c r="J747">
        <f>INDEX(Table_product[ManufacturerID], MATCH(A747,Table_product[ProductID],0))</f>
        <v>4</v>
      </c>
      <c r="K747" t="str">
        <f>INDEX(Table_location[State],MATCH(C747,Table_location[Zip],0))</f>
        <v>British Columbia</v>
      </c>
      <c r="L747" t="str">
        <f>INDEX(Table_manufacturer[Manufacturer Name],MATCH(Sales!J747,Table_manufacturer[ManufacturerID],0))</f>
        <v>Currus</v>
      </c>
    </row>
    <row r="748" spans="1:12" x14ac:dyDescent="0.25">
      <c r="A748">
        <v>443</v>
      </c>
      <c r="B748" s="2">
        <v>42101</v>
      </c>
      <c r="C748" t="s">
        <v>1401</v>
      </c>
      <c r="D748">
        <v>1</v>
      </c>
      <c r="E748" s="3">
        <v>11084.85</v>
      </c>
      <c r="F748" t="s">
        <v>20</v>
      </c>
      <c r="G748" t="str">
        <f>INDEX(Table_product[Product Name],MATCH(A748,Table_product[ProductID],0))</f>
        <v>Maximus UM-48</v>
      </c>
      <c r="H748" t="str">
        <f>INDEX(Table_product[Category], MATCH(A748,Table_product[ProductID],0))</f>
        <v>Urban</v>
      </c>
      <c r="I748" t="str">
        <f>INDEX(Table_product[Segment], MATCH(A748,Table_product[ProductID],0))</f>
        <v>Moderation</v>
      </c>
      <c r="J748">
        <f>INDEX(Table_product[ManufacturerID], MATCH(A748,Table_product[ProductID],0))</f>
        <v>7</v>
      </c>
      <c r="K748" t="str">
        <f>INDEX(Table_location[State],MATCH(C748,Table_location[Zip],0))</f>
        <v>Alberta</v>
      </c>
      <c r="L748" t="str">
        <f>INDEX(Table_manufacturer[Manufacturer Name],MATCH(Sales!J748,Table_manufacturer[ManufacturerID],0))</f>
        <v>VanArsdel</v>
      </c>
    </row>
    <row r="749" spans="1:12" x14ac:dyDescent="0.25">
      <c r="A749">
        <v>2379</v>
      </c>
      <c r="B749" s="2">
        <v>42088</v>
      </c>
      <c r="C749" t="s">
        <v>1400</v>
      </c>
      <c r="D749">
        <v>1</v>
      </c>
      <c r="E749" s="3">
        <v>2330.37</v>
      </c>
      <c r="F749" t="s">
        <v>20</v>
      </c>
      <c r="G749" t="str">
        <f>INDEX(Table_product[Product Name],MATCH(A749,Table_product[ProductID],0))</f>
        <v>Aliqui UC-27</v>
      </c>
      <c r="H749" t="str">
        <f>INDEX(Table_product[Category], MATCH(A749,Table_product[ProductID],0))</f>
        <v>Urban</v>
      </c>
      <c r="I749" t="str">
        <f>INDEX(Table_product[Segment], MATCH(A749,Table_product[ProductID],0))</f>
        <v>Convenience</v>
      </c>
      <c r="J749">
        <f>INDEX(Table_product[ManufacturerID], MATCH(A749,Table_product[ProductID],0))</f>
        <v>2</v>
      </c>
      <c r="K749" t="str">
        <f>INDEX(Table_location[State],MATCH(C749,Table_location[Zip],0))</f>
        <v>Alberta</v>
      </c>
      <c r="L749" t="str">
        <f>INDEX(Table_manufacturer[Manufacturer Name],MATCH(Sales!J749,Table_manufacturer[ManufacturerID],0))</f>
        <v>Aliqui</v>
      </c>
    </row>
    <row r="750" spans="1:12" x14ac:dyDescent="0.25">
      <c r="A750">
        <v>585</v>
      </c>
      <c r="B750" s="2">
        <v>42088</v>
      </c>
      <c r="C750" t="s">
        <v>1400</v>
      </c>
      <c r="D750">
        <v>1</v>
      </c>
      <c r="E750" s="3">
        <v>5039.37</v>
      </c>
      <c r="F750" t="s">
        <v>20</v>
      </c>
      <c r="G750" t="str">
        <f>INDEX(Table_product[Product Name],MATCH(A750,Table_product[ProductID],0))</f>
        <v>Maximus UC-50</v>
      </c>
      <c r="H750" t="str">
        <f>INDEX(Table_product[Category], MATCH(A750,Table_product[ProductID],0))</f>
        <v>Urban</v>
      </c>
      <c r="I750" t="str">
        <f>INDEX(Table_product[Segment], MATCH(A750,Table_product[ProductID],0))</f>
        <v>Convenience</v>
      </c>
      <c r="J750">
        <f>INDEX(Table_product[ManufacturerID], MATCH(A750,Table_product[ProductID],0))</f>
        <v>7</v>
      </c>
      <c r="K750" t="str">
        <f>INDEX(Table_location[State],MATCH(C750,Table_location[Zip],0))</f>
        <v>Alberta</v>
      </c>
      <c r="L750" t="str">
        <f>INDEX(Table_manufacturer[Manufacturer Name],MATCH(Sales!J750,Table_manufacturer[ManufacturerID],0))</f>
        <v>VanArsdel</v>
      </c>
    </row>
    <row r="751" spans="1:12" x14ac:dyDescent="0.25">
      <c r="A751">
        <v>1022</v>
      </c>
      <c r="B751" s="2">
        <v>42032</v>
      </c>
      <c r="C751" t="s">
        <v>1395</v>
      </c>
      <c r="D751">
        <v>1</v>
      </c>
      <c r="E751" s="3">
        <v>1889.37</v>
      </c>
      <c r="F751" t="s">
        <v>20</v>
      </c>
      <c r="G751" t="str">
        <f>INDEX(Table_product[Product Name],MATCH(A751,Table_product[ProductID],0))</f>
        <v>Natura YY-23</v>
      </c>
      <c r="H751" t="str">
        <f>INDEX(Table_product[Category], MATCH(A751,Table_product[ProductID],0))</f>
        <v>Youth</v>
      </c>
      <c r="I751" t="str">
        <f>INDEX(Table_product[Segment], MATCH(A751,Table_product[ProductID],0))</f>
        <v>Youth</v>
      </c>
      <c r="J751">
        <f>INDEX(Table_product[ManufacturerID], MATCH(A751,Table_product[ProductID],0))</f>
        <v>8</v>
      </c>
      <c r="K751" t="str">
        <f>INDEX(Table_location[State],MATCH(C751,Table_location[Zip],0))</f>
        <v>Alberta</v>
      </c>
      <c r="L751" t="str">
        <f>INDEX(Table_manufacturer[Manufacturer Name],MATCH(Sales!J751,Table_manufacturer[ManufacturerID],0))</f>
        <v>Natura</v>
      </c>
    </row>
    <row r="752" spans="1:12" x14ac:dyDescent="0.25">
      <c r="A752">
        <v>1175</v>
      </c>
      <c r="B752" s="2">
        <v>42033</v>
      </c>
      <c r="C752" t="s">
        <v>1560</v>
      </c>
      <c r="D752">
        <v>1</v>
      </c>
      <c r="E752" s="3">
        <v>7622.37</v>
      </c>
      <c r="F752" t="s">
        <v>20</v>
      </c>
      <c r="G752" t="str">
        <f>INDEX(Table_product[Product Name],MATCH(A752,Table_product[ProductID],0))</f>
        <v>Pirum UE-11</v>
      </c>
      <c r="H752" t="str">
        <f>INDEX(Table_product[Category], MATCH(A752,Table_product[ProductID],0))</f>
        <v>Urban</v>
      </c>
      <c r="I752" t="str">
        <f>INDEX(Table_product[Segment], MATCH(A752,Table_product[ProductID],0))</f>
        <v>Extreme</v>
      </c>
      <c r="J752">
        <f>INDEX(Table_product[ManufacturerID], MATCH(A752,Table_product[ProductID],0))</f>
        <v>10</v>
      </c>
      <c r="K752" t="str">
        <f>INDEX(Table_location[State],MATCH(C752,Table_location[Zip],0))</f>
        <v>British Columbia</v>
      </c>
      <c r="L752" t="str">
        <f>INDEX(Table_manufacturer[Manufacturer Name],MATCH(Sales!J752,Table_manufacturer[ManufacturerID],0))</f>
        <v>Pirum</v>
      </c>
    </row>
    <row r="753" spans="1:12" x14ac:dyDescent="0.25">
      <c r="A753">
        <v>1180</v>
      </c>
      <c r="B753" s="2">
        <v>42033</v>
      </c>
      <c r="C753" t="s">
        <v>1559</v>
      </c>
      <c r="D753">
        <v>1</v>
      </c>
      <c r="E753" s="3">
        <v>6173.37</v>
      </c>
      <c r="F753" t="s">
        <v>20</v>
      </c>
      <c r="G753" t="str">
        <f>INDEX(Table_product[Product Name],MATCH(A753,Table_product[ProductID],0))</f>
        <v>Pirum UE-16</v>
      </c>
      <c r="H753" t="str">
        <f>INDEX(Table_product[Category], MATCH(A753,Table_product[ProductID],0))</f>
        <v>Urban</v>
      </c>
      <c r="I753" t="str">
        <f>INDEX(Table_product[Segment], MATCH(A753,Table_product[ProductID],0))</f>
        <v>Extreme</v>
      </c>
      <c r="J753">
        <f>INDEX(Table_product[ManufacturerID], MATCH(A753,Table_product[ProductID],0))</f>
        <v>10</v>
      </c>
      <c r="K753" t="str">
        <f>INDEX(Table_location[State],MATCH(C753,Table_location[Zip],0))</f>
        <v>British Columbia</v>
      </c>
      <c r="L753" t="str">
        <f>INDEX(Table_manufacturer[Manufacturer Name],MATCH(Sales!J753,Table_manufacturer[ManufacturerID],0))</f>
        <v>Pirum</v>
      </c>
    </row>
    <row r="754" spans="1:12" x14ac:dyDescent="0.25">
      <c r="A754">
        <v>1722</v>
      </c>
      <c r="B754" s="2">
        <v>42033</v>
      </c>
      <c r="C754" t="s">
        <v>1569</v>
      </c>
      <c r="D754">
        <v>1</v>
      </c>
      <c r="E754" s="3">
        <v>1038.8699999999999</v>
      </c>
      <c r="F754" t="s">
        <v>20</v>
      </c>
      <c r="G754" t="str">
        <f>INDEX(Table_product[Product Name],MATCH(A754,Table_product[ProductID],0))</f>
        <v>Salvus YY-33</v>
      </c>
      <c r="H754" t="str">
        <f>INDEX(Table_product[Category], MATCH(A754,Table_product[ProductID],0))</f>
        <v>Youth</v>
      </c>
      <c r="I754" t="str">
        <f>INDEX(Table_product[Segment], MATCH(A754,Table_product[ProductID],0))</f>
        <v>Youth</v>
      </c>
      <c r="J754">
        <f>INDEX(Table_product[ManufacturerID], MATCH(A754,Table_product[ProductID],0))</f>
        <v>13</v>
      </c>
      <c r="K754" t="str">
        <f>INDEX(Table_location[State],MATCH(C754,Table_location[Zip],0))</f>
        <v>British Columbia</v>
      </c>
      <c r="L754" t="str">
        <f>INDEX(Table_manufacturer[Manufacturer Name],MATCH(Sales!J754,Table_manufacturer[ManufacturerID],0))</f>
        <v>Salvus</v>
      </c>
    </row>
    <row r="755" spans="1:12" x14ac:dyDescent="0.25">
      <c r="A755">
        <v>2117</v>
      </c>
      <c r="B755" s="2">
        <v>42033</v>
      </c>
      <c r="C755" t="s">
        <v>1563</v>
      </c>
      <c r="D755">
        <v>1</v>
      </c>
      <c r="E755" s="3">
        <v>8189.37</v>
      </c>
      <c r="F755" t="s">
        <v>20</v>
      </c>
      <c r="G755" t="str">
        <f>INDEX(Table_product[Product Name],MATCH(A755,Table_product[ProductID],0))</f>
        <v>Victoria UM-08</v>
      </c>
      <c r="H755" t="str">
        <f>INDEX(Table_product[Category], MATCH(A755,Table_product[ProductID],0))</f>
        <v>Urban</v>
      </c>
      <c r="I755" t="str">
        <f>INDEX(Table_product[Segment], MATCH(A755,Table_product[ProductID],0))</f>
        <v>Moderation</v>
      </c>
      <c r="J755">
        <f>INDEX(Table_product[ManufacturerID], MATCH(A755,Table_product[ProductID],0))</f>
        <v>14</v>
      </c>
      <c r="K755" t="str">
        <f>INDEX(Table_location[State],MATCH(C755,Table_location[Zip],0))</f>
        <v>British Columbia</v>
      </c>
      <c r="L755" t="str">
        <f>INDEX(Table_manufacturer[Manufacturer Name],MATCH(Sales!J755,Table_manufacturer[ManufacturerID],0))</f>
        <v>Victoria</v>
      </c>
    </row>
    <row r="756" spans="1:12" x14ac:dyDescent="0.25">
      <c r="A756">
        <v>907</v>
      </c>
      <c r="B756" s="2">
        <v>42033</v>
      </c>
      <c r="C756" t="s">
        <v>1385</v>
      </c>
      <c r="D756">
        <v>1</v>
      </c>
      <c r="E756" s="3">
        <v>7307.37</v>
      </c>
      <c r="F756" t="s">
        <v>20</v>
      </c>
      <c r="G756" t="str">
        <f>INDEX(Table_product[Product Name],MATCH(A756,Table_product[ProductID],0))</f>
        <v>Natura UE-16</v>
      </c>
      <c r="H756" t="str">
        <f>INDEX(Table_product[Category], MATCH(A756,Table_product[ProductID],0))</f>
        <v>Urban</v>
      </c>
      <c r="I756" t="str">
        <f>INDEX(Table_product[Segment], MATCH(A756,Table_product[ProductID],0))</f>
        <v>Extreme</v>
      </c>
      <c r="J756">
        <f>INDEX(Table_product[ManufacturerID], MATCH(A756,Table_product[ProductID],0))</f>
        <v>8</v>
      </c>
      <c r="K756" t="str">
        <f>INDEX(Table_location[State],MATCH(C756,Table_location[Zip],0))</f>
        <v>Alberta</v>
      </c>
      <c r="L756" t="str">
        <f>INDEX(Table_manufacturer[Manufacturer Name],MATCH(Sales!J756,Table_manufacturer[ManufacturerID],0))</f>
        <v>Natura</v>
      </c>
    </row>
    <row r="757" spans="1:12" x14ac:dyDescent="0.25">
      <c r="A757">
        <v>1529</v>
      </c>
      <c r="B757" s="2">
        <v>42072</v>
      </c>
      <c r="C757" t="s">
        <v>1577</v>
      </c>
      <c r="D757">
        <v>1</v>
      </c>
      <c r="E757" s="3">
        <v>5038.74</v>
      </c>
      <c r="F757" t="s">
        <v>20</v>
      </c>
      <c r="G757" t="str">
        <f>INDEX(Table_product[Product Name],MATCH(A757,Table_product[ProductID],0))</f>
        <v>Quibus RP-21</v>
      </c>
      <c r="H757" t="str">
        <f>INDEX(Table_product[Category], MATCH(A757,Table_product[ProductID],0))</f>
        <v>Rural</v>
      </c>
      <c r="I757" t="str">
        <f>INDEX(Table_product[Segment], MATCH(A757,Table_product[ProductID],0))</f>
        <v>Productivity</v>
      </c>
      <c r="J757">
        <f>INDEX(Table_product[ManufacturerID], MATCH(A757,Table_product[ProductID],0))</f>
        <v>12</v>
      </c>
      <c r="K757" t="str">
        <f>INDEX(Table_location[State],MATCH(C757,Table_location[Zip],0))</f>
        <v>British Columbia</v>
      </c>
      <c r="L757" t="str">
        <f>INDEX(Table_manufacturer[Manufacturer Name],MATCH(Sales!J757,Table_manufacturer[ManufacturerID],0))</f>
        <v>Quibus</v>
      </c>
    </row>
    <row r="758" spans="1:12" x14ac:dyDescent="0.25">
      <c r="A758">
        <v>516</v>
      </c>
      <c r="B758" s="2">
        <v>42072</v>
      </c>
      <c r="C758" t="s">
        <v>1330</v>
      </c>
      <c r="D758">
        <v>1</v>
      </c>
      <c r="E758" s="3">
        <v>6296.85</v>
      </c>
      <c r="F758" t="s">
        <v>20</v>
      </c>
      <c r="G758" t="str">
        <f>INDEX(Table_product[Product Name],MATCH(A758,Table_product[ProductID],0))</f>
        <v>Maximus UE-04</v>
      </c>
      <c r="H758" t="str">
        <f>INDEX(Table_product[Category], MATCH(A758,Table_product[ProductID],0))</f>
        <v>Urban</v>
      </c>
      <c r="I758" t="str">
        <f>INDEX(Table_product[Segment], MATCH(A758,Table_product[ProductID],0))</f>
        <v>Extreme</v>
      </c>
      <c r="J758">
        <f>INDEX(Table_product[ManufacturerID], MATCH(A758,Table_product[ProductID],0))</f>
        <v>7</v>
      </c>
      <c r="K758" t="str">
        <f>INDEX(Table_location[State],MATCH(C758,Table_location[Zip],0))</f>
        <v>Alberta</v>
      </c>
      <c r="L758" t="str">
        <f>INDEX(Table_manufacturer[Manufacturer Name],MATCH(Sales!J758,Table_manufacturer[ManufacturerID],0))</f>
        <v>VanArsdel</v>
      </c>
    </row>
    <row r="759" spans="1:12" x14ac:dyDescent="0.25">
      <c r="A759">
        <v>1223</v>
      </c>
      <c r="B759" s="2">
        <v>42072</v>
      </c>
      <c r="C759" t="s">
        <v>1564</v>
      </c>
      <c r="D759">
        <v>1</v>
      </c>
      <c r="E759" s="3">
        <v>4787.37</v>
      </c>
      <c r="F759" t="s">
        <v>20</v>
      </c>
      <c r="G759" t="str">
        <f>INDEX(Table_product[Product Name],MATCH(A759,Table_product[ProductID],0))</f>
        <v>Pirum UC-25</v>
      </c>
      <c r="H759" t="str">
        <f>INDEX(Table_product[Category], MATCH(A759,Table_product[ProductID],0))</f>
        <v>Urban</v>
      </c>
      <c r="I759" t="str">
        <f>INDEX(Table_product[Segment], MATCH(A759,Table_product[ProductID],0))</f>
        <v>Convenience</v>
      </c>
      <c r="J759">
        <f>INDEX(Table_product[ManufacturerID], MATCH(A759,Table_product[ProductID],0))</f>
        <v>10</v>
      </c>
      <c r="K759" t="str">
        <f>INDEX(Table_location[State],MATCH(C759,Table_location[Zip],0))</f>
        <v>British Columbia</v>
      </c>
      <c r="L759" t="str">
        <f>INDEX(Table_manufacturer[Manufacturer Name],MATCH(Sales!J759,Table_manufacturer[ManufacturerID],0))</f>
        <v>Pirum</v>
      </c>
    </row>
    <row r="760" spans="1:12" x14ac:dyDescent="0.25">
      <c r="A760">
        <v>405</v>
      </c>
      <c r="B760" s="2">
        <v>42031</v>
      </c>
      <c r="C760" t="s">
        <v>1395</v>
      </c>
      <c r="D760">
        <v>1</v>
      </c>
      <c r="E760" s="3">
        <v>22994.37</v>
      </c>
      <c r="F760" t="s">
        <v>20</v>
      </c>
      <c r="G760" t="str">
        <f>INDEX(Table_product[Product Name],MATCH(A760,Table_product[ProductID],0))</f>
        <v>Maximus UM-10</v>
      </c>
      <c r="H760" t="str">
        <f>INDEX(Table_product[Category], MATCH(A760,Table_product[ProductID],0))</f>
        <v>Urban</v>
      </c>
      <c r="I760" t="str">
        <f>INDEX(Table_product[Segment], MATCH(A760,Table_product[ProductID],0))</f>
        <v>Moderation</v>
      </c>
      <c r="J760">
        <f>INDEX(Table_product[ManufacturerID], MATCH(A760,Table_product[ProductID],0))</f>
        <v>7</v>
      </c>
      <c r="K760" t="str">
        <f>INDEX(Table_location[State],MATCH(C760,Table_location[Zip],0))</f>
        <v>Alberta</v>
      </c>
      <c r="L760" t="str">
        <f>INDEX(Table_manufacturer[Manufacturer Name],MATCH(Sales!J760,Table_manufacturer[ManufacturerID],0))</f>
        <v>VanArsdel</v>
      </c>
    </row>
    <row r="761" spans="1:12" x14ac:dyDescent="0.25">
      <c r="A761">
        <v>577</v>
      </c>
      <c r="B761" s="2">
        <v>42031</v>
      </c>
      <c r="C761" t="s">
        <v>1560</v>
      </c>
      <c r="D761">
        <v>1</v>
      </c>
      <c r="E761" s="3">
        <v>12284.37</v>
      </c>
      <c r="F761" t="s">
        <v>20</v>
      </c>
      <c r="G761" t="str">
        <f>INDEX(Table_product[Product Name],MATCH(A761,Table_product[ProductID],0))</f>
        <v>Maximus UC-42</v>
      </c>
      <c r="H761" t="str">
        <f>INDEX(Table_product[Category], MATCH(A761,Table_product[ProductID],0))</f>
        <v>Urban</v>
      </c>
      <c r="I761" t="str">
        <f>INDEX(Table_product[Segment], MATCH(A761,Table_product[ProductID],0))</f>
        <v>Convenience</v>
      </c>
      <c r="J761">
        <f>INDEX(Table_product[ManufacturerID], MATCH(A761,Table_product[ProductID],0))</f>
        <v>7</v>
      </c>
      <c r="K761" t="str">
        <f>INDEX(Table_location[State],MATCH(C761,Table_location[Zip],0))</f>
        <v>British Columbia</v>
      </c>
      <c r="L761" t="str">
        <f>INDEX(Table_manufacturer[Manufacturer Name],MATCH(Sales!J761,Table_manufacturer[ManufacturerID],0))</f>
        <v>VanArsdel</v>
      </c>
    </row>
    <row r="762" spans="1:12" x14ac:dyDescent="0.25">
      <c r="A762">
        <v>2385</v>
      </c>
      <c r="B762" s="2">
        <v>42031</v>
      </c>
      <c r="C762" t="s">
        <v>1345</v>
      </c>
      <c r="D762">
        <v>1</v>
      </c>
      <c r="E762" s="3">
        <v>9569.7000000000007</v>
      </c>
      <c r="F762" t="s">
        <v>20</v>
      </c>
      <c r="G762" t="str">
        <f>INDEX(Table_product[Product Name],MATCH(A762,Table_product[ProductID],0))</f>
        <v>Aliqui UC-33</v>
      </c>
      <c r="H762" t="str">
        <f>INDEX(Table_product[Category], MATCH(A762,Table_product[ProductID],0))</f>
        <v>Urban</v>
      </c>
      <c r="I762" t="str">
        <f>INDEX(Table_product[Segment], MATCH(A762,Table_product[ProductID],0))</f>
        <v>Convenience</v>
      </c>
      <c r="J762">
        <f>INDEX(Table_product[ManufacturerID], MATCH(A762,Table_product[ProductID],0))</f>
        <v>2</v>
      </c>
      <c r="K762" t="str">
        <f>INDEX(Table_location[State],MATCH(C762,Table_location[Zip],0))</f>
        <v>Alberta</v>
      </c>
      <c r="L762" t="str">
        <f>INDEX(Table_manufacturer[Manufacturer Name],MATCH(Sales!J762,Table_manufacturer[ManufacturerID],0))</f>
        <v>Aliqui</v>
      </c>
    </row>
    <row r="763" spans="1:12" x14ac:dyDescent="0.25">
      <c r="A763">
        <v>2224</v>
      </c>
      <c r="B763" s="2">
        <v>42031</v>
      </c>
      <c r="C763" t="s">
        <v>1563</v>
      </c>
      <c r="D763">
        <v>1</v>
      </c>
      <c r="E763" s="3">
        <v>818.37</v>
      </c>
      <c r="F763" t="s">
        <v>20</v>
      </c>
      <c r="G763" t="str">
        <f>INDEX(Table_product[Product Name],MATCH(A763,Table_product[ProductID],0))</f>
        <v>Aliqui RP-21</v>
      </c>
      <c r="H763" t="str">
        <f>INDEX(Table_product[Category], MATCH(A763,Table_product[ProductID],0))</f>
        <v>Rural</v>
      </c>
      <c r="I763" t="str">
        <f>INDEX(Table_product[Segment], MATCH(A763,Table_product[ProductID],0))</f>
        <v>Productivity</v>
      </c>
      <c r="J763">
        <f>INDEX(Table_product[ManufacturerID], MATCH(A763,Table_product[ProductID],0))</f>
        <v>2</v>
      </c>
      <c r="K763" t="str">
        <f>INDEX(Table_location[State],MATCH(C763,Table_location[Zip],0))</f>
        <v>British Columbia</v>
      </c>
      <c r="L763" t="str">
        <f>INDEX(Table_manufacturer[Manufacturer Name],MATCH(Sales!J763,Table_manufacturer[ManufacturerID],0))</f>
        <v>Aliqui</v>
      </c>
    </row>
    <row r="764" spans="1:12" x14ac:dyDescent="0.25">
      <c r="A764">
        <v>2225</v>
      </c>
      <c r="B764" s="2">
        <v>42031</v>
      </c>
      <c r="C764" t="s">
        <v>1563</v>
      </c>
      <c r="D764">
        <v>1</v>
      </c>
      <c r="E764" s="3">
        <v>818.37</v>
      </c>
      <c r="F764" t="s">
        <v>20</v>
      </c>
      <c r="G764" t="str">
        <f>INDEX(Table_product[Product Name],MATCH(A764,Table_product[ProductID],0))</f>
        <v>Aliqui RP-22</v>
      </c>
      <c r="H764" t="str">
        <f>INDEX(Table_product[Category], MATCH(A764,Table_product[ProductID],0))</f>
        <v>Rural</v>
      </c>
      <c r="I764" t="str">
        <f>INDEX(Table_product[Segment], MATCH(A764,Table_product[ProductID],0))</f>
        <v>Productivity</v>
      </c>
      <c r="J764">
        <f>INDEX(Table_product[ManufacturerID], MATCH(A764,Table_product[ProductID],0))</f>
        <v>2</v>
      </c>
      <c r="K764" t="str">
        <f>INDEX(Table_location[State],MATCH(C764,Table_location[Zip],0))</f>
        <v>British Columbia</v>
      </c>
      <c r="L764" t="str">
        <f>INDEX(Table_manufacturer[Manufacturer Name],MATCH(Sales!J764,Table_manufacturer[ManufacturerID],0))</f>
        <v>Aliqui</v>
      </c>
    </row>
    <row r="765" spans="1:12" x14ac:dyDescent="0.25">
      <c r="A765">
        <v>2402</v>
      </c>
      <c r="B765" s="2">
        <v>42032</v>
      </c>
      <c r="C765" t="s">
        <v>1400</v>
      </c>
      <c r="D765">
        <v>1</v>
      </c>
      <c r="E765" s="3">
        <v>3842.37</v>
      </c>
      <c r="F765" t="s">
        <v>20</v>
      </c>
      <c r="G765" t="str">
        <f>INDEX(Table_product[Product Name],MATCH(A765,Table_product[ProductID],0))</f>
        <v>Aliqui YY-11</v>
      </c>
      <c r="H765" t="str">
        <f>INDEX(Table_product[Category], MATCH(A765,Table_product[ProductID],0))</f>
        <v>Youth</v>
      </c>
      <c r="I765" t="str">
        <f>INDEX(Table_product[Segment], MATCH(A765,Table_product[ProductID],0))</f>
        <v>Youth</v>
      </c>
      <c r="J765">
        <f>INDEX(Table_product[ManufacturerID], MATCH(A765,Table_product[ProductID],0))</f>
        <v>2</v>
      </c>
      <c r="K765" t="str">
        <f>INDEX(Table_location[State],MATCH(C765,Table_location[Zip],0))</f>
        <v>Alberta</v>
      </c>
      <c r="L765" t="str">
        <f>INDEX(Table_manufacturer[Manufacturer Name],MATCH(Sales!J765,Table_manufacturer[ManufacturerID],0))</f>
        <v>Aliqui</v>
      </c>
    </row>
    <row r="766" spans="1:12" x14ac:dyDescent="0.25">
      <c r="A766">
        <v>1180</v>
      </c>
      <c r="B766" s="2">
        <v>42032</v>
      </c>
      <c r="C766" t="s">
        <v>1401</v>
      </c>
      <c r="D766">
        <v>1</v>
      </c>
      <c r="E766" s="3">
        <v>6299.37</v>
      </c>
      <c r="F766" t="s">
        <v>20</v>
      </c>
      <c r="G766" t="str">
        <f>INDEX(Table_product[Product Name],MATCH(A766,Table_product[ProductID],0))</f>
        <v>Pirum UE-16</v>
      </c>
      <c r="H766" t="str">
        <f>INDEX(Table_product[Category], MATCH(A766,Table_product[ProductID],0))</f>
        <v>Urban</v>
      </c>
      <c r="I766" t="str">
        <f>INDEX(Table_product[Segment], MATCH(A766,Table_product[ProductID],0))</f>
        <v>Extreme</v>
      </c>
      <c r="J766">
        <f>INDEX(Table_product[ManufacturerID], MATCH(A766,Table_product[ProductID],0))</f>
        <v>10</v>
      </c>
      <c r="K766" t="str">
        <f>INDEX(Table_location[State],MATCH(C766,Table_location[Zip],0))</f>
        <v>Alberta</v>
      </c>
      <c r="L766" t="str">
        <f>INDEX(Table_manufacturer[Manufacturer Name],MATCH(Sales!J766,Table_manufacturer[ManufacturerID],0))</f>
        <v>Pirum</v>
      </c>
    </row>
    <row r="767" spans="1:12" x14ac:dyDescent="0.25">
      <c r="A767">
        <v>1129</v>
      </c>
      <c r="B767" s="2">
        <v>42032</v>
      </c>
      <c r="C767" t="s">
        <v>1574</v>
      </c>
      <c r="D767">
        <v>1</v>
      </c>
      <c r="E767" s="3">
        <v>5543.37</v>
      </c>
      <c r="F767" t="s">
        <v>20</v>
      </c>
      <c r="G767" t="str">
        <f>INDEX(Table_product[Product Name],MATCH(A767,Table_product[ProductID],0))</f>
        <v>Pirum UM-06</v>
      </c>
      <c r="H767" t="str">
        <f>INDEX(Table_product[Category], MATCH(A767,Table_product[ProductID],0))</f>
        <v>Urban</v>
      </c>
      <c r="I767" t="str">
        <f>INDEX(Table_product[Segment], MATCH(A767,Table_product[ProductID],0))</f>
        <v>Moderation</v>
      </c>
      <c r="J767">
        <f>INDEX(Table_product[ManufacturerID], MATCH(A767,Table_product[ProductID],0))</f>
        <v>10</v>
      </c>
      <c r="K767" t="str">
        <f>INDEX(Table_location[State],MATCH(C767,Table_location[Zip],0))</f>
        <v>British Columbia</v>
      </c>
      <c r="L767" t="str">
        <f>INDEX(Table_manufacturer[Manufacturer Name],MATCH(Sales!J767,Table_manufacturer[ManufacturerID],0))</f>
        <v>Pirum</v>
      </c>
    </row>
    <row r="768" spans="1:12" x14ac:dyDescent="0.25">
      <c r="A768">
        <v>496</v>
      </c>
      <c r="B768" s="2">
        <v>42032</v>
      </c>
      <c r="C768" t="s">
        <v>1563</v>
      </c>
      <c r="D768">
        <v>1</v>
      </c>
      <c r="E768" s="3">
        <v>11339.37</v>
      </c>
      <c r="F768" t="s">
        <v>20</v>
      </c>
      <c r="G768" t="str">
        <f>INDEX(Table_product[Product Name],MATCH(A768,Table_product[ProductID],0))</f>
        <v>Maximus UM-01</v>
      </c>
      <c r="H768" t="str">
        <f>INDEX(Table_product[Category], MATCH(A768,Table_product[ProductID],0))</f>
        <v>Urban</v>
      </c>
      <c r="I768" t="str">
        <f>INDEX(Table_product[Segment], MATCH(A768,Table_product[ProductID],0))</f>
        <v>Moderation</v>
      </c>
      <c r="J768">
        <f>INDEX(Table_product[ManufacturerID], MATCH(A768,Table_product[ProductID],0))</f>
        <v>7</v>
      </c>
      <c r="K768" t="str">
        <f>INDEX(Table_location[State],MATCH(C768,Table_location[Zip],0))</f>
        <v>British Columbia</v>
      </c>
      <c r="L768" t="str">
        <f>INDEX(Table_manufacturer[Manufacturer Name],MATCH(Sales!J768,Table_manufacturer[ManufacturerID],0))</f>
        <v>VanArsdel</v>
      </c>
    </row>
    <row r="769" spans="1:12" x14ac:dyDescent="0.25">
      <c r="A769">
        <v>183</v>
      </c>
      <c r="B769" s="2">
        <v>42041</v>
      </c>
      <c r="C769" t="s">
        <v>1345</v>
      </c>
      <c r="D769">
        <v>1</v>
      </c>
      <c r="E769" s="3">
        <v>8694</v>
      </c>
      <c r="F769" t="s">
        <v>20</v>
      </c>
      <c r="G769" t="str">
        <f>INDEX(Table_product[Product Name],MATCH(A769,Table_product[ProductID],0))</f>
        <v>Abbas UE-11</v>
      </c>
      <c r="H769" t="str">
        <f>INDEX(Table_product[Category], MATCH(A769,Table_product[ProductID],0))</f>
        <v>Urban</v>
      </c>
      <c r="I769" t="str">
        <f>INDEX(Table_product[Segment], MATCH(A769,Table_product[ProductID],0))</f>
        <v>Extreme</v>
      </c>
      <c r="J769">
        <f>INDEX(Table_product[ManufacturerID], MATCH(A769,Table_product[ProductID],0))</f>
        <v>1</v>
      </c>
      <c r="K769" t="str">
        <f>INDEX(Table_location[State],MATCH(C769,Table_location[Zip],0))</f>
        <v>Alberta</v>
      </c>
      <c r="L769" t="str">
        <f>INDEX(Table_manufacturer[Manufacturer Name],MATCH(Sales!J769,Table_manufacturer[ManufacturerID],0))</f>
        <v>Abbas</v>
      </c>
    </row>
    <row r="770" spans="1:12" x14ac:dyDescent="0.25">
      <c r="A770">
        <v>599</v>
      </c>
      <c r="B770" s="2">
        <v>42101</v>
      </c>
      <c r="C770" t="s">
        <v>1384</v>
      </c>
      <c r="D770">
        <v>1</v>
      </c>
      <c r="E770" s="3">
        <v>10643.85</v>
      </c>
      <c r="F770" t="s">
        <v>20</v>
      </c>
      <c r="G770" t="str">
        <f>INDEX(Table_product[Product Name],MATCH(A770,Table_product[ProductID],0))</f>
        <v>Maximus UC-64</v>
      </c>
      <c r="H770" t="str">
        <f>INDEX(Table_product[Category], MATCH(A770,Table_product[ProductID],0))</f>
        <v>Urban</v>
      </c>
      <c r="I770" t="str">
        <f>INDEX(Table_product[Segment], MATCH(A770,Table_product[ProductID],0))</f>
        <v>Convenience</v>
      </c>
      <c r="J770">
        <f>INDEX(Table_product[ManufacturerID], MATCH(A770,Table_product[ProductID],0))</f>
        <v>7</v>
      </c>
      <c r="K770" t="str">
        <f>INDEX(Table_location[State],MATCH(C770,Table_location[Zip],0))</f>
        <v>Alberta</v>
      </c>
      <c r="L770" t="str">
        <f>INDEX(Table_manufacturer[Manufacturer Name],MATCH(Sales!J770,Table_manufacturer[ManufacturerID],0))</f>
        <v>VanArsdel</v>
      </c>
    </row>
    <row r="771" spans="1:12" x14ac:dyDescent="0.25">
      <c r="A771">
        <v>615</v>
      </c>
      <c r="B771" s="2">
        <v>42101</v>
      </c>
      <c r="C771" t="s">
        <v>1560</v>
      </c>
      <c r="D771">
        <v>1</v>
      </c>
      <c r="E771" s="3">
        <v>8189.37</v>
      </c>
      <c r="F771" t="s">
        <v>20</v>
      </c>
      <c r="G771" t="str">
        <f>INDEX(Table_product[Product Name],MATCH(A771,Table_product[ProductID],0))</f>
        <v>Maximus UC-80</v>
      </c>
      <c r="H771" t="str">
        <f>INDEX(Table_product[Category], MATCH(A771,Table_product[ProductID],0))</f>
        <v>Urban</v>
      </c>
      <c r="I771" t="str">
        <f>INDEX(Table_product[Segment], MATCH(A771,Table_product[ProductID],0))</f>
        <v>Convenience</v>
      </c>
      <c r="J771">
        <f>INDEX(Table_product[ManufacturerID], MATCH(A771,Table_product[ProductID],0))</f>
        <v>7</v>
      </c>
      <c r="K771" t="str">
        <f>INDEX(Table_location[State],MATCH(C771,Table_location[Zip],0))</f>
        <v>British Columbia</v>
      </c>
      <c r="L771" t="str">
        <f>INDEX(Table_manufacturer[Manufacturer Name],MATCH(Sales!J771,Table_manufacturer[ManufacturerID],0))</f>
        <v>VanArsdel</v>
      </c>
    </row>
    <row r="772" spans="1:12" x14ac:dyDescent="0.25">
      <c r="A772">
        <v>907</v>
      </c>
      <c r="B772" s="2">
        <v>42102</v>
      </c>
      <c r="C772" t="s">
        <v>1600</v>
      </c>
      <c r="D772">
        <v>1</v>
      </c>
      <c r="E772" s="3">
        <v>7559.37</v>
      </c>
      <c r="F772" t="s">
        <v>20</v>
      </c>
      <c r="G772" t="str">
        <f>INDEX(Table_product[Product Name],MATCH(A772,Table_product[ProductID],0))</f>
        <v>Natura UE-16</v>
      </c>
      <c r="H772" t="str">
        <f>INDEX(Table_product[Category], MATCH(A772,Table_product[ProductID],0))</f>
        <v>Urban</v>
      </c>
      <c r="I772" t="str">
        <f>INDEX(Table_product[Segment], MATCH(A772,Table_product[ProductID],0))</f>
        <v>Extreme</v>
      </c>
      <c r="J772">
        <f>INDEX(Table_product[ManufacturerID], MATCH(A772,Table_product[ProductID],0))</f>
        <v>8</v>
      </c>
      <c r="K772" t="str">
        <f>INDEX(Table_location[State],MATCH(C772,Table_location[Zip],0))</f>
        <v>British Columbia</v>
      </c>
      <c r="L772" t="str">
        <f>INDEX(Table_manufacturer[Manufacturer Name],MATCH(Sales!J772,Table_manufacturer[ManufacturerID],0))</f>
        <v>Natura</v>
      </c>
    </row>
    <row r="773" spans="1:12" x14ac:dyDescent="0.25">
      <c r="A773">
        <v>1129</v>
      </c>
      <c r="B773" s="2">
        <v>42102</v>
      </c>
      <c r="C773" t="s">
        <v>1413</v>
      </c>
      <c r="D773">
        <v>1</v>
      </c>
      <c r="E773" s="3">
        <v>5543.37</v>
      </c>
      <c r="F773" t="s">
        <v>20</v>
      </c>
      <c r="G773" t="str">
        <f>INDEX(Table_product[Product Name],MATCH(A773,Table_product[ProductID],0))</f>
        <v>Pirum UM-06</v>
      </c>
      <c r="H773" t="str">
        <f>INDEX(Table_product[Category], MATCH(A773,Table_product[ProductID],0))</f>
        <v>Urban</v>
      </c>
      <c r="I773" t="str">
        <f>INDEX(Table_product[Segment], MATCH(A773,Table_product[ProductID],0))</f>
        <v>Moderation</v>
      </c>
      <c r="J773">
        <f>INDEX(Table_product[ManufacturerID], MATCH(A773,Table_product[ProductID],0))</f>
        <v>10</v>
      </c>
      <c r="K773" t="str">
        <f>INDEX(Table_location[State],MATCH(C773,Table_location[Zip],0))</f>
        <v>Alberta</v>
      </c>
      <c r="L773" t="str">
        <f>INDEX(Table_manufacturer[Manufacturer Name],MATCH(Sales!J773,Table_manufacturer[ManufacturerID],0))</f>
        <v>Pirum</v>
      </c>
    </row>
    <row r="774" spans="1:12" x14ac:dyDescent="0.25">
      <c r="A774">
        <v>1520</v>
      </c>
      <c r="B774" s="2">
        <v>42073</v>
      </c>
      <c r="C774" t="s">
        <v>1395</v>
      </c>
      <c r="D774">
        <v>1</v>
      </c>
      <c r="E774" s="3">
        <v>2707.74</v>
      </c>
      <c r="F774" t="s">
        <v>20</v>
      </c>
      <c r="G774" t="str">
        <f>INDEX(Table_product[Product Name],MATCH(A774,Table_product[ProductID],0))</f>
        <v>Quibus RP-12</v>
      </c>
      <c r="H774" t="str">
        <f>INDEX(Table_product[Category], MATCH(A774,Table_product[ProductID],0))</f>
        <v>Rural</v>
      </c>
      <c r="I774" t="str">
        <f>INDEX(Table_product[Segment], MATCH(A774,Table_product[ProductID],0))</f>
        <v>Productivity</v>
      </c>
      <c r="J774">
        <f>INDEX(Table_product[ManufacturerID], MATCH(A774,Table_product[ProductID],0))</f>
        <v>12</v>
      </c>
      <c r="K774" t="str">
        <f>INDEX(Table_location[State],MATCH(C774,Table_location[Zip],0))</f>
        <v>Alberta</v>
      </c>
      <c r="L774" t="str">
        <f>INDEX(Table_manufacturer[Manufacturer Name],MATCH(Sales!J774,Table_manufacturer[ManufacturerID],0))</f>
        <v>Quibus</v>
      </c>
    </row>
    <row r="775" spans="1:12" x14ac:dyDescent="0.25">
      <c r="A775">
        <v>2331</v>
      </c>
      <c r="B775" s="2">
        <v>42121</v>
      </c>
      <c r="C775" t="s">
        <v>1401</v>
      </c>
      <c r="D775">
        <v>1</v>
      </c>
      <c r="E775" s="3">
        <v>7868.7</v>
      </c>
      <c r="F775" t="s">
        <v>20</v>
      </c>
      <c r="G775" t="str">
        <f>INDEX(Table_product[Product Name],MATCH(A775,Table_product[ProductID],0))</f>
        <v>Aliqui UE-05</v>
      </c>
      <c r="H775" t="str">
        <f>INDEX(Table_product[Category], MATCH(A775,Table_product[ProductID],0))</f>
        <v>Urban</v>
      </c>
      <c r="I775" t="str">
        <f>INDEX(Table_product[Segment], MATCH(A775,Table_product[ProductID],0))</f>
        <v>Extreme</v>
      </c>
      <c r="J775">
        <f>INDEX(Table_product[ManufacturerID], MATCH(A775,Table_product[ProductID],0))</f>
        <v>2</v>
      </c>
      <c r="K775" t="str">
        <f>INDEX(Table_location[State],MATCH(C775,Table_location[Zip],0))</f>
        <v>Alberta</v>
      </c>
      <c r="L775" t="str">
        <f>INDEX(Table_manufacturer[Manufacturer Name],MATCH(Sales!J775,Table_manufacturer[ManufacturerID],0))</f>
        <v>Aliqui</v>
      </c>
    </row>
    <row r="776" spans="1:12" x14ac:dyDescent="0.25">
      <c r="A776">
        <v>578</v>
      </c>
      <c r="B776" s="2">
        <v>42121</v>
      </c>
      <c r="C776" t="s">
        <v>1593</v>
      </c>
      <c r="D776">
        <v>1</v>
      </c>
      <c r="E776" s="3">
        <v>9449.3700000000008</v>
      </c>
      <c r="F776" t="s">
        <v>20</v>
      </c>
      <c r="G776" t="str">
        <f>INDEX(Table_product[Product Name],MATCH(A776,Table_product[ProductID],0))</f>
        <v>Maximus UC-43</v>
      </c>
      <c r="H776" t="str">
        <f>INDEX(Table_product[Category], MATCH(A776,Table_product[ProductID],0))</f>
        <v>Urban</v>
      </c>
      <c r="I776" t="str">
        <f>INDEX(Table_product[Segment], MATCH(A776,Table_product[ProductID],0))</f>
        <v>Convenience</v>
      </c>
      <c r="J776">
        <f>INDEX(Table_product[ManufacturerID], MATCH(A776,Table_product[ProductID],0))</f>
        <v>7</v>
      </c>
      <c r="K776" t="str">
        <f>INDEX(Table_location[State],MATCH(C776,Table_location[Zip],0))</f>
        <v>British Columbia</v>
      </c>
      <c r="L776" t="str">
        <f>INDEX(Table_manufacturer[Manufacturer Name],MATCH(Sales!J776,Table_manufacturer[ManufacturerID],0))</f>
        <v>VanArsdel</v>
      </c>
    </row>
    <row r="777" spans="1:12" x14ac:dyDescent="0.25">
      <c r="A777">
        <v>1320</v>
      </c>
      <c r="B777" s="2">
        <v>42183</v>
      </c>
      <c r="C777" t="s">
        <v>1569</v>
      </c>
      <c r="D777">
        <v>1</v>
      </c>
      <c r="E777" s="3">
        <v>4975.74</v>
      </c>
      <c r="F777" t="s">
        <v>20</v>
      </c>
      <c r="G777" t="str">
        <f>INDEX(Table_product[Product Name],MATCH(A777,Table_product[ProductID],0))</f>
        <v>Quibus RP-12</v>
      </c>
      <c r="H777" t="str">
        <f>INDEX(Table_product[Category], MATCH(A777,Table_product[ProductID],0))</f>
        <v>Rural</v>
      </c>
      <c r="I777" t="str">
        <f>INDEX(Table_product[Segment], MATCH(A777,Table_product[ProductID],0))</f>
        <v>Productivity</v>
      </c>
      <c r="J777">
        <f>INDEX(Table_product[ManufacturerID], MATCH(A777,Table_product[ProductID],0))</f>
        <v>12</v>
      </c>
      <c r="K777" t="str">
        <f>INDEX(Table_location[State],MATCH(C777,Table_location[Zip],0))</f>
        <v>British Columbia</v>
      </c>
      <c r="L777" t="str">
        <f>INDEX(Table_manufacturer[Manufacturer Name],MATCH(Sales!J777,Table_manufacturer[ManufacturerID],0))</f>
        <v>Quibus</v>
      </c>
    </row>
    <row r="778" spans="1:12" x14ac:dyDescent="0.25">
      <c r="A778">
        <v>1182</v>
      </c>
      <c r="B778" s="2">
        <v>42092</v>
      </c>
      <c r="C778" t="s">
        <v>1570</v>
      </c>
      <c r="D778">
        <v>1</v>
      </c>
      <c r="E778" s="3">
        <v>2834.37</v>
      </c>
      <c r="F778" t="s">
        <v>20</v>
      </c>
      <c r="G778" t="str">
        <f>INDEX(Table_product[Product Name],MATCH(A778,Table_product[ProductID],0))</f>
        <v>Pirum UE-18</v>
      </c>
      <c r="H778" t="str">
        <f>INDEX(Table_product[Category], MATCH(A778,Table_product[ProductID],0))</f>
        <v>Urban</v>
      </c>
      <c r="I778" t="str">
        <f>INDEX(Table_product[Segment], MATCH(A778,Table_product[ProductID],0))</f>
        <v>Extreme</v>
      </c>
      <c r="J778">
        <f>INDEX(Table_product[ManufacturerID], MATCH(A778,Table_product[ProductID],0))</f>
        <v>10</v>
      </c>
      <c r="K778" t="str">
        <f>INDEX(Table_location[State],MATCH(C778,Table_location[Zip],0))</f>
        <v>British Columbia</v>
      </c>
      <c r="L778" t="str">
        <f>INDEX(Table_manufacturer[Manufacturer Name],MATCH(Sales!J778,Table_manufacturer[ManufacturerID],0))</f>
        <v>Pirum</v>
      </c>
    </row>
    <row r="779" spans="1:12" x14ac:dyDescent="0.25">
      <c r="A779">
        <v>2236</v>
      </c>
      <c r="B779" s="2">
        <v>42092</v>
      </c>
      <c r="C779" t="s">
        <v>1400</v>
      </c>
      <c r="D779">
        <v>1</v>
      </c>
      <c r="E779" s="3">
        <v>2330.37</v>
      </c>
      <c r="F779" t="s">
        <v>20</v>
      </c>
      <c r="G779" t="str">
        <f>INDEX(Table_product[Product Name],MATCH(A779,Table_product[ProductID],0))</f>
        <v>Aliqui RP-33</v>
      </c>
      <c r="H779" t="str">
        <f>INDEX(Table_product[Category], MATCH(A779,Table_product[ProductID],0))</f>
        <v>Rural</v>
      </c>
      <c r="I779" t="str">
        <f>INDEX(Table_product[Segment], MATCH(A779,Table_product[ProductID],0))</f>
        <v>Productivity</v>
      </c>
      <c r="J779">
        <f>INDEX(Table_product[ManufacturerID], MATCH(A779,Table_product[ProductID],0))</f>
        <v>2</v>
      </c>
      <c r="K779" t="str">
        <f>INDEX(Table_location[State],MATCH(C779,Table_location[Zip],0))</f>
        <v>Alberta</v>
      </c>
      <c r="L779" t="str">
        <f>INDEX(Table_manufacturer[Manufacturer Name],MATCH(Sales!J779,Table_manufacturer[ManufacturerID],0))</f>
        <v>Aliqui</v>
      </c>
    </row>
    <row r="780" spans="1:12" x14ac:dyDescent="0.25">
      <c r="A780">
        <v>2036</v>
      </c>
      <c r="B780" s="2">
        <v>42108</v>
      </c>
      <c r="C780" t="s">
        <v>1555</v>
      </c>
      <c r="D780">
        <v>2</v>
      </c>
      <c r="E780" s="3">
        <v>4408.74</v>
      </c>
      <c r="F780" t="s">
        <v>20</v>
      </c>
      <c r="G780" t="str">
        <f>INDEX(Table_product[Product Name],MATCH(A780,Table_product[ProductID],0))</f>
        <v>Currus UR-39</v>
      </c>
      <c r="H780" t="str">
        <f>INDEX(Table_product[Category], MATCH(A780,Table_product[ProductID],0))</f>
        <v>Urban</v>
      </c>
      <c r="I780" t="str">
        <f>INDEX(Table_product[Segment], MATCH(A780,Table_product[ProductID],0))</f>
        <v>Regular</v>
      </c>
      <c r="J780">
        <f>INDEX(Table_product[ManufacturerID], MATCH(A780,Table_product[ProductID],0))</f>
        <v>4</v>
      </c>
      <c r="K780" t="str">
        <f>INDEX(Table_location[State],MATCH(C780,Table_location[Zip],0))</f>
        <v>British Columbia</v>
      </c>
      <c r="L780" t="str">
        <f>INDEX(Table_manufacturer[Manufacturer Name],MATCH(Sales!J780,Table_manufacturer[ManufacturerID],0))</f>
        <v>Currus</v>
      </c>
    </row>
    <row r="781" spans="1:12" x14ac:dyDescent="0.25">
      <c r="A781">
        <v>1137</v>
      </c>
      <c r="B781" s="2">
        <v>42108</v>
      </c>
      <c r="C781" t="s">
        <v>1350</v>
      </c>
      <c r="D781">
        <v>1</v>
      </c>
      <c r="E781" s="3">
        <v>9638.3700000000008</v>
      </c>
      <c r="F781" t="s">
        <v>20</v>
      </c>
      <c r="G781" t="str">
        <f>INDEX(Table_product[Product Name],MATCH(A781,Table_product[ProductID],0))</f>
        <v>Pirum UM-14</v>
      </c>
      <c r="H781" t="str">
        <f>INDEX(Table_product[Category], MATCH(A781,Table_product[ProductID],0))</f>
        <v>Urban</v>
      </c>
      <c r="I781" t="str">
        <f>INDEX(Table_product[Segment], MATCH(A781,Table_product[ProductID],0))</f>
        <v>Moderation</v>
      </c>
      <c r="J781">
        <f>INDEX(Table_product[ManufacturerID], MATCH(A781,Table_product[ProductID],0))</f>
        <v>10</v>
      </c>
      <c r="K781" t="str">
        <f>INDEX(Table_location[State],MATCH(C781,Table_location[Zip],0))</f>
        <v>Alberta</v>
      </c>
      <c r="L781" t="str">
        <f>INDEX(Table_manufacturer[Manufacturer Name],MATCH(Sales!J781,Table_manufacturer[ManufacturerID],0))</f>
        <v>Pirum</v>
      </c>
    </row>
    <row r="782" spans="1:12" x14ac:dyDescent="0.25">
      <c r="A782">
        <v>2045</v>
      </c>
      <c r="B782" s="2">
        <v>42108</v>
      </c>
      <c r="C782" t="s">
        <v>1378</v>
      </c>
      <c r="D782">
        <v>1</v>
      </c>
      <c r="E782" s="3">
        <v>6173.37</v>
      </c>
      <c r="F782" t="s">
        <v>20</v>
      </c>
      <c r="G782" t="str">
        <f>INDEX(Table_product[Product Name],MATCH(A782,Table_product[ProductID],0))</f>
        <v>Currus UE-05</v>
      </c>
      <c r="H782" t="str">
        <f>INDEX(Table_product[Category], MATCH(A782,Table_product[ProductID],0))</f>
        <v>Urban</v>
      </c>
      <c r="I782" t="str">
        <f>INDEX(Table_product[Segment], MATCH(A782,Table_product[ProductID],0))</f>
        <v>Extreme</v>
      </c>
      <c r="J782">
        <f>INDEX(Table_product[ManufacturerID], MATCH(A782,Table_product[ProductID],0))</f>
        <v>4</v>
      </c>
      <c r="K782" t="str">
        <f>INDEX(Table_location[State],MATCH(C782,Table_location[Zip],0))</f>
        <v>Alberta</v>
      </c>
      <c r="L782" t="str">
        <f>INDEX(Table_manufacturer[Manufacturer Name],MATCH(Sales!J782,Table_manufacturer[ManufacturerID],0))</f>
        <v>Currus</v>
      </c>
    </row>
    <row r="783" spans="1:12" x14ac:dyDescent="0.25">
      <c r="A783">
        <v>734</v>
      </c>
      <c r="B783" s="2">
        <v>42108</v>
      </c>
      <c r="C783" t="s">
        <v>1345</v>
      </c>
      <c r="D783">
        <v>1</v>
      </c>
      <c r="E783" s="3">
        <v>4787.37</v>
      </c>
      <c r="F783" t="s">
        <v>20</v>
      </c>
      <c r="G783" t="str">
        <f>INDEX(Table_product[Product Name],MATCH(A783,Table_product[ProductID],0))</f>
        <v>Natura RP-22</v>
      </c>
      <c r="H783" t="str">
        <f>INDEX(Table_product[Category], MATCH(A783,Table_product[ProductID],0))</f>
        <v>Rural</v>
      </c>
      <c r="I783" t="str">
        <f>INDEX(Table_product[Segment], MATCH(A783,Table_product[ProductID],0))</f>
        <v>Productivity</v>
      </c>
      <c r="J783">
        <f>INDEX(Table_product[ManufacturerID], MATCH(A783,Table_product[ProductID],0))</f>
        <v>8</v>
      </c>
      <c r="K783" t="str">
        <f>INDEX(Table_location[State],MATCH(C783,Table_location[Zip],0))</f>
        <v>Alberta</v>
      </c>
      <c r="L783" t="str">
        <f>INDEX(Table_manufacturer[Manufacturer Name],MATCH(Sales!J783,Table_manufacturer[ManufacturerID],0))</f>
        <v>Natura</v>
      </c>
    </row>
    <row r="784" spans="1:12" x14ac:dyDescent="0.25">
      <c r="A784">
        <v>1212</v>
      </c>
      <c r="B784" s="2">
        <v>42108</v>
      </c>
      <c r="C784" t="s">
        <v>1381</v>
      </c>
      <c r="D784">
        <v>1</v>
      </c>
      <c r="E784" s="3">
        <v>4850.37</v>
      </c>
      <c r="F784" t="s">
        <v>20</v>
      </c>
      <c r="G784" t="str">
        <f>INDEX(Table_product[Product Name],MATCH(A784,Table_product[ProductID],0))</f>
        <v>Pirum UC-14</v>
      </c>
      <c r="H784" t="str">
        <f>INDEX(Table_product[Category], MATCH(A784,Table_product[ProductID],0))</f>
        <v>Urban</v>
      </c>
      <c r="I784" t="str">
        <f>INDEX(Table_product[Segment], MATCH(A784,Table_product[ProductID],0))</f>
        <v>Convenience</v>
      </c>
      <c r="J784">
        <f>INDEX(Table_product[ManufacturerID], MATCH(A784,Table_product[ProductID],0))</f>
        <v>10</v>
      </c>
      <c r="K784" t="str">
        <f>INDEX(Table_location[State],MATCH(C784,Table_location[Zip],0))</f>
        <v>Alberta</v>
      </c>
      <c r="L784" t="str">
        <f>INDEX(Table_manufacturer[Manufacturer Name],MATCH(Sales!J784,Table_manufacturer[ManufacturerID],0))</f>
        <v>Pirum</v>
      </c>
    </row>
    <row r="785" spans="1:12" x14ac:dyDescent="0.25">
      <c r="A785">
        <v>1909</v>
      </c>
      <c r="B785" s="2">
        <v>42108</v>
      </c>
      <c r="C785" t="s">
        <v>1555</v>
      </c>
      <c r="D785">
        <v>2</v>
      </c>
      <c r="E785" s="3">
        <v>4975.74</v>
      </c>
      <c r="F785" t="s">
        <v>20</v>
      </c>
      <c r="G785" t="str">
        <f>INDEX(Table_product[Product Name],MATCH(A785,Table_product[ProductID],0))</f>
        <v>Currus MA-02</v>
      </c>
      <c r="H785" t="str">
        <f>INDEX(Table_product[Category], MATCH(A785,Table_product[ProductID],0))</f>
        <v>Mix</v>
      </c>
      <c r="I785" t="str">
        <f>INDEX(Table_product[Segment], MATCH(A785,Table_product[ProductID],0))</f>
        <v>All Season</v>
      </c>
      <c r="J785">
        <f>INDEX(Table_product[ManufacturerID], MATCH(A785,Table_product[ProductID],0))</f>
        <v>4</v>
      </c>
      <c r="K785" t="str">
        <f>INDEX(Table_location[State],MATCH(C785,Table_location[Zip],0))</f>
        <v>British Columbia</v>
      </c>
      <c r="L785" t="str">
        <f>INDEX(Table_manufacturer[Manufacturer Name],MATCH(Sales!J785,Table_manufacturer[ManufacturerID],0))</f>
        <v>Currus</v>
      </c>
    </row>
    <row r="786" spans="1:12" x14ac:dyDescent="0.25">
      <c r="A786">
        <v>1059</v>
      </c>
      <c r="B786" s="2">
        <v>42109</v>
      </c>
      <c r="C786" t="s">
        <v>1338</v>
      </c>
      <c r="D786">
        <v>1</v>
      </c>
      <c r="E786" s="3">
        <v>1952.37</v>
      </c>
      <c r="F786" t="s">
        <v>20</v>
      </c>
      <c r="G786" t="str">
        <f>INDEX(Table_product[Product Name],MATCH(A786,Table_product[ProductID],0))</f>
        <v>Pirum RP-05</v>
      </c>
      <c r="H786" t="str">
        <f>INDEX(Table_product[Category], MATCH(A786,Table_product[ProductID],0))</f>
        <v>Rural</v>
      </c>
      <c r="I786" t="str">
        <f>INDEX(Table_product[Segment], MATCH(A786,Table_product[ProductID],0))</f>
        <v>Productivity</v>
      </c>
      <c r="J786">
        <f>INDEX(Table_product[ManufacturerID], MATCH(A786,Table_product[ProductID],0))</f>
        <v>10</v>
      </c>
      <c r="K786" t="str">
        <f>INDEX(Table_location[State],MATCH(C786,Table_location[Zip],0))</f>
        <v>Alberta</v>
      </c>
      <c r="L786" t="str">
        <f>INDEX(Table_manufacturer[Manufacturer Name],MATCH(Sales!J786,Table_manufacturer[ManufacturerID],0))</f>
        <v>Pirum</v>
      </c>
    </row>
    <row r="787" spans="1:12" x14ac:dyDescent="0.25">
      <c r="A787">
        <v>1134</v>
      </c>
      <c r="B787" s="2">
        <v>42109</v>
      </c>
      <c r="C787" t="s">
        <v>1409</v>
      </c>
      <c r="D787">
        <v>1</v>
      </c>
      <c r="E787" s="3">
        <v>10898.37</v>
      </c>
      <c r="F787" t="s">
        <v>20</v>
      </c>
      <c r="G787" t="str">
        <f>INDEX(Table_product[Product Name],MATCH(A787,Table_product[ProductID],0))</f>
        <v>Pirum UM-11</v>
      </c>
      <c r="H787" t="str">
        <f>INDEX(Table_product[Category], MATCH(A787,Table_product[ProductID],0))</f>
        <v>Urban</v>
      </c>
      <c r="I787" t="str">
        <f>INDEX(Table_product[Segment], MATCH(A787,Table_product[ProductID],0))</f>
        <v>Moderation</v>
      </c>
      <c r="J787">
        <f>INDEX(Table_product[ManufacturerID], MATCH(A787,Table_product[ProductID],0))</f>
        <v>10</v>
      </c>
      <c r="K787" t="str">
        <f>INDEX(Table_location[State],MATCH(C787,Table_location[Zip],0))</f>
        <v>Alberta</v>
      </c>
      <c r="L787" t="str">
        <f>INDEX(Table_manufacturer[Manufacturer Name],MATCH(Sales!J787,Table_manufacturer[ManufacturerID],0))</f>
        <v>Pirum</v>
      </c>
    </row>
    <row r="788" spans="1:12" x14ac:dyDescent="0.25">
      <c r="A788">
        <v>443</v>
      </c>
      <c r="B788" s="2">
        <v>42109</v>
      </c>
      <c r="C788" t="s">
        <v>1400</v>
      </c>
      <c r="D788">
        <v>1</v>
      </c>
      <c r="E788" s="3">
        <v>11084.85</v>
      </c>
      <c r="F788" t="s">
        <v>20</v>
      </c>
      <c r="G788" t="str">
        <f>INDEX(Table_product[Product Name],MATCH(A788,Table_product[ProductID],0))</f>
        <v>Maximus UM-48</v>
      </c>
      <c r="H788" t="str">
        <f>INDEX(Table_product[Category], MATCH(A788,Table_product[ProductID],0))</f>
        <v>Urban</v>
      </c>
      <c r="I788" t="str">
        <f>INDEX(Table_product[Segment], MATCH(A788,Table_product[ProductID],0))</f>
        <v>Moderation</v>
      </c>
      <c r="J788">
        <f>INDEX(Table_product[ManufacturerID], MATCH(A788,Table_product[ProductID],0))</f>
        <v>7</v>
      </c>
      <c r="K788" t="str">
        <f>INDEX(Table_location[State],MATCH(C788,Table_location[Zip],0))</f>
        <v>Alberta</v>
      </c>
      <c r="L788" t="str">
        <f>INDEX(Table_manufacturer[Manufacturer Name],MATCH(Sales!J788,Table_manufacturer[ManufacturerID],0))</f>
        <v>VanArsdel</v>
      </c>
    </row>
    <row r="789" spans="1:12" x14ac:dyDescent="0.25">
      <c r="A789">
        <v>2368</v>
      </c>
      <c r="B789" s="2">
        <v>42159</v>
      </c>
      <c r="C789" t="s">
        <v>1600</v>
      </c>
      <c r="D789">
        <v>1</v>
      </c>
      <c r="E789" s="3">
        <v>8687.7000000000007</v>
      </c>
      <c r="F789" t="s">
        <v>20</v>
      </c>
      <c r="G789" t="str">
        <f>INDEX(Table_product[Product Name],MATCH(A789,Table_product[ProductID],0))</f>
        <v>Aliqui UC-16</v>
      </c>
      <c r="H789" t="str">
        <f>INDEX(Table_product[Category], MATCH(A789,Table_product[ProductID],0))</f>
        <v>Urban</v>
      </c>
      <c r="I789" t="str">
        <f>INDEX(Table_product[Segment], MATCH(A789,Table_product[ProductID],0))</f>
        <v>Convenience</v>
      </c>
      <c r="J789">
        <f>INDEX(Table_product[ManufacturerID], MATCH(A789,Table_product[ProductID],0))</f>
        <v>2</v>
      </c>
      <c r="K789" t="str">
        <f>INDEX(Table_location[State],MATCH(C789,Table_location[Zip],0))</f>
        <v>British Columbia</v>
      </c>
      <c r="L789" t="str">
        <f>INDEX(Table_manufacturer[Manufacturer Name],MATCH(Sales!J789,Table_manufacturer[ManufacturerID],0))</f>
        <v>Aliqui</v>
      </c>
    </row>
    <row r="790" spans="1:12" x14ac:dyDescent="0.25">
      <c r="A790">
        <v>478</v>
      </c>
      <c r="B790" s="2">
        <v>42159</v>
      </c>
      <c r="C790" t="s">
        <v>1570</v>
      </c>
      <c r="D790">
        <v>1</v>
      </c>
      <c r="E790" s="3">
        <v>17009.37</v>
      </c>
      <c r="F790" t="s">
        <v>20</v>
      </c>
      <c r="G790" t="str">
        <f>INDEX(Table_product[Product Name],MATCH(A790,Table_product[ProductID],0))</f>
        <v>Maximus UM-83</v>
      </c>
      <c r="H790" t="str">
        <f>INDEX(Table_product[Category], MATCH(A790,Table_product[ProductID],0))</f>
        <v>Urban</v>
      </c>
      <c r="I790" t="str">
        <f>INDEX(Table_product[Segment], MATCH(A790,Table_product[ProductID],0))</f>
        <v>Moderation</v>
      </c>
      <c r="J790">
        <f>INDEX(Table_product[ManufacturerID], MATCH(A790,Table_product[ProductID],0))</f>
        <v>7</v>
      </c>
      <c r="K790" t="str">
        <f>INDEX(Table_location[State],MATCH(C790,Table_location[Zip],0))</f>
        <v>British Columbia</v>
      </c>
      <c r="L790" t="str">
        <f>INDEX(Table_manufacturer[Manufacturer Name],MATCH(Sales!J790,Table_manufacturer[ManufacturerID],0))</f>
        <v>VanArsdel</v>
      </c>
    </row>
    <row r="791" spans="1:12" x14ac:dyDescent="0.25">
      <c r="A791">
        <v>2367</v>
      </c>
      <c r="B791" s="2">
        <v>42159</v>
      </c>
      <c r="C791" t="s">
        <v>1560</v>
      </c>
      <c r="D791">
        <v>1</v>
      </c>
      <c r="E791" s="3">
        <v>5915.7</v>
      </c>
      <c r="F791" t="s">
        <v>20</v>
      </c>
      <c r="G791" t="str">
        <f>INDEX(Table_product[Product Name],MATCH(A791,Table_product[ProductID],0))</f>
        <v>Aliqui UC-15</v>
      </c>
      <c r="H791" t="str">
        <f>INDEX(Table_product[Category], MATCH(A791,Table_product[ProductID],0))</f>
        <v>Urban</v>
      </c>
      <c r="I791" t="str">
        <f>INDEX(Table_product[Segment], MATCH(A791,Table_product[ProductID],0))</f>
        <v>Convenience</v>
      </c>
      <c r="J791">
        <f>INDEX(Table_product[ManufacturerID], MATCH(A791,Table_product[ProductID],0))</f>
        <v>2</v>
      </c>
      <c r="K791" t="str">
        <f>INDEX(Table_location[State],MATCH(C791,Table_location[Zip],0))</f>
        <v>British Columbia</v>
      </c>
      <c r="L791" t="str">
        <f>INDEX(Table_manufacturer[Manufacturer Name],MATCH(Sales!J791,Table_manufacturer[ManufacturerID],0))</f>
        <v>Aliqui</v>
      </c>
    </row>
    <row r="792" spans="1:12" x14ac:dyDescent="0.25">
      <c r="A792">
        <v>965</v>
      </c>
      <c r="B792" s="2">
        <v>42160</v>
      </c>
      <c r="C792" t="s">
        <v>1334</v>
      </c>
      <c r="D792">
        <v>1</v>
      </c>
      <c r="E792" s="3">
        <v>6299.37</v>
      </c>
      <c r="F792" t="s">
        <v>20</v>
      </c>
      <c r="G792" t="str">
        <f>INDEX(Table_product[Product Name],MATCH(A792,Table_product[ProductID],0))</f>
        <v>Natura UC-28</v>
      </c>
      <c r="H792" t="str">
        <f>INDEX(Table_product[Category], MATCH(A792,Table_product[ProductID],0))</f>
        <v>Urban</v>
      </c>
      <c r="I792" t="str">
        <f>INDEX(Table_product[Segment], MATCH(A792,Table_product[ProductID],0))</f>
        <v>Convenience</v>
      </c>
      <c r="J792">
        <f>INDEX(Table_product[ManufacturerID], MATCH(A792,Table_product[ProductID],0))</f>
        <v>8</v>
      </c>
      <c r="K792" t="str">
        <f>INDEX(Table_location[State],MATCH(C792,Table_location[Zip],0))</f>
        <v>Alberta</v>
      </c>
      <c r="L792" t="str">
        <f>INDEX(Table_manufacturer[Manufacturer Name],MATCH(Sales!J792,Table_manufacturer[ManufacturerID],0))</f>
        <v>Natura</v>
      </c>
    </row>
    <row r="793" spans="1:12" x14ac:dyDescent="0.25">
      <c r="A793">
        <v>107</v>
      </c>
      <c r="B793" s="2">
        <v>42160</v>
      </c>
      <c r="C793" t="s">
        <v>1352</v>
      </c>
      <c r="D793">
        <v>1</v>
      </c>
      <c r="E793" s="3">
        <v>6870.15</v>
      </c>
      <c r="F793" t="s">
        <v>20</v>
      </c>
      <c r="G793" t="str">
        <f>INDEX(Table_product[Product Name],MATCH(A793,Table_product[ProductID],0))</f>
        <v>Abbas UM-34</v>
      </c>
      <c r="H793" t="str">
        <f>INDEX(Table_product[Category], MATCH(A793,Table_product[ProductID],0))</f>
        <v>Urban</v>
      </c>
      <c r="I793" t="str">
        <f>INDEX(Table_product[Segment], MATCH(A793,Table_product[ProductID],0))</f>
        <v>Moderation</v>
      </c>
      <c r="J793">
        <f>INDEX(Table_product[ManufacturerID], MATCH(A793,Table_product[ProductID],0))</f>
        <v>1</v>
      </c>
      <c r="K793" t="str">
        <f>INDEX(Table_location[State],MATCH(C793,Table_location[Zip],0))</f>
        <v>Alberta</v>
      </c>
      <c r="L793" t="str">
        <f>INDEX(Table_manufacturer[Manufacturer Name],MATCH(Sales!J793,Table_manufacturer[ManufacturerID],0))</f>
        <v>Abbas</v>
      </c>
    </row>
    <row r="794" spans="1:12" x14ac:dyDescent="0.25">
      <c r="A794">
        <v>609</v>
      </c>
      <c r="B794" s="2">
        <v>42162</v>
      </c>
      <c r="C794" t="s">
        <v>1412</v>
      </c>
      <c r="D794">
        <v>1</v>
      </c>
      <c r="E794" s="3">
        <v>10079.370000000001</v>
      </c>
      <c r="F794" t="s">
        <v>20</v>
      </c>
      <c r="G794" t="str">
        <f>INDEX(Table_product[Product Name],MATCH(A794,Table_product[ProductID],0))</f>
        <v>Maximus UC-74</v>
      </c>
      <c r="H794" t="str">
        <f>INDEX(Table_product[Category], MATCH(A794,Table_product[ProductID],0))</f>
        <v>Urban</v>
      </c>
      <c r="I794" t="str">
        <f>INDEX(Table_product[Segment], MATCH(A794,Table_product[ProductID],0))</f>
        <v>Convenience</v>
      </c>
      <c r="J794">
        <f>INDEX(Table_product[ManufacturerID], MATCH(A794,Table_product[ProductID],0))</f>
        <v>7</v>
      </c>
      <c r="K794" t="str">
        <f>INDEX(Table_location[State],MATCH(C794,Table_location[Zip],0))</f>
        <v>Alberta</v>
      </c>
      <c r="L794" t="str">
        <f>INDEX(Table_manufacturer[Manufacturer Name],MATCH(Sales!J794,Table_manufacturer[ManufacturerID],0))</f>
        <v>VanArsdel</v>
      </c>
    </row>
    <row r="795" spans="1:12" x14ac:dyDescent="0.25">
      <c r="A795">
        <v>993</v>
      </c>
      <c r="B795" s="2">
        <v>42162</v>
      </c>
      <c r="C795" t="s">
        <v>1352</v>
      </c>
      <c r="D795">
        <v>1</v>
      </c>
      <c r="E795" s="3">
        <v>4409.37</v>
      </c>
      <c r="F795" t="s">
        <v>20</v>
      </c>
      <c r="G795" t="str">
        <f>INDEX(Table_product[Product Name],MATCH(A795,Table_product[ProductID],0))</f>
        <v>Natura UC-56</v>
      </c>
      <c r="H795" t="str">
        <f>INDEX(Table_product[Category], MATCH(A795,Table_product[ProductID],0))</f>
        <v>Urban</v>
      </c>
      <c r="I795" t="str">
        <f>INDEX(Table_product[Segment], MATCH(A795,Table_product[ProductID],0))</f>
        <v>Convenience</v>
      </c>
      <c r="J795">
        <f>INDEX(Table_product[ManufacturerID], MATCH(A795,Table_product[ProductID],0))</f>
        <v>8</v>
      </c>
      <c r="K795" t="str">
        <f>INDEX(Table_location[State],MATCH(C795,Table_location[Zip],0))</f>
        <v>Alberta</v>
      </c>
      <c r="L795" t="str">
        <f>INDEX(Table_manufacturer[Manufacturer Name],MATCH(Sales!J795,Table_manufacturer[ManufacturerID],0))</f>
        <v>Natura</v>
      </c>
    </row>
    <row r="796" spans="1:12" x14ac:dyDescent="0.25">
      <c r="A796">
        <v>438</v>
      </c>
      <c r="B796" s="2">
        <v>42162</v>
      </c>
      <c r="C796" t="s">
        <v>1573</v>
      </c>
      <c r="D796">
        <v>1</v>
      </c>
      <c r="E796" s="3">
        <v>11969.37</v>
      </c>
      <c r="F796" t="s">
        <v>20</v>
      </c>
      <c r="G796" t="str">
        <f>INDEX(Table_product[Product Name],MATCH(A796,Table_product[ProductID],0))</f>
        <v>Maximus UM-43</v>
      </c>
      <c r="H796" t="str">
        <f>INDEX(Table_product[Category], MATCH(A796,Table_product[ProductID],0))</f>
        <v>Urban</v>
      </c>
      <c r="I796" t="str">
        <f>INDEX(Table_product[Segment], MATCH(A796,Table_product[ProductID],0))</f>
        <v>Moderation</v>
      </c>
      <c r="J796">
        <f>INDEX(Table_product[ManufacturerID], MATCH(A796,Table_product[ProductID],0))</f>
        <v>7</v>
      </c>
      <c r="K796" t="str">
        <f>INDEX(Table_location[State],MATCH(C796,Table_location[Zip],0))</f>
        <v>British Columbia</v>
      </c>
      <c r="L796" t="str">
        <f>INDEX(Table_manufacturer[Manufacturer Name],MATCH(Sales!J796,Table_manufacturer[ManufacturerID],0))</f>
        <v>VanArsdel</v>
      </c>
    </row>
    <row r="797" spans="1:12" x14ac:dyDescent="0.25">
      <c r="A797">
        <v>1060</v>
      </c>
      <c r="B797" s="2">
        <v>42109</v>
      </c>
      <c r="C797" t="s">
        <v>1338</v>
      </c>
      <c r="D797">
        <v>1</v>
      </c>
      <c r="E797" s="3">
        <v>1952.37</v>
      </c>
      <c r="F797" t="s">
        <v>20</v>
      </c>
      <c r="G797" t="str">
        <f>INDEX(Table_product[Product Name],MATCH(A797,Table_product[ProductID],0))</f>
        <v>Pirum RP-06</v>
      </c>
      <c r="H797" t="str">
        <f>INDEX(Table_product[Category], MATCH(A797,Table_product[ProductID],0))</f>
        <v>Rural</v>
      </c>
      <c r="I797" t="str">
        <f>INDEX(Table_product[Segment], MATCH(A797,Table_product[ProductID],0))</f>
        <v>Productivity</v>
      </c>
      <c r="J797">
        <f>INDEX(Table_product[ManufacturerID], MATCH(A797,Table_product[ProductID],0))</f>
        <v>10</v>
      </c>
      <c r="K797" t="str">
        <f>INDEX(Table_location[State],MATCH(C797,Table_location[Zip],0))</f>
        <v>Alberta</v>
      </c>
      <c r="L797" t="str">
        <f>INDEX(Table_manufacturer[Manufacturer Name],MATCH(Sales!J797,Table_manufacturer[ManufacturerID],0))</f>
        <v>Pirum</v>
      </c>
    </row>
    <row r="798" spans="1:12" x14ac:dyDescent="0.25">
      <c r="A798">
        <v>1009</v>
      </c>
      <c r="B798" s="2">
        <v>42123</v>
      </c>
      <c r="C798" t="s">
        <v>1401</v>
      </c>
      <c r="D798">
        <v>1</v>
      </c>
      <c r="E798" s="3">
        <v>1353.87</v>
      </c>
      <c r="F798" t="s">
        <v>20</v>
      </c>
      <c r="G798" t="str">
        <f>INDEX(Table_product[Product Name],MATCH(A798,Table_product[ProductID],0))</f>
        <v>Natura YY-10</v>
      </c>
      <c r="H798" t="str">
        <f>INDEX(Table_product[Category], MATCH(A798,Table_product[ProductID],0))</f>
        <v>Youth</v>
      </c>
      <c r="I798" t="str">
        <f>INDEX(Table_product[Segment], MATCH(A798,Table_product[ProductID],0))</f>
        <v>Youth</v>
      </c>
      <c r="J798">
        <f>INDEX(Table_product[ManufacturerID], MATCH(A798,Table_product[ProductID],0))</f>
        <v>8</v>
      </c>
      <c r="K798" t="str">
        <f>INDEX(Table_location[State],MATCH(C798,Table_location[Zip],0))</f>
        <v>Alberta</v>
      </c>
      <c r="L798" t="str">
        <f>INDEX(Table_manufacturer[Manufacturer Name],MATCH(Sales!J798,Table_manufacturer[ManufacturerID],0))</f>
        <v>Natura</v>
      </c>
    </row>
    <row r="799" spans="1:12" x14ac:dyDescent="0.25">
      <c r="A799">
        <v>615</v>
      </c>
      <c r="B799" s="2">
        <v>42123</v>
      </c>
      <c r="C799" t="s">
        <v>1394</v>
      </c>
      <c r="D799">
        <v>1</v>
      </c>
      <c r="E799" s="3">
        <v>8189.37</v>
      </c>
      <c r="F799" t="s">
        <v>20</v>
      </c>
      <c r="G799" t="str">
        <f>INDEX(Table_product[Product Name],MATCH(A799,Table_product[ProductID],0))</f>
        <v>Maximus UC-80</v>
      </c>
      <c r="H799" t="str">
        <f>INDEX(Table_product[Category], MATCH(A799,Table_product[ProductID],0))</f>
        <v>Urban</v>
      </c>
      <c r="I799" t="str">
        <f>INDEX(Table_product[Segment], MATCH(A799,Table_product[ProductID],0))</f>
        <v>Convenience</v>
      </c>
      <c r="J799">
        <f>INDEX(Table_product[ManufacturerID], MATCH(A799,Table_product[ProductID],0))</f>
        <v>7</v>
      </c>
      <c r="K799" t="str">
        <f>INDEX(Table_location[State],MATCH(C799,Table_location[Zip],0))</f>
        <v>Alberta</v>
      </c>
      <c r="L799" t="str">
        <f>INDEX(Table_manufacturer[Manufacturer Name],MATCH(Sales!J799,Table_manufacturer[ManufacturerID],0))</f>
        <v>VanArsdel</v>
      </c>
    </row>
    <row r="800" spans="1:12" x14ac:dyDescent="0.25">
      <c r="A800">
        <v>1180</v>
      </c>
      <c r="B800" s="2">
        <v>42123</v>
      </c>
      <c r="C800" t="s">
        <v>1330</v>
      </c>
      <c r="D800">
        <v>1</v>
      </c>
      <c r="E800" s="3">
        <v>6173.37</v>
      </c>
      <c r="F800" t="s">
        <v>20</v>
      </c>
      <c r="G800" t="str">
        <f>INDEX(Table_product[Product Name],MATCH(A800,Table_product[ProductID],0))</f>
        <v>Pirum UE-16</v>
      </c>
      <c r="H800" t="str">
        <f>INDEX(Table_product[Category], MATCH(A800,Table_product[ProductID],0))</f>
        <v>Urban</v>
      </c>
      <c r="I800" t="str">
        <f>INDEX(Table_product[Segment], MATCH(A800,Table_product[ProductID],0))</f>
        <v>Extreme</v>
      </c>
      <c r="J800">
        <f>INDEX(Table_product[ManufacturerID], MATCH(A800,Table_product[ProductID],0))</f>
        <v>10</v>
      </c>
      <c r="K800" t="str">
        <f>INDEX(Table_location[State],MATCH(C800,Table_location[Zip],0))</f>
        <v>Alberta</v>
      </c>
      <c r="L800" t="str">
        <f>INDEX(Table_manufacturer[Manufacturer Name],MATCH(Sales!J800,Table_manufacturer[ManufacturerID],0))</f>
        <v>Pirum</v>
      </c>
    </row>
    <row r="801" spans="1:12" x14ac:dyDescent="0.25">
      <c r="A801">
        <v>2237</v>
      </c>
      <c r="B801" s="2">
        <v>42092</v>
      </c>
      <c r="C801" t="s">
        <v>1400</v>
      </c>
      <c r="D801">
        <v>1</v>
      </c>
      <c r="E801" s="3">
        <v>2330.37</v>
      </c>
      <c r="F801" t="s">
        <v>20</v>
      </c>
      <c r="G801" t="str">
        <f>INDEX(Table_product[Product Name],MATCH(A801,Table_product[ProductID],0))</f>
        <v>Aliqui RP-34</v>
      </c>
      <c r="H801" t="str">
        <f>INDEX(Table_product[Category], MATCH(A801,Table_product[ProductID],0))</f>
        <v>Rural</v>
      </c>
      <c r="I801" t="str">
        <f>INDEX(Table_product[Segment], MATCH(A801,Table_product[ProductID],0))</f>
        <v>Productivity</v>
      </c>
      <c r="J801">
        <f>INDEX(Table_product[ManufacturerID], MATCH(A801,Table_product[ProductID],0))</f>
        <v>2</v>
      </c>
      <c r="K801" t="str">
        <f>INDEX(Table_location[State],MATCH(C801,Table_location[Zip],0))</f>
        <v>Alberta</v>
      </c>
      <c r="L801" t="str">
        <f>INDEX(Table_manufacturer[Manufacturer Name],MATCH(Sales!J801,Table_manufacturer[ManufacturerID],0))</f>
        <v>Aliqui</v>
      </c>
    </row>
    <row r="802" spans="1:12" x14ac:dyDescent="0.25">
      <c r="A802">
        <v>2055</v>
      </c>
      <c r="B802" s="2">
        <v>42183</v>
      </c>
      <c r="C802" t="s">
        <v>1563</v>
      </c>
      <c r="D802">
        <v>1</v>
      </c>
      <c r="E802" s="3">
        <v>7874.37</v>
      </c>
      <c r="F802" t="s">
        <v>20</v>
      </c>
      <c r="G802" t="str">
        <f>INDEX(Table_product[Product Name],MATCH(A802,Table_product[ProductID],0))</f>
        <v>Currus UE-15</v>
      </c>
      <c r="H802" t="str">
        <f>INDEX(Table_product[Category], MATCH(A802,Table_product[ProductID],0))</f>
        <v>Urban</v>
      </c>
      <c r="I802" t="str">
        <f>INDEX(Table_product[Segment], MATCH(A802,Table_product[ProductID],0))</f>
        <v>Extreme</v>
      </c>
      <c r="J802">
        <f>INDEX(Table_product[ManufacturerID], MATCH(A802,Table_product[ProductID],0))</f>
        <v>4</v>
      </c>
      <c r="K802" t="str">
        <f>INDEX(Table_location[State],MATCH(C802,Table_location[Zip],0))</f>
        <v>British Columbia</v>
      </c>
      <c r="L802" t="str">
        <f>INDEX(Table_manufacturer[Manufacturer Name],MATCH(Sales!J802,Table_manufacturer[ManufacturerID],0))</f>
        <v>Currus</v>
      </c>
    </row>
    <row r="803" spans="1:12" x14ac:dyDescent="0.25">
      <c r="A803">
        <v>506</v>
      </c>
      <c r="B803" s="2">
        <v>42184</v>
      </c>
      <c r="C803" t="s">
        <v>1206</v>
      </c>
      <c r="D803">
        <v>1</v>
      </c>
      <c r="E803" s="3">
        <v>15560.37</v>
      </c>
      <c r="F803" t="s">
        <v>20</v>
      </c>
      <c r="G803" t="str">
        <f>INDEX(Table_product[Product Name],MATCH(A803,Table_product[ProductID],0))</f>
        <v>Maximus UM-11</v>
      </c>
      <c r="H803" t="str">
        <f>INDEX(Table_product[Category], MATCH(A803,Table_product[ProductID],0))</f>
        <v>Urban</v>
      </c>
      <c r="I803" t="str">
        <f>INDEX(Table_product[Segment], MATCH(A803,Table_product[ProductID],0))</f>
        <v>Moderation</v>
      </c>
      <c r="J803">
        <f>INDEX(Table_product[ManufacturerID], MATCH(A803,Table_product[ProductID],0))</f>
        <v>7</v>
      </c>
      <c r="K803" t="str">
        <f>INDEX(Table_location[State],MATCH(C803,Table_location[Zip],0))</f>
        <v>Manitoba</v>
      </c>
      <c r="L803" t="str">
        <f>INDEX(Table_manufacturer[Manufacturer Name],MATCH(Sales!J803,Table_manufacturer[ManufacturerID],0))</f>
        <v>VanArsdel</v>
      </c>
    </row>
    <row r="804" spans="1:12" x14ac:dyDescent="0.25">
      <c r="A804">
        <v>993</v>
      </c>
      <c r="B804" s="2">
        <v>42184</v>
      </c>
      <c r="C804" t="s">
        <v>1401</v>
      </c>
      <c r="D804">
        <v>1</v>
      </c>
      <c r="E804" s="3">
        <v>4598.37</v>
      </c>
      <c r="F804" t="s">
        <v>20</v>
      </c>
      <c r="G804" t="str">
        <f>INDEX(Table_product[Product Name],MATCH(A804,Table_product[ProductID],0))</f>
        <v>Natura UC-56</v>
      </c>
      <c r="H804" t="str">
        <f>INDEX(Table_product[Category], MATCH(A804,Table_product[ProductID],0))</f>
        <v>Urban</v>
      </c>
      <c r="I804" t="str">
        <f>INDEX(Table_product[Segment], MATCH(A804,Table_product[ProductID],0))</f>
        <v>Convenience</v>
      </c>
      <c r="J804">
        <f>INDEX(Table_product[ManufacturerID], MATCH(A804,Table_product[ProductID],0))</f>
        <v>8</v>
      </c>
      <c r="K804" t="str">
        <f>INDEX(Table_location[State],MATCH(C804,Table_location[Zip],0))</f>
        <v>Alberta</v>
      </c>
      <c r="L804" t="str">
        <f>INDEX(Table_manufacturer[Manufacturer Name],MATCH(Sales!J804,Table_manufacturer[ManufacturerID],0))</f>
        <v>Natura</v>
      </c>
    </row>
    <row r="805" spans="1:12" x14ac:dyDescent="0.25">
      <c r="A805">
        <v>674</v>
      </c>
      <c r="B805" s="2">
        <v>42184</v>
      </c>
      <c r="C805" t="s">
        <v>1401</v>
      </c>
      <c r="D805">
        <v>1</v>
      </c>
      <c r="E805" s="3">
        <v>8189.37</v>
      </c>
      <c r="F805" t="s">
        <v>20</v>
      </c>
      <c r="G805" t="str">
        <f>INDEX(Table_product[Product Name],MATCH(A805,Table_product[ProductID],0))</f>
        <v>Maximus UC-39</v>
      </c>
      <c r="H805" t="str">
        <f>INDEX(Table_product[Category], MATCH(A805,Table_product[ProductID],0))</f>
        <v>Urban</v>
      </c>
      <c r="I805" t="str">
        <f>INDEX(Table_product[Segment], MATCH(A805,Table_product[ProductID],0))</f>
        <v>Convenience</v>
      </c>
      <c r="J805">
        <f>INDEX(Table_product[ManufacturerID], MATCH(A805,Table_product[ProductID],0))</f>
        <v>7</v>
      </c>
      <c r="K805" t="str">
        <f>INDEX(Table_location[State],MATCH(C805,Table_location[Zip],0))</f>
        <v>Alberta</v>
      </c>
      <c r="L805" t="str">
        <f>INDEX(Table_manufacturer[Manufacturer Name],MATCH(Sales!J805,Table_manufacturer[ManufacturerID],0))</f>
        <v>VanArsdel</v>
      </c>
    </row>
    <row r="806" spans="1:12" x14ac:dyDescent="0.25">
      <c r="A806">
        <v>2368</v>
      </c>
      <c r="B806" s="2">
        <v>42184</v>
      </c>
      <c r="C806" t="s">
        <v>1412</v>
      </c>
      <c r="D806">
        <v>1</v>
      </c>
      <c r="E806" s="3">
        <v>9191.7000000000007</v>
      </c>
      <c r="F806" t="s">
        <v>20</v>
      </c>
      <c r="G806" t="str">
        <f>INDEX(Table_product[Product Name],MATCH(A806,Table_product[ProductID],0))</f>
        <v>Aliqui UC-16</v>
      </c>
      <c r="H806" t="str">
        <f>INDEX(Table_product[Category], MATCH(A806,Table_product[ProductID],0))</f>
        <v>Urban</v>
      </c>
      <c r="I806" t="str">
        <f>INDEX(Table_product[Segment], MATCH(A806,Table_product[ProductID],0))</f>
        <v>Convenience</v>
      </c>
      <c r="J806">
        <f>INDEX(Table_product[ManufacturerID], MATCH(A806,Table_product[ProductID],0))</f>
        <v>2</v>
      </c>
      <c r="K806" t="str">
        <f>INDEX(Table_location[State],MATCH(C806,Table_location[Zip],0))</f>
        <v>Alberta</v>
      </c>
      <c r="L806" t="str">
        <f>INDEX(Table_manufacturer[Manufacturer Name],MATCH(Sales!J806,Table_manufacturer[ManufacturerID],0))</f>
        <v>Aliqui</v>
      </c>
    </row>
    <row r="807" spans="1:12" x14ac:dyDescent="0.25">
      <c r="A807">
        <v>993</v>
      </c>
      <c r="B807" s="2">
        <v>42184</v>
      </c>
      <c r="C807" t="s">
        <v>1400</v>
      </c>
      <c r="D807">
        <v>1</v>
      </c>
      <c r="E807" s="3">
        <v>4094.37</v>
      </c>
      <c r="F807" t="s">
        <v>20</v>
      </c>
      <c r="G807" t="str">
        <f>INDEX(Table_product[Product Name],MATCH(A807,Table_product[ProductID],0))</f>
        <v>Natura UC-56</v>
      </c>
      <c r="H807" t="str">
        <f>INDEX(Table_product[Category], MATCH(A807,Table_product[ProductID],0))</f>
        <v>Urban</v>
      </c>
      <c r="I807" t="str">
        <f>INDEX(Table_product[Segment], MATCH(A807,Table_product[ProductID],0))</f>
        <v>Convenience</v>
      </c>
      <c r="J807">
        <f>INDEX(Table_product[ManufacturerID], MATCH(A807,Table_product[ProductID],0))</f>
        <v>8</v>
      </c>
      <c r="K807" t="str">
        <f>INDEX(Table_location[State],MATCH(C807,Table_location[Zip],0))</f>
        <v>Alberta</v>
      </c>
      <c r="L807" t="str">
        <f>INDEX(Table_manufacturer[Manufacturer Name],MATCH(Sales!J807,Table_manufacturer[ManufacturerID],0))</f>
        <v>Natura</v>
      </c>
    </row>
    <row r="808" spans="1:12" x14ac:dyDescent="0.25">
      <c r="A808">
        <v>1085</v>
      </c>
      <c r="B808" s="2">
        <v>42184</v>
      </c>
      <c r="C808" t="s">
        <v>1558</v>
      </c>
      <c r="D808">
        <v>1</v>
      </c>
      <c r="E808" s="3">
        <v>1101.8699999999999</v>
      </c>
      <c r="F808" t="s">
        <v>20</v>
      </c>
      <c r="G808" t="str">
        <f>INDEX(Table_product[Product Name],MATCH(A808,Table_product[ProductID],0))</f>
        <v>Pirum RP-31</v>
      </c>
      <c r="H808" t="str">
        <f>INDEX(Table_product[Category], MATCH(A808,Table_product[ProductID],0))</f>
        <v>Rural</v>
      </c>
      <c r="I808" t="str">
        <f>INDEX(Table_product[Segment], MATCH(A808,Table_product[ProductID],0))</f>
        <v>Productivity</v>
      </c>
      <c r="J808">
        <f>INDEX(Table_product[ManufacturerID], MATCH(A808,Table_product[ProductID],0))</f>
        <v>10</v>
      </c>
      <c r="K808" t="str">
        <f>INDEX(Table_location[State],MATCH(C808,Table_location[Zip],0))</f>
        <v>British Columbia</v>
      </c>
      <c r="L808" t="str">
        <f>INDEX(Table_manufacturer[Manufacturer Name],MATCH(Sales!J808,Table_manufacturer[ManufacturerID],0))</f>
        <v>Pirum</v>
      </c>
    </row>
    <row r="809" spans="1:12" x14ac:dyDescent="0.25">
      <c r="A809">
        <v>457</v>
      </c>
      <c r="B809" s="2">
        <v>42184</v>
      </c>
      <c r="C809" t="s">
        <v>1401</v>
      </c>
      <c r="D809">
        <v>1</v>
      </c>
      <c r="E809" s="3">
        <v>11969.37</v>
      </c>
      <c r="F809" t="s">
        <v>20</v>
      </c>
      <c r="G809" t="str">
        <f>INDEX(Table_product[Product Name],MATCH(A809,Table_product[ProductID],0))</f>
        <v>Maximus UM-62</v>
      </c>
      <c r="H809" t="str">
        <f>INDEX(Table_product[Category], MATCH(A809,Table_product[ProductID],0))</f>
        <v>Urban</v>
      </c>
      <c r="I809" t="str">
        <f>INDEX(Table_product[Segment], MATCH(A809,Table_product[ProductID],0))</f>
        <v>Moderation</v>
      </c>
      <c r="J809">
        <f>INDEX(Table_product[ManufacturerID], MATCH(A809,Table_product[ProductID],0))</f>
        <v>7</v>
      </c>
      <c r="K809" t="str">
        <f>INDEX(Table_location[State],MATCH(C809,Table_location[Zip],0))</f>
        <v>Alberta</v>
      </c>
      <c r="L809" t="str">
        <f>INDEX(Table_manufacturer[Manufacturer Name],MATCH(Sales!J809,Table_manufacturer[ManufacturerID],0))</f>
        <v>VanArsdel</v>
      </c>
    </row>
    <row r="810" spans="1:12" x14ac:dyDescent="0.25">
      <c r="A810">
        <v>826</v>
      </c>
      <c r="B810" s="2">
        <v>42184</v>
      </c>
      <c r="C810" t="s">
        <v>1401</v>
      </c>
      <c r="D810">
        <v>1</v>
      </c>
      <c r="E810" s="3">
        <v>14426.37</v>
      </c>
      <c r="F810" t="s">
        <v>20</v>
      </c>
      <c r="G810" t="str">
        <f>INDEX(Table_product[Product Name],MATCH(A810,Table_product[ProductID],0))</f>
        <v>Natura UM-10</v>
      </c>
      <c r="H810" t="str">
        <f>INDEX(Table_product[Category], MATCH(A810,Table_product[ProductID],0))</f>
        <v>Urban</v>
      </c>
      <c r="I810" t="str">
        <f>INDEX(Table_product[Segment], MATCH(A810,Table_product[ProductID],0))</f>
        <v>Moderation</v>
      </c>
      <c r="J810">
        <f>INDEX(Table_product[ManufacturerID], MATCH(A810,Table_product[ProductID],0))</f>
        <v>8</v>
      </c>
      <c r="K810" t="str">
        <f>INDEX(Table_location[State],MATCH(C810,Table_location[Zip],0))</f>
        <v>Alberta</v>
      </c>
      <c r="L810" t="str">
        <f>INDEX(Table_manufacturer[Manufacturer Name],MATCH(Sales!J810,Table_manufacturer[ManufacturerID],0))</f>
        <v>Natura</v>
      </c>
    </row>
    <row r="811" spans="1:12" x14ac:dyDescent="0.25">
      <c r="A811">
        <v>348</v>
      </c>
      <c r="B811" s="2">
        <v>42184</v>
      </c>
      <c r="C811" t="s">
        <v>1561</v>
      </c>
      <c r="D811">
        <v>1</v>
      </c>
      <c r="E811" s="3">
        <v>7556.85</v>
      </c>
      <c r="F811" t="s">
        <v>20</v>
      </c>
      <c r="G811" t="str">
        <f>INDEX(Table_product[Product Name],MATCH(A811,Table_product[ProductID],0))</f>
        <v>Fama UE-69</v>
      </c>
      <c r="H811" t="str">
        <f>INDEX(Table_product[Category], MATCH(A811,Table_product[ProductID],0))</f>
        <v>Urban</v>
      </c>
      <c r="I811" t="str">
        <f>INDEX(Table_product[Segment], MATCH(A811,Table_product[ProductID],0))</f>
        <v>Extreme</v>
      </c>
      <c r="J811">
        <f>INDEX(Table_product[ManufacturerID], MATCH(A811,Table_product[ProductID],0))</f>
        <v>5</v>
      </c>
      <c r="K811" t="str">
        <f>INDEX(Table_location[State],MATCH(C811,Table_location[Zip],0))</f>
        <v>British Columbia</v>
      </c>
      <c r="L811" t="str">
        <f>INDEX(Table_manufacturer[Manufacturer Name],MATCH(Sales!J811,Table_manufacturer[ManufacturerID],0))</f>
        <v>Fama</v>
      </c>
    </row>
    <row r="812" spans="1:12" x14ac:dyDescent="0.25">
      <c r="A812">
        <v>1086</v>
      </c>
      <c r="B812" s="2">
        <v>42184</v>
      </c>
      <c r="C812" t="s">
        <v>1558</v>
      </c>
      <c r="D812">
        <v>1</v>
      </c>
      <c r="E812" s="3">
        <v>1101.8699999999999</v>
      </c>
      <c r="F812" t="s">
        <v>20</v>
      </c>
      <c r="G812" t="str">
        <f>INDEX(Table_product[Product Name],MATCH(A812,Table_product[ProductID],0))</f>
        <v>Pirum RP-32</v>
      </c>
      <c r="H812" t="str">
        <f>INDEX(Table_product[Category], MATCH(A812,Table_product[ProductID],0))</f>
        <v>Rural</v>
      </c>
      <c r="I812" t="str">
        <f>INDEX(Table_product[Segment], MATCH(A812,Table_product[ProductID],0))</f>
        <v>Productivity</v>
      </c>
      <c r="J812">
        <f>INDEX(Table_product[ManufacturerID], MATCH(A812,Table_product[ProductID],0))</f>
        <v>10</v>
      </c>
      <c r="K812" t="str">
        <f>INDEX(Table_location[State],MATCH(C812,Table_location[Zip],0))</f>
        <v>British Columbia</v>
      </c>
      <c r="L812" t="str">
        <f>INDEX(Table_manufacturer[Manufacturer Name],MATCH(Sales!J812,Table_manufacturer[ManufacturerID],0))</f>
        <v>Pirum</v>
      </c>
    </row>
    <row r="813" spans="1:12" x14ac:dyDescent="0.25">
      <c r="A813">
        <v>2090</v>
      </c>
      <c r="B813" s="2">
        <v>42185</v>
      </c>
      <c r="C813" t="s">
        <v>1570</v>
      </c>
      <c r="D813">
        <v>1</v>
      </c>
      <c r="E813" s="3">
        <v>4598.37</v>
      </c>
      <c r="F813" t="s">
        <v>20</v>
      </c>
      <c r="G813" t="str">
        <f>INDEX(Table_product[Product Name],MATCH(A813,Table_product[ProductID],0))</f>
        <v>Currus UC-25</v>
      </c>
      <c r="H813" t="str">
        <f>INDEX(Table_product[Category], MATCH(A813,Table_product[ProductID],0))</f>
        <v>Urban</v>
      </c>
      <c r="I813" t="str">
        <f>INDEX(Table_product[Segment], MATCH(A813,Table_product[ProductID],0))</f>
        <v>Convenience</v>
      </c>
      <c r="J813">
        <f>INDEX(Table_product[ManufacturerID], MATCH(A813,Table_product[ProductID],0))</f>
        <v>4</v>
      </c>
      <c r="K813" t="str">
        <f>INDEX(Table_location[State],MATCH(C813,Table_location[Zip],0))</f>
        <v>British Columbia</v>
      </c>
      <c r="L813" t="str">
        <f>INDEX(Table_manufacturer[Manufacturer Name],MATCH(Sales!J813,Table_manufacturer[ManufacturerID],0))</f>
        <v>Currus</v>
      </c>
    </row>
    <row r="814" spans="1:12" x14ac:dyDescent="0.25">
      <c r="A814">
        <v>3</v>
      </c>
      <c r="B814" s="2">
        <v>42185</v>
      </c>
      <c r="C814" t="s">
        <v>1553</v>
      </c>
      <c r="D814">
        <v>1</v>
      </c>
      <c r="E814" s="3">
        <v>10552.5</v>
      </c>
      <c r="F814" t="s">
        <v>20</v>
      </c>
      <c r="G814" t="str">
        <f>INDEX(Table_product[Product Name],MATCH(A814,Table_product[ProductID],0))</f>
        <v>Abbas MA-03</v>
      </c>
      <c r="H814" t="str">
        <f>INDEX(Table_product[Category], MATCH(A814,Table_product[ProductID],0))</f>
        <v>Mix</v>
      </c>
      <c r="I814" t="str">
        <f>INDEX(Table_product[Segment], MATCH(A814,Table_product[ProductID],0))</f>
        <v>All Season</v>
      </c>
      <c r="J814">
        <f>INDEX(Table_product[ManufacturerID], MATCH(A814,Table_product[ProductID],0))</f>
        <v>1</v>
      </c>
      <c r="K814" t="str">
        <f>INDEX(Table_location[State],MATCH(C814,Table_location[Zip],0))</f>
        <v>British Columbia</v>
      </c>
      <c r="L814" t="str">
        <f>INDEX(Table_manufacturer[Manufacturer Name],MATCH(Sales!J814,Table_manufacturer[ManufacturerID],0))</f>
        <v>Abbas</v>
      </c>
    </row>
    <row r="815" spans="1:12" x14ac:dyDescent="0.25">
      <c r="A815">
        <v>690</v>
      </c>
      <c r="B815" s="2">
        <v>42185</v>
      </c>
      <c r="C815" t="s">
        <v>1570</v>
      </c>
      <c r="D815">
        <v>1</v>
      </c>
      <c r="E815" s="3">
        <v>4409.37</v>
      </c>
      <c r="F815" t="s">
        <v>20</v>
      </c>
      <c r="G815" t="str">
        <f>INDEX(Table_product[Product Name],MATCH(A815,Table_product[ProductID],0))</f>
        <v>Maximus UC-55</v>
      </c>
      <c r="H815" t="str">
        <f>INDEX(Table_product[Category], MATCH(A815,Table_product[ProductID],0))</f>
        <v>Urban</v>
      </c>
      <c r="I815" t="str">
        <f>INDEX(Table_product[Segment], MATCH(A815,Table_product[ProductID],0))</f>
        <v>Convenience</v>
      </c>
      <c r="J815">
        <f>INDEX(Table_product[ManufacturerID], MATCH(A815,Table_product[ProductID],0))</f>
        <v>7</v>
      </c>
      <c r="K815" t="str">
        <f>INDEX(Table_location[State],MATCH(C815,Table_location[Zip],0))</f>
        <v>British Columbia</v>
      </c>
      <c r="L815" t="str">
        <f>INDEX(Table_manufacturer[Manufacturer Name],MATCH(Sales!J815,Table_manufacturer[ManufacturerID],0))</f>
        <v>VanArsdel</v>
      </c>
    </row>
    <row r="816" spans="1:12" x14ac:dyDescent="0.25">
      <c r="A816">
        <v>808</v>
      </c>
      <c r="B816" s="2">
        <v>42185</v>
      </c>
      <c r="C816" t="s">
        <v>1600</v>
      </c>
      <c r="D816">
        <v>1</v>
      </c>
      <c r="E816" s="3">
        <v>4125.87</v>
      </c>
      <c r="F816" t="s">
        <v>20</v>
      </c>
      <c r="G816" t="str">
        <f>INDEX(Table_product[Product Name],MATCH(A816,Table_product[ProductID],0))</f>
        <v>Natura RS-12</v>
      </c>
      <c r="H816" t="str">
        <f>INDEX(Table_product[Category], MATCH(A816,Table_product[ProductID],0))</f>
        <v>Rural</v>
      </c>
      <c r="I816" t="str">
        <f>INDEX(Table_product[Segment], MATCH(A816,Table_product[ProductID],0))</f>
        <v>Select</v>
      </c>
      <c r="J816">
        <f>INDEX(Table_product[ManufacturerID], MATCH(A816,Table_product[ProductID],0))</f>
        <v>8</v>
      </c>
      <c r="K816" t="str">
        <f>INDEX(Table_location[State],MATCH(C816,Table_location[Zip],0))</f>
        <v>British Columbia</v>
      </c>
      <c r="L816" t="str">
        <f>INDEX(Table_manufacturer[Manufacturer Name],MATCH(Sales!J816,Table_manufacturer[ManufacturerID],0))</f>
        <v>Natura</v>
      </c>
    </row>
    <row r="817" spans="1:12" x14ac:dyDescent="0.25">
      <c r="A817">
        <v>491</v>
      </c>
      <c r="B817" s="2">
        <v>42142</v>
      </c>
      <c r="C817" t="s">
        <v>1327</v>
      </c>
      <c r="D817">
        <v>1</v>
      </c>
      <c r="E817" s="3">
        <v>10709.37</v>
      </c>
      <c r="F817" t="s">
        <v>20</v>
      </c>
      <c r="G817" t="str">
        <f>INDEX(Table_product[Product Name],MATCH(A817,Table_product[ProductID],0))</f>
        <v>Maximus UM-96</v>
      </c>
      <c r="H817" t="str">
        <f>INDEX(Table_product[Category], MATCH(A817,Table_product[ProductID],0))</f>
        <v>Urban</v>
      </c>
      <c r="I817" t="str">
        <f>INDEX(Table_product[Segment], MATCH(A817,Table_product[ProductID],0))</f>
        <v>Moderation</v>
      </c>
      <c r="J817">
        <f>INDEX(Table_product[ManufacturerID], MATCH(A817,Table_product[ProductID],0))</f>
        <v>7</v>
      </c>
      <c r="K817" t="str">
        <f>INDEX(Table_location[State],MATCH(C817,Table_location[Zip],0))</f>
        <v>Alberta</v>
      </c>
      <c r="L817" t="str">
        <f>INDEX(Table_manufacturer[Manufacturer Name],MATCH(Sales!J817,Table_manufacturer[ManufacturerID],0))</f>
        <v>VanArsdel</v>
      </c>
    </row>
    <row r="818" spans="1:12" x14ac:dyDescent="0.25">
      <c r="A818">
        <v>556</v>
      </c>
      <c r="B818" s="2">
        <v>42125</v>
      </c>
      <c r="C818" t="s">
        <v>1392</v>
      </c>
      <c r="D818">
        <v>1</v>
      </c>
      <c r="E818" s="3">
        <v>10268.370000000001</v>
      </c>
      <c r="F818" t="s">
        <v>20</v>
      </c>
      <c r="G818" t="str">
        <f>INDEX(Table_product[Product Name],MATCH(A818,Table_product[ProductID],0))</f>
        <v>Maximus UC-21</v>
      </c>
      <c r="H818" t="str">
        <f>INDEX(Table_product[Category], MATCH(A818,Table_product[ProductID],0))</f>
        <v>Urban</v>
      </c>
      <c r="I818" t="str">
        <f>INDEX(Table_product[Segment], MATCH(A818,Table_product[ProductID],0))</f>
        <v>Convenience</v>
      </c>
      <c r="J818">
        <f>INDEX(Table_product[ManufacturerID], MATCH(A818,Table_product[ProductID],0))</f>
        <v>7</v>
      </c>
      <c r="K818" t="str">
        <f>INDEX(Table_location[State],MATCH(C818,Table_location[Zip],0))</f>
        <v>Alberta</v>
      </c>
      <c r="L818" t="str">
        <f>INDEX(Table_manufacturer[Manufacturer Name],MATCH(Sales!J818,Table_manufacturer[ManufacturerID],0))</f>
        <v>VanArsdel</v>
      </c>
    </row>
    <row r="819" spans="1:12" x14ac:dyDescent="0.25">
      <c r="A819">
        <v>1851</v>
      </c>
      <c r="B819" s="2">
        <v>42127</v>
      </c>
      <c r="C819" t="s">
        <v>1202</v>
      </c>
      <c r="D819">
        <v>1</v>
      </c>
      <c r="E819" s="3">
        <v>3905.37</v>
      </c>
      <c r="F819" t="s">
        <v>20</v>
      </c>
      <c r="G819" t="str">
        <f>INDEX(Table_product[Product Name],MATCH(A819,Table_product[ProductID],0))</f>
        <v>Pomum YY-46</v>
      </c>
      <c r="H819" t="str">
        <f>INDEX(Table_product[Category], MATCH(A819,Table_product[ProductID],0))</f>
        <v>Youth</v>
      </c>
      <c r="I819" t="str">
        <f>INDEX(Table_product[Segment], MATCH(A819,Table_product[ProductID],0))</f>
        <v>Youth</v>
      </c>
      <c r="J819">
        <f>INDEX(Table_product[ManufacturerID], MATCH(A819,Table_product[ProductID],0))</f>
        <v>11</v>
      </c>
      <c r="K819" t="str">
        <f>INDEX(Table_location[State],MATCH(C819,Table_location[Zip],0))</f>
        <v>Manitoba</v>
      </c>
      <c r="L819" t="str">
        <f>INDEX(Table_manufacturer[Manufacturer Name],MATCH(Sales!J819,Table_manufacturer[ManufacturerID],0))</f>
        <v>Pomum</v>
      </c>
    </row>
    <row r="820" spans="1:12" x14ac:dyDescent="0.25">
      <c r="A820">
        <v>1009</v>
      </c>
      <c r="B820" s="2">
        <v>42127</v>
      </c>
      <c r="C820" t="s">
        <v>1395</v>
      </c>
      <c r="D820">
        <v>1</v>
      </c>
      <c r="E820" s="3">
        <v>1353.87</v>
      </c>
      <c r="F820" t="s">
        <v>20</v>
      </c>
      <c r="G820" t="str">
        <f>INDEX(Table_product[Product Name],MATCH(A820,Table_product[ProductID],0))</f>
        <v>Natura YY-10</v>
      </c>
      <c r="H820" t="str">
        <f>INDEX(Table_product[Category], MATCH(A820,Table_product[ProductID],0))</f>
        <v>Youth</v>
      </c>
      <c r="I820" t="str">
        <f>INDEX(Table_product[Segment], MATCH(A820,Table_product[ProductID],0))</f>
        <v>Youth</v>
      </c>
      <c r="J820">
        <f>INDEX(Table_product[ManufacturerID], MATCH(A820,Table_product[ProductID],0))</f>
        <v>8</v>
      </c>
      <c r="K820" t="str">
        <f>INDEX(Table_location[State],MATCH(C820,Table_location[Zip],0))</f>
        <v>Alberta</v>
      </c>
      <c r="L820" t="str">
        <f>INDEX(Table_manufacturer[Manufacturer Name],MATCH(Sales!J820,Table_manufacturer[ManufacturerID],0))</f>
        <v>Natura</v>
      </c>
    </row>
    <row r="821" spans="1:12" x14ac:dyDescent="0.25">
      <c r="A821">
        <v>1009</v>
      </c>
      <c r="B821" s="2">
        <v>42127</v>
      </c>
      <c r="C821" t="s">
        <v>1383</v>
      </c>
      <c r="D821">
        <v>1</v>
      </c>
      <c r="E821" s="3">
        <v>1353.87</v>
      </c>
      <c r="F821" t="s">
        <v>20</v>
      </c>
      <c r="G821" t="str">
        <f>INDEX(Table_product[Product Name],MATCH(A821,Table_product[ProductID],0))</f>
        <v>Natura YY-10</v>
      </c>
      <c r="H821" t="str">
        <f>INDEX(Table_product[Category], MATCH(A821,Table_product[ProductID],0))</f>
        <v>Youth</v>
      </c>
      <c r="I821" t="str">
        <f>INDEX(Table_product[Segment], MATCH(A821,Table_product[ProductID],0))</f>
        <v>Youth</v>
      </c>
      <c r="J821">
        <f>INDEX(Table_product[ManufacturerID], MATCH(A821,Table_product[ProductID],0))</f>
        <v>8</v>
      </c>
      <c r="K821" t="str">
        <f>INDEX(Table_location[State],MATCH(C821,Table_location[Zip],0))</f>
        <v>Alberta</v>
      </c>
      <c r="L821" t="str">
        <f>INDEX(Table_manufacturer[Manufacturer Name],MATCH(Sales!J821,Table_manufacturer[ManufacturerID],0))</f>
        <v>Natura</v>
      </c>
    </row>
    <row r="822" spans="1:12" x14ac:dyDescent="0.25">
      <c r="A822">
        <v>2332</v>
      </c>
      <c r="B822" s="2">
        <v>42127</v>
      </c>
      <c r="C822" t="s">
        <v>1385</v>
      </c>
      <c r="D822">
        <v>1</v>
      </c>
      <c r="E822" s="3">
        <v>6419.7</v>
      </c>
      <c r="F822" t="s">
        <v>20</v>
      </c>
      <c r="G822" t="str">
        <f>INDEX(Table_product[Product Name],MATCH(A822,Table_product[ProductID],0))</f>
        <v>Aliqui UE-06</v>
      </c>
      <c r="H822" t="str">
        <f>INDEX(Table_product[Category], MATCH(A822,Table_product[ProductID],0))</f>
        <v>Urban</v>
      </c>
      <c r="I822" t="str">
        <f>INDEX(Table_product[Segment], MATCH(A822,Table_product[ProductID],0))</f>
        <v>Extreme</v>
      </c>
      <c r="J822">
        <f>INDEX(Table_product[ManufacturerID], MATCH(A822,Table_product[ProductID],0))</f>
        <v>2</v>
      </c>
      <c r="K822" t="str">
        <f>INDEX(Table_location[State],MATCH(C822,Table_location[Zip],0))</f>
        <v>Alberta</v>
      </c>
      <c r="L822" t="str">
        <f>INDEX(Table_manufacturer[Manufacturer Name],MATCH(Sales!J822,Table_manufacturer[ManufacturerID],0))</f>
        <v>Aliqui</v>
      </c>
    </row>
    <row r="823" spans="1:12" x14ac:dyDescent="0.25">
      <c r="A823">
        <v>978</v>
      </c>
      <c r="B823" s="2">
        <v>42127</v>
      </c>
      <c r="C823" t="s">
        <v>1568</v>
      </c>
      <c r="D823">
        <v>1</v>
      </c>
      <c r="E823" s="3">
        <v>9386.3700000000008</v>
      </c>
      <c r="F823" t="s">
        <v>20</v>
      </c>
      <c r="G823" t="str">
        <f>INDEX(Table_product[Product Name],MATCH(A823,Table_product[ProductID],0))</f>
        <v>Natura UC-41</v>
      </c>
      <c r="H823" t="str">
        <f>INDEX(Table_product[Category], MATCH(A823,Table_product[ProductID],0))</f>
        <v>Urban</v>
      </c>
      <c r="I823" t="str">
        <f>INDEX(Table_product[Segment], MATCH(A823,Table_product[ProductID],0))</f>
        <v>Convenience</v>
      </c>
      <c r="J823">
        <f>INDEX(Table_product[ManufacturerID], MATCH(A823,Table_product[ProductID],0))</f>
        <v>8</v>
      </c>
      <c r="K823" t="str">
        <f>INDEX(Table_location[State],MATCH(C823,Table_location[Zip],0))</f>
        <v>British Columbia</v>
      </c>
      <c r="L823" t="str">
        <f>INDEX(Table_manufacturer[Manufacturer Name],MATCH(Sales!J823,Table_manufacturer[ManufacturerID],0))</f>
        <v>Natura</v>
      </c>
    </row>
    <row r="824" spans="1:12" x14ac:dyDescent="0.25">
      <c r="A824">
        <v>2280</v>
      </c>
      <c r="B824" s="2">
        <v>42128</v>
      </c>
      <c r="C824" t="s">
        <v>1563</v>
      </c>
      <c r="D824">
        <v>1</v>
      </c>
      <c r="E824" s="3">
        <v>2324.6999999999998</v>
      </c>
      <c r="F824" t="s">
        <v>20</v>
      </c>
      <c r="G824" t="str">
        <f>INDEX(Table_product[Product Name],MATCH(A824,Table_product[ProductID],0))</f>
        <v>Aliqui RS-13</v>
      </c>
      <c r="H824" t="str">
        <f>INDEX(Table_product[Category], MATCH(A824,Table_product[ProductID],0))</f>
        <v>Rural</v>
      </c>
      <c r="I824" t="str">
        <f>INDEX(Table_product[Segment], MATCH(A824,Table_product[ProductID],0))</f>
        <v>Select</v>
      </c>
      <c r="J824">
        <f>INDEX(Table_product[ManufacturerID], MATCH(A824,Table_product[ProductID],0))</f>
        <v>2</v>
      </c>
      <c r="K824" t="str">
        <f>INDEX(Table_location[State],MATCH(C824,Table_location[Zip],0))</f>
        <v>British Columbia</v>
      </c>
      <c r="L824" t="str">
        <f>INDEX(Table_manufacturer[Manufacturer Name],MATCH(Sales!J824,Table_manufacturer[ManufacturerID],0))</f>
        <v>Aliqui</v>
      </c>
    </row>
    <row r="825" spans="1:12" x14ac:dyDescent="0.25">
      <c r="A825">
        <v>2380</v>
      </c>
      <c r="B825" s="2">
        <v>42128</v>
      </c>
      <c r="C825" t="s">
        <v>1564</v>
      </c>
      <c r="D825">
        <v>1</v>
      </c>
      <c r="E825" s="3">
        <v>4031.37</v>
      </c>
      <c r="F825" t="s">
        <v>20</v>
      </c>
      <c r="G825" t="str">
        <f>INDEX(Table_product[Product Name],MATCH(A825,Table_product[ProductID],0))</f>
        <v>Aliqui UC-28</v>
      </c>
      <c r="H825" t="str">
        <f>INDEX(Table_product[Category], MATCH(A825,Table_product[ProductID],0))</f>
        <v>Urban</v>
      </c>
      <c r="I825" t="str">
        <f>INDEX(Table_product[Segment], MATCH(A825,Table_product[ProductID],0))</f>
        <v>Convenience</v>
      </c>
      <c r="J825">
        <f>INDEX(Table_product[ManufacturerID], MATCH(A825,Table_product[ProductID],0))</f>
        <v>2</v>
      </c>
      <c r="K825" t="str">
        <f>INDEX(Table_location[State],MATCH(C825,Table_location[Zip],0))</f>
        <v>British Columbia</v>
      </c>
      <c r="L825" t="str">
        <f>INDEX(Table_manufacturer[Manufacturer Name],MATCH(Sales!J825,Table_manufacturer[ManufacturerID],0))</f>
        <v>Aliqui</v>
      </c>
    </row>
    <row r="826" spans="1:12" x14ac:dyDescent="0.25">
      <c r="A826">
        <v>2379</v>
      </c>
      <c r="B826" s="2">
        <v>42128</v>
      </c>
      <c r="C826" t="s">
        <v>1602</v>
      </c>
      <c r="D826">
        <v>1</v>
      </c>
      <c r="E826" s="3">
        <v>2513.6999999999998</v>
      </c>
      <c r="F826" t="s">
        <v>20</v>
      </c>
      <c r="G826" t="str">
        <f>INDEX(Table_product[Product Name],MATCH(A826,Table_product[ProductID],0))</f>
        <v>Aliqui UC-27</v>
      </c>
      <c r="H826" t="str">
        <f>INDEX(Table_product[Category], MATCH(A826,Table_product[ProductID],0))</f>
        <v>Urban</v>
      </c>
      <c r="I826" t="str">
        <f>INDEX(Table_product[Segment], MATCH(A826,Table_product[ProductID],0))</f>
        <v>Convenience</v>
      </c>
      <c r="J826">
        <f>INDEX(Table_product[ManufacturerID], MATCH(A826,Table_product[ProductID],0))</f>
        <v>2</v>
      </c>
      <c r="K826" t="str">
        <f>INDEX(Table_location[State],MATCH(C826,Table_location[Zip],0))</f>
        <v>British Columbia</v>
      </c>
      <c r="L826" t="str">
        <f>INDEX(Table_manufacturer[Manufacturer Name],MATCH(Sales!J826,Table_manufacturer[ManufacturerID],0))</f>
        <v>Aliqui</v>
      </c>
    </row>
    <row r="827" spans="1:12" x14ac:dyDescent="0.25">
      <c r="A827">
        <v>676</v>
      </c>
      <c r="B827" s="2">
        <v>42128</v>
      </c>
      <c r="C827" t="s">
        <v>1411</v>
      </c>
      <c r="D827">
        <v>1</v>
      </c>
      <c r="E827" s="3">
        <v>9134.3700000000008</v>
      </c>
      <c r="F827" t="s">
        <v>20</v>
      </c>
      <c r="G827" t="str">
        <f>INDEX(Table_product[Product Name],MATCH(A827,Table_product[ProductID],0))</f>
        <v>Maximus UC-41</v>
      </c>
      <c r="H827" t="str">
        <f>INDEX(Table_product[Category], MATCH(A827,Table_product[ProductID],0))</f>
        <v>Urban</v>
      </c>
      <c r="I827" t="str">
        <f>INDEX(Table_product[Segment], MATCH(A827,Table_product[ProductID],0))</f>
        <v>Convenience</v>
      </c>
      <c r="J827">
        <f>INDEX(Table_product[ManufacturerID], MATCH(A827,Table_product[ProductID],0))</f>
        <v>7</v>
      </c>
      <c r="K827" t="str">
        <f>INDEX(Table_location[State],MATCH(C827,Table_location[Zip],0))</f>
        <v>Alberta</v>
      </c>
      <c r="L827" t="str">
        <f>INDEX(Table_manufacturer[Manufacturer Name],MATCH(Sales!J827,Table_manufacturer[ManufacturerID],0))</f>
        <v>VanArsdel</v>
      </c>
    </row>
    <row r="828" spans="1:12" x14ac:dyDescent="0.25">
      <c r="A828">
        <v>706</v>
      </c>
      <c r="B828" s="2">
        <v>42129</v>
      </c>
      <c r="C828" t="s">
        <v>1383</v>
      </c>
      <c r="D828">
        <v>1</v>
      </c>
      <c r="E828" s="3">
        <v>3401.37</v>
      </c>
      <c r="F828" t="s">
        <v>20</v>
      </c>
      <c r="G828" t="str">
        <f>INDEX(Table_product[Product Name],MATCH(A828,Table_product[ProductID],0))</f>
        <v>Natura MA-13</v>
      </c>
      <c r="H828" t="str">
        <f>INDEX(Table_product[Category], MATCH(A828,Table_product[ProductID],0))</f>
        <v>Mix</v>
      </c>
      <c r="I828" t="str">
        <f>INDEX(Table_product[Segment], MATCH(A828,Table_product[ProductID],0))</f>
        <v>All Season</v>
      </c>
      <c r="J828">
        <f>INDEX(Table_product[ManufacturerID], MATCH(A828,Table_product[ProductID],0))</f>
        <v>8</v>
      </c>
      <c r="K828" t="str">
        <f>INDEX(Table_location[State],MATCH(C828,Table_location[Zip],0))</f>
        <v>Alberta</v>
      </c>
      <c r="L828" t="str">
        <f>INDEX(Table_manufacturer[Manufacturer Name],MATCH(Sales!J828,Table_manufacturer[ManufacturerID],0))</f>
        <v>Natura</v>
      </c>
    </row>
    <row r="829" spans="1:12" x14ac:dyDescent="0.25">
      <c r="A829">
        <v>674</v>
      </c>
      <c r="B829" s="2">
        <v>42129</v>
      </c>
      <c r="C829" t="s">
        <v>1401</v>
      </c>
      <c r="D829">
        <v>1</v>
      </c>
      <c r="E829" s="3">
        <v>8189.37</v>
      </c>
      <c r="F829" t="s">
        <v>20</v>
      </c>
      <c r="G829" t="str">
        <f>INDEX(Table_product[Product Name],MATCH(A829,Table_product[ProductID],0))</f>
        <v>Maximus UC-39</v>
      </c>
      <c r="H829" t="str">
        <f>INDEX(Table_product[Category], MATCH(A829,Table_product[ProductID],0))</f>
        <v>Urban</v>
      </c>
      <c r="I829" t="str">
        <f>INDEX(Table_product[Segment], MATCH(A829,Table_product[ProductID],0))</f>
        <v>Convenience</v>
      </c>
      <c r="J829">
        <f>INDEX(Table_product[ManufacturerID], MATCH(A829,Table_product[ProductID],0))</f>
        <v>7</v>
      </c>
      <c r="K829" t="str">
        <f>INDEX(Table_location[State],MATCH(C829,Table_location[Zip],0))</f>
        <v>Alberta</v>
      </c>
      <c r="L829" t="str">
        <f>INDEX(Table_manufacturer[Manufacturer Name],MATCH(Sales!J829,Table_manufacturer[ManufacturerID],0))</f>
        <v>VanArsdel</v>
      </c>
    </row>
    <row r="830" spans="1:12" x14ac:dyDescent="0.25">
      <c r="A830">
        <v>609</v>
      </c>
      <c r="B830" s="2">
        <v>42129</v>
      </c>
      <c r="C830" t="s">
        <v>1400</v>
      </c>
      <c r="D830">
        <v>1</v>
      </c>
      <c r="E830" s="3">
        <v>10079.370000000001</v>
      </c>
      <c r="F830" t="s">
        <v>20</v>
      </c>
      <c r="G830" t="str">
        <f>INDEX(Table_product[Product Name],MATCH(A830,Table_product[ProductID],0))</f>
        <v>Maximus UC-74</v>
      </c>
      <c r="H830" t="str">
        <f>INDEX(Table_product[Category], MATCH(A830,Table_product[ProductID],0))</f>
        <v>Urban</v>
      </c>
      <c r="I830" t="str">
        <f>INDEX(Table_product[Segment], MATCH(A830,Table_product[ProductID],0))</f>
        <v>Convenience</v>
      </c>
      <c r="J830">
        <f>INDEX(Table_product[ManufacturerID], MATCH(A830,Table_product[ProductID],0))</f>
        <v>7</v>
      </c>
      <c r="K830" t="str">
        <f>INDEX(Table_location[State],MATCH(C830,Table_location[Zip],0))</f>
        <v>Alberta</v>
      </c>
      <c r="L830" t="str">
        <f>INDEX(Table_manufacturer[Manufacturer Name],MATCH(Sales!J830,Table_manufacturer[ManufacturerID],0))</f>
        <v>VanArsdel</v>
      </c>
    </row>
    <row r="831" spans="1:12" x14ac:dyDescent="0.25">
      <c r="A831">
        <v>1229</v>
      </c>
      <c r="B831" s="2">
        <v>42129</v>
      </c>
      <c r="C831" t="s">
        <v>1413</v>
      </c>
      <c r="D831">
        <v>1</v>
      </c>
      <c r="E831" s="3">
        <v>3464.37</v>
      </c>
      <c r="F831" t="s">
        <v>20</v>
      </c>
      <c r="G831" t="str">
        <f>INDEX(Table_product[Product Name],MATCH(A831,Table_product[ProductID],0))</f>
        <v>Pirum UC-31</v>
      </c>
      <c r="H831" t="str">
        <f>INDEX(Table_product[Category], MATCH(A831,Table_product[ProductID],0))</f>
        <v>Urban</v>
      </c>
      <c r="I831" t="str">
        <f>INDEX(Table_product[Segment], MATCH(A831,Table_product[ProductID],0))</f>
        <v>Convenience</v>
      </c>
      <c r="J831">
        <f>INDEX(Table_product[ManufacturerID], MATCH(A831,Table_product[ProductID],0))</f>
        <v>10</v>
      </c>
      <c r="K831" t="str">
        <f>INDEX(Table_location[State],MATCH(C831,Table_location[Zip],0))</f>
        <v>Alberta</v>
      </c>
      <c r="L831" t="str">
        <f>INDEX(Table_manufacturer[Manufacturer Name],MATCH(Sales!J831,Table_manufacturer[ManufacturerID],0))</f>
        <v>Pirum</v>
      </c>
    </row>
    <row r="832" spans="1:12" x14ac:dyDescent="0.25">
      <c r="A832">
        <v>605</v>
      </c>
      <c r="B832" s="2">
        <v>42130</v>
      </c>
      <c r="C832" t="s">
        <v>1576</v>
      </c>
      <c r="D832">
        <v>1</v>
      </c>
      <c r="E832" s="3">
        <v>5039.37</v>
      </c>
      <c r="F832" t="s">
        <v>20</v>
      </c>
      <c r="G832" t="str">
        <f>INDEX(Table_product[Product Name],MATCH(A832,Table_product[ProductID],0))</f>
        <v>Maximus UC-70</v>
      </c>
      <c r="H832" t="str">
        <f>INDEX(Table_product[Category], MATCH(A832,Table_product[ProductID],0))</f>
        <v>Urban</v>
      </c>
      <c r="I832" t="str">
        <f>INDEX(Table_product[Segment], MATCH(A832,Table_product[ProductID],0))</f>
        <v>Convenience</v>
      </c>
      <c r="J832">
        <f>INDEX(Table_product[ManufacturerID], MATCH(A832,Table_product[ProductID],0))</f>
        <v>7</v>
      </c>
      <c r="K832" t="str">
        <f>INDEX(Table_location[State],MATCH(C832,Table_location[Zip],0))</f>
        <v>British Columbia</v>
      </c>
      <c r="L832" t="str">
        <f>INDEX(Table_manufacturer[Manufacturer Name],MATCH(Sales!J832,Table_manufacturer[ManufacturerID],0))</f>
        <v>VanArsdel</v>
      </c>
    </row>
    <row r="833" spans="1:12" x14ac:dyDescent="0.25">
      <c r="A833">
        <v>945</v>
      </c>
      <c r="B833" s="2">
        <v>42092</v>
      </c>
      <c r="C833" t="s">
        <v>1400</v>
      </c>
      <c r="D833">
        <v>1</v>
      </c>
      <c r="E833" s="3">
        <v>8189.37</v>
      </c>
      <c r="F833" t="s">
        <v>20</v>
      </c>
      <c r="G833" t="str">
        <f>INDEX(Table_product[Product Name],MATCH(A833,Table_product[ProductID],0))</f>
        <v>Natura UC-08</v>
      </c>
      <c r="H833" t="str">
        <f>INDEX(Table_product[Category], MATCH(A833,Table_product[ProductID],0))</f>
        <v>Urban</v>
      </c>
      <c r="I833" t="str">
        <f>INDEX(Table_product[Segment], MATCH(A833,Table_product[ProductID],0))</f>
        <v>Convenience</v>
      </c>
      <c r="J833">
        <f>INDEX(Table_product[ManufacturerID], MATCH(A833,Table_product[ProductID],0))</f>
        <v>8</v>
      </c>
      <c r="K833" t="str">
        <f>INDEX(Table_location[State],MATCH(C833,Table_location[Zip],0))</f>
        <v>Alberta</v>
      </c>
      <c r="L833" t="str">
        <f>INDEX(Table_manufacturer[Manufacturer Name],MATCH(Sales!J833,Table_manufacturer[ManufacturerID],0))</f>
        <v>Natura</v>
      </c>
    </row>
    <row r="834" spans="1:12" x14ac:dyDescent="0.25">
      <c r="A834">
        <v>491</v>
      </c>
      <c r="B834" s="2">
        <v>42134</v>
      </c>
      <c r="C834" t="s">
        <v>1560</v>
      </c>
      <c r="D834">
        <v>1</v>
      </c>
      <c r="E834" s="3">
        <v>10709.37</v>
      </c>
      <c r="F834" t="s">
        <v>20</v>
      </c>
      <c r="G834" t="str">
        <f>INDEX(Table_product[Product Name],MATCH(A834,Table_product[ProductID],0))</f>
        <v>Maximus UM-96</v>
      </c>
      <c r="H834" t="str">
        <f>INDEX(Table_product[Category], MATCH(A834,Table_product[ProductID],0))</f>
        <v>Urban</v>
      </c>
      <c r="I834" t="str">
        <f>INDEX(Table_product[Segment], MATCH(A834,Table_product[ProductID],0))</f>
        <v>Moderation</v>
      </c>
      <c r="J834">
        <f>INDEX(Table_product[ManufacturerID], MATCH(A834,Table_product[ProductID],0))</f>
        <v>7</v>
      </c>
      <c r="K834" t="str">
        <f>INDEX(Table_location[State],MATCH(C834,Table_location[Zip],0))</f>
        <v>British Columbia</v>
      </c>
      <c r="L834" t="str">
        <f>INDEX(Table_manufacturer[Manufacturer Name],MATCH(Sales!J834,Table_manufacturer[ManufacturerID],0))</f>
        <v>VanArsdel</v>
      </c>
    </row>
    <row r="835" spans="1:12" x14ac:dyDescent="0.25">
      <c r="A835">
        <v>1518</v>
      </c>
      <c r="B835" s="2">
        <v>42134</v>
      </c>
      <c r="C835" t="s">
        <v>1559</v>
      </c>
      <c r="D835">
        <v>1</v>
      </c>
      <c r="E835" s="3">
        <v>2770.74</v>
      </c>
      <c r="F835" t="s">
        <v>20</v>
      </c>
      <c r="G835" t="str">
        <f>INDEX(Table_product[Product Name],MATCH(A835,Table_product[ProductID],0))</f>
        <v>Quibus RP-10</v>
      </c>
      <c r="H835" t="str">
        <f>INDEX(Table_product[Category], MATCH(A835,Table_product[ProductID],0))</f>
        <v>Rural</v>
      </c>
      <c r="I835" t="str">
        <f>INDEX(Table_product[Segment], MATCH(A835,Table_product[ProductID],0))</f>
        <v>Productivity</v>
      </c>
      <c r="J835">
        <f>INDEX(Table_product[ManufacturerID], MATCH(A835,Table_product[ProductID],0))</f>
        <v>12</v>
      </c>
      <c r="K835" t="str">
        <f>INDEX(Table_location[State],MATCH(C835,Table_location[Zip],0))</f>
        <v>British Columbia</v>
      </c>
      <c r="L835" t="str">
        <f>INDEX(Table_manufacturer[Manufacturer Name],MATCH(Sales!J835,Table_manufacturer[ManufacturerID],0))</f>
        <v>Quibus</v>
      </c>
    </row>
    <row r="836" spans="1:12" x14ac:dyDescent="0.25">
      <c r="A836">
        <v>1517</v>
      </c>
      <c r="B836" s="2">
        <v>42134</v>
      </c>
      <c r="C836" t="s">
        <v>1559</v>
      </c>
      <c r="D836">
        <v>1</v>
      </c>
      <c r="E836" s="3">
        <v>2770.74</v>
      </c>
      <c r="F836" t="s">
        <v>20</v>
      </c>
      <c r="G836" t="str">
        <f>INDEX(Table_product[Product Name],MATCH(A836,Table_product[ProductID],0))</f>
        <v>Quibus RP-09</v>
      </c>
      <c r="H836" t="str">
        <f>INDEX(Table_product[Category], MATCH(A836,Table_product[ProductID],0))</f>
        <v>Rural</v>
      </c>
      <c r="I836" t="str">
        <f>INDEX(Table_product[Segment], MATCH(A836,Table_product[ProductID],0))</f>
        <v>Productivity</v>
      </c>
      <c r="J836">
        <f>INDEX(Table_product[ManufacturerID], MATCH(A836,Table_product[ProductID],0))</f>
        <v>12</v>
      </c>
      <c r="K836" t="str">
        <f>INDEX(Table_location[State],MATCH(C836,Table_location[Zip],0))</f>
        <v>British Columbia</v>
      </c>
      <c r="L836" t="str">
        <f>INDEX(Table_manufacturer[Manufacturer Name],MATCH(Sales!J836,Table_manufacturer[ManufacturerID],0))</f>
        <v>Quibus</v>
      </c>
    </row>
    <row r="837" spans="1:12" x14ac:dyDescent="0.25">
      <c r="A837">
        <v>659</v>
      </c>
      <c r="B837" s="2">
        <v>42134</v>
      </c>
      <c r="C837" t="s">
        <v>1411</v>
      </c>
      <c r="D837">
        <v>1</v>
      </c>
      <c r="E837" s="3">
        <v>17639.37</v>
      </c>
      <c r="F837" t="s">
        <v>20</v>
      </c>
      <c r="G837" t="str">
        <f>INDEX(Table_product[Product Name],MATCH(A837,Table_product[ProductID],0))</f>
        <v>Maximus UC-24</v>
      </c>
      <c r="H837" t="str">
        <f>INDEX(Table_product[Category], MATCH(A837,Table_product[ProductID],0))</f>
        <v>Urban</v>
      </c>
      <c r="I837" t="str">
        <f>INDEX(Table_product[Segment], MATCH(A837,Table_product[ProductID],0))</f>
        <v>Convenience</v>
      </c>
      <c r="J837">
        <f>INDEX(Table_product[ManufacturerID], MATCH(A837,Table_product[ProductID],0))</f>
        <v>7</v>
      </c>
      <c r="K837" t="str">
        <f>INDEX(Table_location[State],MATCH(C837,Table_location[Zip],0))</f>
        <v>Alberta</v>
      </c>
      <c r="L837" t="str">
        <f>INDEX(Table_manufacturer[Manufacturer Name],MATCH(Sales!J837,Table_manufacturer[ManufacturerID],0))</f>
        <v>VanArsdel</v>
      </c>
    </row>
    <row r="838" spans="1:12" x14ac:dyDescent="0.25">
      <c r="A838">
        <v>438</v>
      </c>
      <c r="B838" s="2">
        <v>42134</v>
      </c>
      <c r="C838" t="s">
        <v>1202</v>
      </c>
      <c r="D838">
        <v>1</v>
      </c>
      <c r="E838" s="3">
        <v>11969.37</v>
      </c>
      <c r="F838" t="s">
        <v>20</v>
      </c>
      <c r="G838" t="str">
        <f>INDEX(Table_product[Product Name],MATCH(A838,Table_product[ProductID],0))</f>
        <v>Maximus UM-43</v>
      </c>
      <c r="H838" t="str">
        <f>INDEX(Table_product[Category], MATCH(A838,Table_product[ProductID],0))</f>
        <v>Urban</v>
      </c>
      <c r="I838" t="str">
        <f>INDEX(Table_product[Segment], MATCH(A838,Table_product[ProductID],0))</f>
        <v>Moderation</v>
      </c>
      <c r="J838">
        <f>INDEX(Table_product[ManufacturerID], MATCH(A838,Table_product[ProductID],0))</f>
        <v>7</v>
      </c>
      <c r="K838" t="str">
        <f>INDEX(Table_location[State],MATCH(C838,Table_location[Zip],0))</f>
        <v>Manitoba</v>
      </c>
      <c r="L838" t="str">
        <f>INDEX(Table_manufacturer[Manufacturer Name],MATCH(Sales!J838,Table_manufacturer[ManufacturerID],0))</f>
        <v>VanArsdel</v>
      </c>
    </row>
    <row r="839" spans="1:12" x14ac:dyDescent="0.25">
      <c r="A839">
        <v>2225</v>
      </c>
      <c r="B839" s="2">
        <v>42109</v>
      </c>
      <c r="C839" t="s">
        <v>1330</v>
      </c>
      <c r="D839">
        <v>1</v>
      </c>
      <c r="E839" s="3">
        <v>818.37</v>
      </c>
      <c r="F839" t="s">
        <v>20</v>
      </c>
      <c r="G839" t="str">
        <f>INDEX(Table_product[Product Name],MATCH(A839,Table_product[ProductID],0))</f>
        <v>Aliqui RP-22</v>
      </c>
      <c r="H839" t="str">
        <f>INDEX(Table_product[Category], MATCH(A839,Table_product[ProductID],0))</f>
        <v>Rural</v>
      </c>
      <c r="I839" t="str">
        <f>INDEX(Table_product[Segment], MATCH(A839,Table_product[ProductID],0))</f>
        <v>Productivity</v>
      </c>
      <c r="J839">
        <f>INDEX(Table_product[ManufacturerID], MATCH(A839,Table_product[ProductID],0))</f>
        <v>2</v>
      </c>
      <c r="K839" t="str">
        <f>INDEX(Table_location[State],MATCH(C839,Table_location[Zip],0))</f>
        <v>Alberta</v>
      </c>
      <c r="L839" t="str">
        <f>INDEX(Table_manufacturer[Manufacturer Name],MATCH(Sales!J839,Table_manufacturer[ManufacturerID],0))</f>
        <v>Aliqui</v>
      </c>
    </row>
    <row r="840" spans="1:12" x14ac:dyDescent="0.25">
      <c r="A840">
        <v>977</v>
      </c>
      <c r="B840" s="2">
        <v>42109</v>
      </c>
      <c r="C840" t="s">
        <v>1577</v>
      </c>
      <c r="D840">
        <v>1</v>
      </c>
      <c r="E840" s="3">
        <v>6110.37</v>
      </c>
      <c r="F840" t="s">
        <v>20</v>
      </c>
      <c r="G840" t="str">
        <f>INDEX(Table_product[Product Name],MATCH(A840,Table_product[ProductID],0))</f>
        <v>Natura UC-40</v>
      </c>
      <c r="H840" t="str">
        <f>INDEX(Table_product[Category], MATCH(A840,Table_product[ProductID],0))</f>
        <v>Urban</v>
      </c>
      <c r="I840" t="str">
        <f>INDEX(Table_product[Segment], MATCH(A840,Table_product[ProductID],0))</f>
        <v>Convenience</v>
      </c>
      <c r="J840">
        <f>INDEX(Table_product[ManufacturerID], MATCH(A840,Table_product[ProductID],0))</f>
        <v>8</v>
      </c>
      <c r="K840" t="str">
        <f>INDEX(Table_location[State],MATCH(C840,Table_location[Zip],0))</f>
        <v>British Columbia</v>
      </c>
      <c r="L840" t="str">
        <f>INDEX(Table_manufacturer[Manufacturer Name],MATCH(Sales!J840,Table_manufacturer[ManufacturerID],0))</f>
        <v>Natura</v>
      </c>
    </row>
    <row r="841" spans="1:12" x14ac:dyDescent="0.25">
      <c r="A841">
        <v>2224</v>
      </c>
      <c r="B841" s="2">
        <v>42109</v>
      </c>
      <c r="C841" t="s">
        <v>1330</v>
      </c>
      <c r="D841">
        <v>1</v>
      </c>
      <c r="E841" s="3">
        <v>818.37</v>
      </c>
      <c r="F841" t="s">
        <v>20</v>
      </c>
      <c r="G841" t="str">
        <f>INDEX(Table_product[Product Name],MATCH(A841,Table_product[ProductID],0))</f>
        <v>Aliqui RP-21</v>
      </c>
      <c r="H841" t="str">
        <f>INDEX(Table_product[Category], MATCH(A841,Table_product[ProductID],0))</f>
        <v>Rural</v>
      </c>
      <c r="I841" t="str">
        <f>INDEX(Table_product[Segment], MATCH(A841,Table_product[ProductID],0))</f>
        <v>Productivity</v>
      </c>
      <c r="J841">
        <f>INDEX(Table_product[ManufacturerID], MATCH(A841,Table_product[ProductID],0))</f>
        <v>2</v>
      </c>
      <c r="K841" t="str">
        <f>INDEX(Table_location[State],MATCH(C841,Table_location[Zip],0))</f>
        <v>Alberta</v>
      </c>
      <c r="L841" t="str">
        <f>INDEX(Table_manufacturer[Manufacturer Name],MATCH(Sales!J841,Table_manufacturer[ManufacturerID],0))</f>
        <v>Aliqui</v>
      </c>
    </row>
    <row r="842" spans="1:12" x14ac:dyDescent="0.25">
      <c r="A842">
        <v>2207</v>
      </c>
      <c r="B842" s="2">
        <v>42109</v>
      </c>
      <c r="C842" t="s">
        <v>1384</v>
      </c>
      <c r="D842">
        <v>1</v>
      </c>
      <c r="E842" s="3">
        <v>1227.8699999999999</v>
      </c>
      <c r="F842" t="s">
        <v>20</v>
      </c>
      <c r="G842" t="str">
        <f>INDEX(Table_product[Product Name],MATCH(A842,Table_product[ProductID],0))</f>
        <v>Aliqui RP-04</v>
      </c>
      <c r="H842" t="str">
        <f>INDEX(Table_product[Category], MATCH(A842,Table_product[ProductID],0))</f>
        <v>Rural</v>
      </c>
      <c r="I842" t="str">
        <f>INDEX(Table_product[Segment], MATCH(A842,Table_product[ProductID],0))</f>
        <v>Productivity</v>
      </c>
      <c r="J842">
        <f>INDEX(Table_product[ManufacturerID], MATCH(A842,Table_product[ProductID],0))</f>
        <v>2</v>
      </c>
      <c r="K842" t="str">
        <f>INDEX(Table_location[State],MATCH(C842,Table_location[Zip],0))</f>
        <v>Alberta</v>
      </c>
      <c r="L842" t="str">
        <f>INDEX(Table_manufacturer[Manufacturer Name],MATCH(Sales!J842,Table_manufacturer[ManufacturerID],0))</f>
        <v>Aliqui</v>
      </c>
    </row>
    <row r="843" spans="1:12" x14ac:dyDescent="0.25">
      <c r="A843">
        <v>487</v>
      </c>
      <c r="B843" s="2">
        <v>42109</v>
      </c>
      <c r="C843" t="s">
        <v>1400</v>
      </c>
      <c r="D843">
        <v>1</v>
      </c>
      <c r="E843" s="3">
        <v>13229.37</v>
      </c>
      <c r="F843" t="s">
        <v>20</v>
      </c>
      <c r="G843" t="str">
        <f>INDEX(Table_product[Product Name],MATCH(A843,Table_product[ProductID],0))</f>
        <v>Maximus UM-92</v>
      </c>
      <c r="H843" t="str">
        <f>INDEX(Table_product[Category], MATCH(A843,Table_product[ProductID],0))</f>
        <v>Urban</v>
      </c>
      <c r="I843" t="str">
        <f>INDEX(Table_product[Segment], MATCH(A843,Table_product[ProductID],0))</f>
        <v>Moderation</v>
      </c>
      <c r="J843">
        <f>INDEX(Table_product[ManufacturerID], MATCH(A843,Table_product[ProductID],0))</f>
        <v>7</v>
      </c>
      <c r="K843" t="str">
        <f>INDEX(Table_location[State],MATCH(C843,Table_location[Zip],0))</f>
        <v>Alberta</v>
      </c>
      <c r="L843" t="str">
        <f>INDEX(Table_manufacturer[Manufacturer Name],MATCH(Sales!J843,Table_manufacturer[ManufacturerID],0))</f>
        <v>VanArsdel</v>
      </c>
    </row>
    <row r="844" spans="1:12" x14ac:dyDescent="0.25">
      <c r="A844">
        <v>2186</v>
      </c>
      <c r="B844" s="2">
        <v>42109</v>
      </c>
      <c r="C844" t="s">
        <v>972</v>
      </c>
      <c r="D844">
        <v>1</v>
      </c>
      <c r="E844" s="3">
        <v>5606.37</v>
      </c>
      <c r="F844" t="s">
        <v>20</v>
      </c>
      <c r="G844" t="str">
        <f>INDEX(Table_product[Product Name],MATCH(A844,Table_product[ProductID],0))</f>
        <v>Victoria UC-16</v>
      </c>
      <c r="H844" t="str">
        <f>INDEX(Table_product[Category], MATCH(A844,Table_product[ProductID],0))</f>
        <v>Urban</v>
      </c>
      <c r="I844" t="str">
        <f>INDEX(Table_product[Segment], MATCH(A844,Table_product[ProductID],0))</f>
        <v>Convenience</v>
      </c>
      <c r="J844">
        <f>INDEX(Table_product[ManufacturerID], MATCH(A844,Table_product[ProductID],0))</f>
        <v>14</v>
      </c>
      <c r="K844" t="str">
        <f>INDEX(Table_location[State],MATCH(C844,Table_location[Zip],0))</f>
        <v>Ontario</v>
      </c>
      <c r="L844" t="str">
        <f>INDEX(Table_manufacturer[Manufacturer Name],MATCH(Sales!J844,Table_manufacturer[ManufacturerID],0))</f>
        <v>Victoria</v>
      </c>
    </row>
    <row r="845" spans="1:12" x14ac:dyDescent="0.25">
      <c r="A845">
        <v>977</v>
      </c>
      <c r="B845" s="2">
        <v>42159</v>
      </c>
      <c r="C845" t="s">
        <v>840</v>
      </c>
      <c r="D845">
        <v>1</v>
      </c>
      <c r="E845" s="3">
        <v>6047.37</v>
      </c>
      <c r="F845" t="s">
        <v>20</v>
      </c>
      <c r="G845" t="str">
        <f>INDEX(Table_product[Product Name],MATCH(A845,Table_product[ProductID],0))</f>
        <v>Natura UC-40</v>
      </c>
      <c r="H845" t="str">
        <f>INDEX(Table_product[Category], MATCH(A845,Table_product[ProductID],0))</f>
        <v>Urban</v>
      </c>
      <c r="I845" t="str">
        <f>INDEX(Table_product[Segment], MATCH(A845,Table_product[ProductID],0))</f>
        <v>Convenience</v>
      </c>
      <c r="J845">
        <f>INDEX(Table_product[ManufacturerID], MATCH(A845,Table_product[ProductID],0))</f>
        <v>8</v>
      </c>
      <c r="K845" t="str">
        <f>INDEX(Table_location[State],MATCH(C845,Table_location[Zip],0))</f>
        <v>Ontario</v>
      </c>
      <c r="L845" t="str">
        <f>INDEX(Table_manufacturer[Manufacturer Name],MATCH(Sales!J845,Table_manufacturer[ManufacturerID],0))</f>
        <v>Natura</v>
      </c>
    </row>
    <row r="846" spans="1:12" x14ac:dyDescent="0.25">
      <c r="A846">
        <v>1053</v>
      </c>
      <c r="B846" s="2">
        <v>42159</v>
      </c>
      <c r="C846" t="s">
        <v>838</v>
      </c>
      <c r="D846">
        <v>1</v>
      </c>
      <c r="E846" s="3">
        <v>3527.37</v>
      </c>
      <c r="F846" t="s">
        <v>20</v>
      </c>
      <c r="G846" t="str">
        <f>INDEX(Table_product[Product Name],MATCH(A846,Table_product[ProductID],0))</f>
        <v>Pirum MA-11</v>
      </c>
      <c r="H846" t="str">
        <f>INDEX(Table_product[Category], MATCH(A846,Table_product[ProductID],0))</f>
        <v>Mix</v>
      </c>
      <c r="I846" t="str">
        <f>INDEX(Table_product[Segment], MATCH(A846,Table_product[ProductID],0))</f>
        <v>All Season</v>
      </c>
      <c r="J846">
        <f>INDEX(Table_product[ManufacturerID], MATCH(A846,Table_product[ProductID],0))</f>
        <v>10</v>
      </c>
      <c r="K846" t="str">
        <f>INDEX(Table_location[State],MATCH(C846,Table_location[Zip],0))</f>
        <v>Ontario</v>
      </c>
      <c r="L846" t="str">
        <f>INDEX(Table_manufacturer[Manufacturer Name],MATCH(Sales!J846,Table_manufacturer[ManufacturerID],0))</f>
        <v>Pirum</v>
      </c>
    </row>
    <row r="847" spans="1:12" x14ac:dyDescent="0.25">
      <c r="A847">
        <v>2367</v>
      </c>
      <c r="B847" s="2">
        <v>42159</v>
      </c>
      <c r="C847" t="s">
        <v>978</v>
      </c>
      <c r="D847">
        <v>1</v>
      </c>
      <c r="E847" s="3">
        <v>5726.7</v>
      </c>
      <c r="F847" t="s">
        <v>20</v>
      </c>
      <c r="G847" t="str">
        <f>INDEX(Table_product[Product Name],MATCH(A847,Table_product[ProductID],0))</f>
        <v>Aliqui UC-15</v>
      </c>
      <c r="H847" t="str">
        <f>INDEX(Table_product[Category], MATCH(A847,Table_product[ProductID],0))</f>
        <v>Urban</v>
      </c>
      <c r="I847" t="str">
        <f>INDEX(Table_product[Segment], MATCH(A847,Table_product[ProductID],0))</f>
        <v>Convenience</v>
      </c>
      <c r="J847">
        <f>INDEX(Table_product[ManufacturerID], MATCH(A847,Table_product[ProductID],0))</f>
        <v>2</v>
      </c>
      <c r="K847" t="str">
        <f>INDEX(Table_location[State],MATCH(C847,Table_location[Zip],0))</f>
        <v>Ontario</v>
      </c>
      <c r="L847" t="str">
        <f>INDEX(Table_manufacturer[Manufacturer Name],MATCH(Sales!J847,Table_manufacturer[ManufacturerID],0))</f>
        <v>Aliqui</v>
      </c>
    </row>
    <row r="848" spans="1:12" x14ac:dyDescent="0.25">
      <c r="A848">
        <v>977</v>
      </c>
      <c r="B848" s="2">
        <v>42160</v>
      </c>
      <c r="C848" t="s">
        <v>838</v>
      </c>
      <c r="D848">
        <v>1</v>
      </c>
      <c r="E848" s="3">
        <v>6236.37</v>
      </c>
      <c r="F848" t="s">
        <v>20</v>
      </c>
      <c r="G848" t="str">
        <f>INDEX(Table_product[Product Name],MATCH(A848,Table_product[ProductID],0))</f>
        <v>Natura UC-40</v>
      </c>
      <c r="H848" t="str">
        <f>INDEX(Table_product[Category], MATCH(A848,Table_product[ProductID],0))</f>
        <v>Urban</v>
      </c>
      <c r="I848" t="str">
        <f>INDEX(Table_product[Segment], MATCH(A848,Table_product[ProductID],0))</f>
        <v>Convenience</v>
      </c>
      <c r="J848">
        <f>INDEX(Table_product[ManufacturerID], MATCH(A848,Table_product[ProductID],0))</f>
        <v>8</v>
      </c>
      <c r="K848" t="str">
        <f>INDEX(Table_location[State],MATCH(C848,Table_location[Zip],0))</f>
        <v>Ontario</v>
      </c>
      <c r="L848" t="str">
        <f>INDEX(Table_manufacturer[Manufacturer Name],MATCH(Sales!J848,Table_manufacturer[ManufacturerID],0))</f>
        <v>Natura</v>
      </c>
    </row>
    <row r="849" spans="1:12" x14ac:dyDescent="0.25">
      <c r="A849">
        <v>1171</v>
      </c>
      <c r="B849" s="2">
        <v>42162</v>
      </c>
      <c r="C849" t="s">
        <v>965</v>
      </c>
      <c r="D849">
        <v>1</v>
      </c>
      <c r="E849" s="3">
        <v>4283.37</v>
      </c>
      <c r="F849" t="s">
        <v>20</v>
      </c>
      <c r="G849" t="str">
        <f>INDEX(Table_product[Product Name],MATCH(A849,Table_product[ProductID],0))</f>
        <v>Pirum UE-07</v>
      </c>
      <c r="H849" t="str">
        <f>INDEX(Table_product[Category], MATCH(A849,Table_product[ProductID],0))</f>
        <v>Urban</v>
      </c>
      <c r="I849" t="str">
        <f>INDEX(Table_product[Segment], MATCH(A849,Table_product[ProductID],0))</f>
        <v>Extreme</v>
      </c>
      <c r="J849">
        <f>INDEX(Table_product[ManufacturerID], MATCH(A849,Table_product[ProductID],0))</f>
        <v>10</v>
      </c>
      <c r="K849" t="str">
        <f>INDEX(Table_location[State],MATCH(C849,Table_location[Zip],0))</f>
        <v>Ontario</v>
      </c>
      <c r="L849" t="str">
        <f>INDEX(Table_manufacturer[Manufacturer Name],MATCH(Sales!J849,Table_manufacturer[ManufacturerID],0))</f>
        <v>Pirum</v>
      </c>
    </row>
    <row r="850" spans="1:12" x14ac:dyDescent="0.25">
      <c r="A850">
        <v>2073</v>
      </c>
      <c r="B850" s="2">
        <v>42109</v>
      </c>
      <c r="C850" t="s">
        <v>984</v>
      </c>
      <c r="D850">
        <v>1</v>
      </c>
      <c r="E850" s="3">
        <v>4535.37</v>
      </c>
      <c r="F850" t="s">
        <v>20</v>
      </c>
      <c r="G850" t="str">
        <f>INDEX(Table_product[Product Name],MATCH(A850,Table_product[ProductID],0))</f>
        <v>Currus UC-08</v>
      </c>
      <c r="H850" t="str">
        <f>INDEX(Table_product[Category], MATCH(A850,Table_product[ProductID],0))</f>
        <v>Urban</v>
      </c>
      <c r="I850" t="str">
        <f>INDEX(Table_product[Segment], MATCH(A850,Table_product[ProductID],0))</f>
        <v>Convenience</v>
      </c>
      <c r="J850">
        <f>INDEX(Table_product[ManufacturerID], MATCH(A850,Table_product[ProductID],0))</f>
        <v>4</v>
      </c>
      <c r="K850" t="str">
        <f>INDEX(Table_location[State],MATCH(C850,Table_location[Zip],0))</f>
        <v>Ontario</v>
      </c>
      <c r="L850" t="str">
        <f>INDEX(Table_manufacturer[Manufacturer Name],MATCH(Sales!J850,Table_manufacturer[ManufacturerID],0))</f>
        <v>Currus</v>
      </c>
    </row>
    <row r="851" spans="1:12" x14ac:dyDescent="0.25">
      <c r="A851">
        <v>2345</v>
      </c>
      <c r="B851" s="2">
        <v>42109</v>
      </c>
      <c r="C851" t="s">
        <v>838</v>
      </c>
      <c r="D851">
        <v>1</v>
      </c>
      <c r="E851" s="3">
        <v>5354.37</v>
      </c>
      <c r="F851" t="s">
        <v>20</v>
      </c>
      <c r="G851" t="str">
        <f>INDEX(Table_product[Product Name],MATCH(A851,Table_product[ProductID],0))</f>
        <v>Aliqui UE-19</v>
      </c>
      <c r="H851" t="str">
        <f>INDEX(Table_product[Category], MATCH(A851,Table_product[ProductID],0))</f>
        <v>Urban</v>
      </c>
      <c r="I851" t="str">
        <f>INDEX(Table_product[Segment], MATCH(A851,Table_product[ProductID],0))</f>
        <v>Extreme</v>
      </c>
      <c r="J851">
        <f>INDEX(Table_product[ManufacturerID], MATCH(A851,Table_product[ProductID],0))</f>
        <v>2</v>
      </c>
      <c r="K851" t="str">
        <f>INDEX(Table_location[State],MATCH(C851,Table_location[Zip],0))</f>
        <v>Ontario</v>
      </c>
      <c r="L851" t="str">
        <f>INDEX(Table_manufacturer[Manufacturer Name],MATCH(Sales!J851,Table_manufacturer[ManufacturerID],0))</f>
        <v>Aliqui</v>
      </c>
    </row>
    <row r="852" spans="1:12" x14ac:dyDescent="0.25">
      <c r="A852">
        <v>2224</v>
      </c>
      <c r="B852" s="2">
        <v>42123</v>
      </c>
      <c r="C852" t="s">
        <v>1219</v>
      </c>
      <c r="D852">
        <v>1</v>
      </c>
      <c r="E852" s="3">
        <v>755.37</v>
      </c>
      <c r="F852" t="s">
        <v>20</v>
      </c>
      <c r="G852" t="str">
        <f>INDEX(Table_product[Product Name],MATCH(A852,Table_product[ProductID],0))</f>
        <v>Aliqui RP-21</v>
      </c>
      <c r="H852" t="str">
        <f>INDEX(Table_product[Category], MATCH(A852,Table_product[ProductID],0))</f>
        <v>Rural</v>
      </c>
      <c r="I852" t="str">
        <f>INDEX(Table_product[Segment], MATCH(A852,Table_product[ProductID],0))</f>
        <v>Productivity</v>
      </c>
      <c r="J852">
        <f>INDEX(Table_product[ManufacturerID], MATCH(A852,Table_product[ProductID],0))</f>
        <v>2</v>
      </c>
      <c r="K852" t="str">
        <f>INDEX(Table_location[State],MATCH(C852,Table_location[Zip],0))</f>
        <v>Manitoba</v>
      </c>
      <c r="L852" t="str">
        <f>INDEX(Table_manufacturer[Manufacturer Name],MATCH(Sales!J852,Table_manufacturer[ManufacturerID],0))</f>
        <v>Aliqui</v>
      </c>
    </row>
    <row r="853" spans="1:12" x14ac:dyDescent="0.25">
      <c r="A853">
        <v>604</v>
      </c>
      <c r="B853" s="2">
        <v>42123</v>
      </c>
      <c r="C853" t="s">
        <v>1219</v>
      </c>
      <c r="D853">
        <v>1</v>
      </c>
      <c r="E853" s="3">
        <v>6299.37</v>
      </c>
      <c r="F853" t="s">
        <v>20</v>
      </c>
      <c r="G853" t="str">
        <f>INDEX(Table_product[Product Name],MATCH(A853,Table_product[ProductID],0))</f>
        <v>Maximus UC-69</v>
      </c>
      <c r="H853" t="str">
        <f>INDEX(Table_product[Category], MATCH(A853,Table_product[ProductID],0))</f>
        <v>Urban</v>
      </c>
      <c r="I853" t="str">
        <f>INDEX(Table_product[Segment], MATCH(A853,Table_product[ProductID],0))</f>
        <v>Convenience</v>
      </c>
      <c r="J853">
        <f>INDEX(Table_product[ManufacturerID], MATCH(A853,Table_product[ProductID],0))</f>
        <v>7</v>
      </c>
      <c r="K853" t="str">
        <f>INDEX(Table_location[State],MATCH(C853,Table_location[Zip],0))</f>
        <v>Manitoba</v>
      </c>
      <c r="L853" t="str">
        <f>INDEX(Table_manufacturer[Manufacturer Name],MATCH(Sales!J853,Table_manufacturer[ManufacturerID],0))</f>
        <v>VanArsdel</v>
      </c>
    </row>
    <row r="854" spans="1:12" x14ac:dyDescent="0.25">
      <c r="A854">
        <v>1183</v>
      </c>
      <c r="B854" s="2">
        <v>42123</v>
      </c>
      <c r="C854" t="s">
        <v>838</v>
      </c>
      <c r="D854">
        <v>1</v>
      </c>
      <c r="E854" s="3">
        <v>7433.37</v>
      </c>
      <c r="F854" t="s">
        <v>20</v>
      </c>
      <c r="G854" t="str">
        <f>INDEX(Table_product[Product Name],MATCH(A854,Table_product[ProductID],0))</f>
        <v>Pirum UE-19</v>
      </c>
      <c r="H854" t="str">
        <f>INDEX(Table_product[Category], MATCH(A854,Table_product[ProductID],0))</f>
        <v>Urban</v>
      </c>
      <c r="I854" t="str">
        <f>INDEX(Table_product[Segment], MATCH(A854,Table_product[ProductID],0))</f>
        <v>Extreme</v>
      </c>
      <c r="J854">
        <f>INDEX(Table_product[ManufacturerID], MATCH(A854,Table_product[ProductID],0))</f>
        <v>10</v>
      </c>
      <c r="K854" t="str">
        <f>INDEX(Table_location[State],MATCH(C854,Table_location[Zip],0))</f>
        <v>Ontario</v>
      </c>
      <c r="L854" t="str">
        <f>INDEX(Table_manufacturer[Manufacturer Name],MATCH(Sales!J854,Table_manufacturer[ManufacturerID],0))</f>
        <v>Pirum</v>
      </c>
    </row>
    <row r="855" spans="1:12" x14ac:dyDescent="0.25">
      <c r="A855">
        <v>2225</v>
      </c>
      <c r="B855" s="2">
        <v>42123</v>
      </c>
      <c r="C855" t="s">
        <v>1219</v>
      </c>
      <c r="D855">
        <v>1</v>
      </c>
      <c r="E855" s="3">
        <v>755.37</v>
      </c>
      <c r="F855" t="s">
        <v>20</v>
      </c>
      <c r="G855" t="str">
        <f>INDEX(Table_product[Product Name],MATCH(A855,Table_product[ProductID],0))</f>
        <v>Aliqui RP-22</v>
      </c>
      <c r="H855" t="str">
        <f>INDEX(Table_product[Category], MATCH(A855,Table_product[ProductID],0))</f>
        <v>Rural</v>
      </c>
      <c r="I855" t="str">
        <f>INDEX(Table_product[Segment], MATCH(A855,Table_product[ProductID],0))</f>
        <v>Productivity</v>
      </c>
      <c r="J855">
        <f>INDEX(Table_product[ManufacturerID], MATCH(A855,Table_product[ProductID],0))</f>
        <v>2</v>
      </c>
      <c r="K855" t="str">
        <f>INDEX(Table_location[State],MATCH(C855,Table_location[Zip],0))</f>
        <v>Manitoba</v>
      </c>
      <c r="L855" t="str">
        <f>INDEX(Table_manufacturer[Manufacturer Name],MATCH(Sales!J855,Table_manufacturer[ManufacturerID],0))</f>
        <v>Aliqui</v>
      </c>
    </row>
    <row r="856" spans="1:12" x14ac:dyDescent="0.25">
      <c r="A856">
        <v>1180</v>
      </c>
      <c r="B856" s="2">
        <v>42123</v>
      </c>
      <c r="C856" t="s">
        <v>832</v>
      </c>
      <c r="D856">
        <v>1</v>
      </c>
      <c r="E856" s="3">
        <v>6173.37</v>
      </c>
      <c r="F856" t="s">
        <v>20</v>
      </c>
      <c r="G856" t="str">
        <f>INDEX(Table_product[Product Name],MATCH(A856,Table_product[ProductID],0))</f>
        <v>Pirum UE-16</v>
      </c>
      <c r="H856" t="str">
        <f>INDEX(Table_product[Category], MATCH(A856,Table_product[ProductID],0))</f>
        <v>Urban</v>
      </c>
      <c r="I856" t="str">
        <f>INDEX(Table_product[Segment], MATCH(A856,Table_product[ProductID],0))</f>
        <v>Extreme</v>
      </c>
      <c r="J856">
        <f>INDEX(Table_product[ManufacturerID], MATCH(A856,Table_product[ProductID],0))</f>
        <v>10</v>
      </c>
      <c r="K856" t="str">
        <f>INDEX(Table_location[State],MATCH(C856,Table_location[Zip],0))</f>
        <v>Ontario</v>
      </c>
      <c r="L856" t="str">
        <f>INDEX(Table_manufacturer[Manufacturer Name],MATCH(Sales!J856,Table_manufacturer[ManufacturerID],0))</f>
        <v>Pirum</v>
      </c>
    </row>
    <row r="857" spans="1:12" x14ac:dyDescent="0.25">
      <c r="A857">
        <v>183</v>
      </c>
      <c r="B857" s="2">
        <v>42183</v>
      </c>
      <c r="C857" t="s">
        <v>839</v>
      </c>
      <c r="D857">
        <v>1</v>
      </c>
      <c r="E857" s="3">
        <v>8694</v>
      </c>
      <c r="F857" t="s">
        <v>20</v>
      </c>
      <c r="G857" t="str">
        <f>INDEX(Table_product[Product Name],MATCH(A857,Table_product[ProductID],0))</f>
        <v>Abbas UE-11</v>
      </c>
      <c r="H857" t="str">
        <f>INDEX(Table_product[Category], MATCH(A857,Table_product[ProductID],0))</f>
        <v>Urban</v>
      </c>
      <c r="I857" t="str">
        <f>INDEX(Table_product[Segment], MATCH(A857,Table_product[ProductID],0))</f>
        <v>Extreme</v>
      </c>
      <c r="J857">
        <f>INDEX(Table_product[ManufacturerID], MATCH(A857,Table_product[ProductID],0))</f>
        <v>1</v>
      </c>
      <c r="K857" t="str">
        <f>INDEX(Table_location[State],MATCH(C857,Table_location[Zip],0))</f>
        <v>Ontario</v>
      </c>
      <c r="L857" t="str">
        <f>INDEX(Table_manufacturer[Manufacturer Name],MATCH(Sales!J857,Table_manufacturer[ManufacturerID],0))</f>
        <v>Abbas</v>
      </c>
    </row>
    <row r="858" spans="1:12" x14ac:dyDescent="0.25">
      <c r="A858">
        <v>438</v>
      </c>
      <c r="B858" s="2">
        <v>42183</v>
      </c>
      <c r="C858" t="s">
        <v>994</v>
      </c>
      <c r="D858">
        <v>1</v>
      </c>
      <c r="E858" s="3">
        <v>11969.37</v>
      </c>
      <c r="F858" t="s">
        <v>20</v>
      </c>
      <c r="G858" t="str">
        <f>INDEX(Table_product[Product Name],MATCH(A858,Table_product[ProductID],0))</f>
        <v>Maximus UM-43</v>
      </c>
      <c r="H858" t="str">
        <f>INDEX(Table_product[Category], MATCH(A858,Table_product[ProductID],0))</f>
        <v>Urban</v>
      </c>
      <c r="I858" t="str">
        <f>INDEX(Table_product[Segment], MATCH(A858,Table_product[ProductID],0))</f>
        <v>Moderation</v>
      </c>
      <c r="J858">
        <f>INDEX(Table_product[ManufacturerID], MATCH(A858,Table_product[ProductID],0))</f>
        <v>7</v>
      </c>
      <c r="K858" t="str">
        <f>INDEX(Table_location[State],MATCH(C858,Table_location[Zip],0))</f>
        <v>Ontario</v>
      </c>
      <c r="L858" t="str">
        <f>INDEX(Table_manufacturer[Manufacturer Name],MATCH(Sales!J858,Table_manufacturer[ManufacturerID],0))</f>
        <v>VanArsdel</v>
      </c>
    </row>
    <row r="859" spans="1:12" x14ac:dyDescent="0.25">
      <c r="A859">
        <v>407</v>
      </c>
      <c r="B859" s="2">
        <v>42184</v>
      </c>
      <c r="C859" t="s">
        <v>835</v>
      </c>
      <c r="D859">
        <v>1</v>
      </c>
      <c r="E859" s="3">
        <v>20505.87</v>
      </c>
      <c r="F859" t="s">
        <v>20</v>
      </c>
      <c r="G859" t="str">
        <f>INDEX(Table_product[Product Name],MATCH(A859,Table_product[ProductID],0))</f>
        <v>Maximus UM-12</v>
      </c>
      <c r="H859" t="str">
        <f>INDEX(Table_product[Category], MATCH(A859,Table_product[ProductID],0))</f>
        <v>Urban</v>
      </c>
      <c r="I859" t="str">
        <f>INDEX(Table_product[Segment], MATCH(A859,Table_product[ProductID],0))</f>
        <v>Moderation</v>
      </c>
      <c r="J859">
        <f>INDEX(Table_product[ManufacturerID], MATCH(A859,Table_product[ProductID],0))</f>
        <v>7</v>
      </c>
      <c r="K859" t="str">
        <f>INDEX(Table_location[State],MATCH(C859,Table_location[Zip],0))</f>
        <v>Ontario</v>
      </c>
      <c r="L859" t="str">
        <f>INDEX(Table_manufacturer[Manufacturer Name],MATCH(Sales!J859,Table_manufacturer[ManufacturerID],0))</f>
        <v>VanArsdel</v>
      </c>
    </row>
    <row r="860" spans="1:12" x14ac:dyDescent="0.25">
      <c r="A860">
        <v>1043</v>
      </c>
      <c r="B860" s="2">
        <v>42184</v>
      </c>
      <c r="C860" t="s">
        <v>838</v>
      </c>
      <c r="D860">
        <v>1</v>
      </c>
      <c r="E860" s="3">
        <v>4346.37</v>
      </c>
      <c r="F860" t="s">
        <v>20</v>
      </c>
      <c r="G860" t="str">
        <f>INDEX(Table_product[Product Name],MATCH(A860,Table_product[ProductID],0))</f>
        <v>Pirum MA-01</v>
      </c>
      <c r="H860" t="str">
        <f>INDEX(Table_product[Category], MATCH(A860,Table_product[ProductID],0))</f>
        <v>Mix</v>
      </c>
      <c r="I860" t="str">
        <f>INDEX(Table_product[Segment], MATCH(A860,Table_product[ProductID],0))</f>
        <v>All Season</v>
      </c>
      <c r="J860">
        <f>INDEX(Table_product[ManufacturerID], MATCH(A860,Table_product[ProductID],0))</f>
        <v>10</v>
      </c>
      <c r="K860" t="str">
        <f>INDEX(Table_location[State],MATCH(C860,Table_location[Zip],0))</f>
        <v>Ontario</v>
      </c>
      <c r="L860" t="str">
        <f>INDEX(Table_manufacturer[Manufacturer Name],MATCH(Sales!J860,Table_manufacturer[ManufacturerID],0))</f>
        <v>Pirum</v>
      </c>
    </row>
    <row r="861" spans="1:12" x14ac:dyDescent="0.25">
      <c r="A861">
        <v>2097</v>
      </c>
      <c r="B861" s="2">
        <v>42184</v>
      </c>
      <c r="C861" t="s">
        <v>1220</v>
      </c>
      <c r="D861">
        <v>1</v>
      </c>
      <c r="E861" s="3">
        <v>5858.37</v>
      </c>
      <c r="F861" t="s">
        <v>20</v>
      </c>
      <c r="G861" t="str">
        <f>INDEX(Table_product[Product Name],MATCH(A861,Table_product[ProductID],0))</f>
        <v>Currus YY-01</v>
      </c>
      <c r="H861" t="str">
        <f>INDEX(Table_product[Category], MATCH(A861,Table_product[ProductID],0))</f>
        <v>Youth</v>
      </c>
      <c r="I861" t="str">
        <f>INDEX(Table_product[Segment], MATCH(A861,Table_product[ProductID],0))</f>
        <v>Youth</v>
      </c>
      <c r="J861">
        <f>INDEX(Table_product[ManufacturerID], MATCH(A861,Table_product[ProductID],0))</f>
        <v>4</v>
      </c>
      <c r="K861" t="str">
        <f>INDEX(Table_location[State],MATCH(C861,Table_location[Zip],0))</f>
        <v>Manitoba</v>
      </c>
      <c r="L861" t="str">
        <f>INDEX(Table_manufacturer[Manufacturer Name],MATCH(Sales!J861,Table_manufacturer[ManufacturerID],0))</f>
        <v>Currus</v>
      </c>
    </row>
    <row r="862" spans="1:12" x14ac:dyDescent="0.25">
      <c r="A862">
        <v>959</v>
      </c>
      <c r="B862" s="2">
        <v>42184</v>
      </c>
      <c r="C862" t="s">
        <v>1217</v>
      </c>
      <c r="D862">
        <v>1</v>
      </c>
      <c r="E862" s="3">
        <v>10362.870000000001</v>
      </c>
      <c r="F862" t="s">
        <v>20</v>
      </c>
      <c r="G862" t="str">
        <f>INDEX(Table_product[Product Name],MATCH(A862,Table_product[ProductID],0))</f>
        <v>Natura UC-22</v>
      </c>
      <c r="H862" t="str">
        <f>INDEX(Table_product[Category], MATCH(A862,Table_product[ProductID],0))</f>
        <v>Urban</v>
      </c>
      <c r="I862" t="str">
        <f>INDEX(Table_product[Segment], MATCH(A862,Table_product[ProductID],0))</f>
        <v>Convenience</v>
      </c>
      <c r="J862">
        <f>INDEX(Table_product[ManufacturerID], MATCH(A862,Table_product[ProductID],0))</f>
        <v>8</v>
      </c>
      <c r="K862" t="str">
        <f>INDEX(Table_location[State],MATCH(C862,Table_location[Zip],0))</f>
        <v>Manitoba</v>
      </c>
      <c r="L862" t="str">
        <f>INDEX(Table_manufacturer[Manufacturer Name],MATCH(Sales!J862,Table_manufacturer[ManufacturerID],0))</f>
        <v>Natura</v>
      </c>
    </row>
    <row r="863" spans="1:12" x14ac:dyDescent="0.25">
      <c r="A863">
        <v>1009</v>
      </c>
      <c r="B863" s="2">
        <v>42184</v>
      </c>
      <c r="C863" t="s">
        <v>838</v>
      </c>
      <c r="D863">
        <v>1</v>
      </c>
      <c r="E863" s="3">
        <v>1353.87</v>
      </c>
      <c r="F863" t="s">
        <v>20</v>
      </c>
      <c r="G863" t="str">
        <f>INDEX(Table_product[Product Name],MATCH(A863,Table_product[ProductID],0))</f>
        <v>Natura YY-10</v>
      </c>
      <c r="H863" t="str">
        <f>INDEX(Table_product[Category], MATCH(A863,Table_product[ProductID],0))</f>
        <v>Youth</v>
      </c>
      <c r="I863" t="str">
        <f>INDEX(Table_product[Segment], MATCH(A863,Table_product[ProductID],0))</f>
        <v>Youth</v>
      </c>
      <c r="J863">
        <f>INDEX(Table_product[ManufacturerID], MATCH(A863,Table_product[ProductID],0))</f>
        <v>8</v>
      </c>
      <c r="K863" t="str">
        <f>INDEX(Table_location[State],MATCH(C863,Table_location[Zip],0))</f>
        <v>Ontario</v>
      </c>
      <c r="L863" t="str">
        <f>INDEX(Table_manufacturer[Manufacturer Name],MATCH(Sales!J863,Table_manufacturer[ManufacturerID],0))</f>
        <v>Natura</v>
      </c>
    </row>
    <row r="864" spans="1:12" x14ac:dyDescent="0.25">
      <c r="A864">
        <v>690</v>
      </c>
      <c r="B864" s="2">
        <v>42184</v>
      </c>
      <c r="C864" t="s">
        <v>1229</v>
      </c>
      <c r="D864">
        <v>1</v>
      </c>
      <c r="E864" s="3">
        <v>4409.37</v>
      </c>
      <c r="F864" t="s">
        <v>20</v>
      </c>
      <c r="G864" t="str">
        <f>INDEX(Table_product[Product Name],MATCH(A864,Table_product[ProductID],0))</f>
        <v>Maximus UC-55</v>
      </c>
      <c r="H864" t="str">
        <f>INDEX(Table_product[Category], MATCH(A864,Table_product[ProductID],0))</f>
        <v>Urban</v>
      </c>
      <c r="I864" t="str">
        <f>INDEX(Table_product[Segment], MATCH(A864,Table_product[ProductID],0))</f>
        <v>Convenience</v>
      </c>
      <c r="J864">
        <f>INDEX(Table_product[ManufacturerID], MATCH(A864,Table_product[ProductID],0))</f>
        <v>7</v>
      </c>
      <c r="K864" t="str">
        <f>INDEX(Table_location[State],MATCH(C864,Table_location[Zip],0))</f>
        <v>Manitoba</v>
      </c>
      <c r="L864" t="str">
        <f>INDEX(Table_manufacturer[Manufacturer Name],MATCH(Sales!J864,Table_manufacturer[ManufacturerID],0))</f>
        <v>VanArsdel</v>
      </c>
    </row>
    <row r="865" spans="1:12" x14ac:dyDescent="0.25">
      <c r="A865">
        <v>2064</v>
      </c>
      <c r="B865" s="2">
        <v>42185</v>
      </c>
      <c r="C865" t="s">
        <v>428</v>
      </c>
      <c r="D865">
        <v>1</v>
      </c>
      <c r="E865" s="3">
        <v>6929.37</v>
      </c>
      <c r="F865" t="s">
        <v>20</v>
      </c>
      <c r="G865" t="str">
        <f>INDEX(Table_product[Product Name],MATCH(A865,Table_product[ProductID],0))</f>
        <v>Currus UE-24</v>
      </c>
      <c r="H865" t="str">
        <f>INDEX(Table_product[Category], MATCH(A865,Table_product[ProductID],0))</f>
        <v>Urban</v>
      </c>
      <c r="I865" t="str">
        <f>INDEX(Table_product[Segment], MATCH(A865,Table_product[ProductID],0))</f>
        <v>Extreme</v>
      </c>
      <c r="J865">
        <f>INDEX(Table_product[ManufacturerID], MATCH(A865,Table_product[ProductID],0))</f>
        <v>4</v>
      </c>
      <c r="K865" t="str">
        <f>INDEX(Table_location[State],MATCH(C865,Table_location[Zip],0))</f>
        <v>Quebec</v>
      </c>
      <c r="L865" t="str">
        <f>INDEX(Table_manufacturer[Manufacturer Name],MATCH(Sales!J865,Table_manufacturer[ManufacturerID],0))</f>
        <v>Currus</v>
      </c>
    </row>
    <row r="866" spans="1:12" x14ac:dyDescent="0.25">
      <c r="A866">
        <v>2067</v>
      </c>
      <c r="B866" s="2">
        <v>42185</v>
      </c>
      <c r="C866" t="s">
        <v>394</v>
      </c>
      <c r="D866">
        <v>1</v>
      </c>
      <c r="E866" s="3">
        <v>6614.37</v>
      </c>
      <c r="F866" t="s">
        <v>20</v>
      </c>
      <c r="G866" t="str">
        <f>INDEX(Table_product[Product Name],MATCH(A866,Table_product[ProductID],0))</f>
        <v>Currus UC-02</v>
      </c>
      <c r="H866" t="str">
        <f>INDEX(Table_product[Category], MATCH(A866,Table_product[ProductID],0))</f>
        <v>Urban</v>
      </c>
      <c r="I866" t="str">
        <f>INDEX(Table_product[Segment], MATCH(A866,Table_product[ProductID],0))</f>
        <v>Convenience</v>
      </c>
      <c r="J866">
        <f>INDEX(Table_product[ManufacturerID], MATCH(A866,Table_product[ProductID],0))</f>
        <v>4</v>
      </c>
      <c r="K866" t="str">
        <f>INDEX(Table_location[State],MATCH(C866,Table_location[Zip],0))</f>
        <v>Quebec</v>
      </c>
      <c r="L866" t="str">
        <f>INDEX(Table_manufacturer[Manufacturer Name],MATCH(Sales!J866,Table_manufacturer[ManufacturerID],0))</f>
        <v>Currus</v>
      </c>
    </row>
    <row r="867" spans="1:12" x14ac:dyDescent="0.25">
      <c r="A867">
        <v>487</v>
      </c>
      <c r="B867" s="2">
        <v>42185</v>
      </c>
      <c r="C867" t="s">
        <v>391</v>
      </c>
      <c r="D867">
        <v>1</v>
      </c>
      <c r="E867" s="3">
        <v>13229.37</v>
      </c>
      <c r="F867" t="s">
        <v>20</v>
      </c>
      <c r="G867" t="str">
        <f>INDEX(Table_product[Product Name],MATCH(A867,Table_product[ProductID],0))</f>
        <v>Maximus UM-92</v>
      </c>
      <c r="H867" t="str">
        <f>INDEX(Table_product[Category], MATCH(A867,Table_product[ProductID],0))</f>
        <v>Urban</v>
      </c>
      <c r="I867" t="str">
        <f>INDEX(Table_product[Segment], MATCH(A867,Table_product[ProductID],0))</f>
        <v>Moderation</v>
      </c>
      <c r="J867">
        <f>INDEX(Table_product[ManufacturerID], MATCH(A867,Table_product[ProductID],0))</f>
        <v>7</v>
      </c>
      <c r="K867" t="str">
        <f>INDEX(Table_location[State],MATCH(C867,Table_location[Zip],0))</f>
        <v>Quebec</v>
      </c>
      <c r="L867" t="str">
        <f>INDEX(Table_manufacturer[Manufacturer Name],MATCH(Sales!J867,Table_manufacturer[ManufacturerID],0))</f>
        <v>VanArsdel</v>
      </c>
    </row>
    <row r="868" spans="1:12" x14ac:dyDescent="0.25">
      <c r="A868">
        <v>1829</v>
      </c>
      <c r="B868" s="2">
        <v>42125</v>
      </c>
      <c r="C868" t="s">
        <v>992</v>
      </c>
      <c r="D868">
        <v>1</v>
      </c>
      <c r="E868" s="3">
        <v>3968.37</v>
      </c>
      <c r="F868" t="s">
        <v>20</v>
      </c>
      <c r="G868" t="str">
        <f>INDEX(Table_product[Product Name],MATCH(A868,Table_product[ProductID],0))</f>
        <v>Pomum YY-24</v>
      </c>
      <c r="H868" t="str">
        <f>INDEX(Table_product[Category], MATCH(A868,Table_product[ProductID],0))</f>
        <v>Youth</v>
      </c>
      <c r="I868" t="str">
        <f>INDEX(Table_product[Segment], MATCH(A868,Table_product[ProductID],0))</f>
        <v>Youth</v>
      </c>
      <c r="J868">
        <f>INDEX(Table_product[ManufacturerID], MATCH(A868,Table_product[ProductID],0))</f>
        <v>11</v>
      </c>
      <c r="K868" t="str">
        <f>INDEX(Table_location[State],MATCH(C868,Table_location[Zip],0))</f>
        <v>Ontario</v>
      </c>
      <c r="L868" t="str">
        <f>INDEX(Table_manufacturer[Manufacturer Name],MATCH(Sales!J868,Table_manufacturer[ManufacturerID],0))</f>
        <v>Pomum</v>
      </c>
    </row>
    <row r="869" spans="1:12" x14ac:dyDescent="0.25">
      <c r="A869">
        <v>438</v>
      </c>
      <c r="B869" s="2">
        <v>42125</v>
      </c>
      <c r="C869" t="s">
        <v>705</v>
      </c>
      <c r="D869">
        <v>1</v>
      </c>
      <c r="E869" s="3">
        <v>11969.37</v>
      </c>
      <c r="F869" t="s">
        <v>20</v>
      </c>
      <c r="G869" t="str">
        <f>INDEX(Table_product[Product Name],MATCH(A869,Table_product[ProductID],0))</f>
        <v>Maximus UM-43</v>
      </c>
      <c r="H869" t="str">
        <f>INDEX(Table_product[Category], MATCH(A869,Table_product[ProductID],0))</f>
        <v>Urban</v>
      </c>
      <c r="I869" t="str">
        <f>INDEX(Table_product[Segment], MATCH(A869,Table_product[ProductID],0))</f>
        <v>Moderation</v>
      </c>
      <c r="J869">
        <f>INDEX(Table_product[ManufacturerID], MATCH(A869,Table_product[ProductID],0))</f>
        <v>7</v>
      </c>
      <c r="K869" t="str">
        <f>INDEX(Table_location[State],MATCH(C869,Table_location[Zip],0))</f>
        <v>Ontario</v>
      </c>
      <c r="L869" t="str">
        <f>INDEX(Table_manufacturer[Manufacturer Name],MATCH(Sales!J869,Table_manufacturer[ManufacturerID],0))</f>
        <v>VanArsdel</v>
      </c>
    </row>
    <row r="870" spans="1:12" x14ac:dyDescent="0.25">
      <c r="A870">
        <v>2238</v>
      </c>
      <c r="B870" s="2">
        <v>42127</v>
      </c>
      <c r="C870" t="s">
        <v>1212</v>
      </c>
      <c r="D870">
        <v>1</v>
      </c>
      <c r="E870" s="3">
        <v>1700.37</v>
      </c>
      <c r="F870" t="s">
        <v>20</v>
      </c>
      <c r="G870" t="str">
        <f>INDEX(Table_product[Product Name],MATCH(A870,Table_product[ProductID],0))</f>
        <v>Aliqui RP-35</v>
      </c>
      <c r="H870" t="str">
        <f>INDEX(Table_product[Category], MATCH(A870,Table_product[ProductID],0))</f>
        <v>Rural</v>
      </c>
      <c r="I870" t="str">
        <f>INDEX(Table_product[Segment], MATCH(A870,Table_product[ProductID],0))</f>
        <v>Productivity</v>
      </c>
      <c r="J870">
        <f>INDEX(Table_product[ManufacturerID], MATCH(A870,Table_product[ProductID],0))</f>
        <v>2</v>
      </c>
      <c r="K870" t="str">
        <f>INDEX(Table_location[State],MATCH(C870,Table_location[Zip],0))</f>
        <v>Manitoba</v>
      </c>
      <c r="L870" t="str">
        <f>INDEX(Table_manufacturer[Manufacturer Name],MATCH(Sales!J870,Table_manufacturer[ManufacturerID],0))</f>
        <v>Aliqui</v>
      </c>
    </row>
    <row r="871" spans="1:12" x14ac:dyDescent="0.25">
      <c r="A871">
        <v>2239</v>
      </c>
      <c r="B871" s="2">
        <v>42127</v>
      </c>
      <c r="C871" t="s">
        <v>1212</v>
      </c>
      <c r="D871">
        <v>1</v>
      </c>
      <c r="E871" s="3">
        <v>1700.37</v>
      </c>
      <c r="F871" t="s">
        <v>20</v>
      </c>
      <c r="G871" t="str">
        <f>INDEX(Table_product[Product Name],MATCH(A871,Table_product[ProductID],0))</f>
        <v>Aliqui RP-36</v>
      </c>
      <c r="H871" t="str">
        <f>INDEX(Table_product[Category], MATCH(A871,Table_product[ProductID],0))</f>
        <v>Rural</v>
      </c>
      <c r="I871" t="str">
        <f>INDEX(Table_product[Segment], MATCH(A871,Table_product[ProductID],0))</f>
        <v>Productivity</v>
      </c>
      <c r="J871">
        <f>INDEX(Table_product[ManufacturerID], MATCH(A871,Table_product[ProductID],0))</f>
        <v>2</v>
      </c>
      <c r="K871" t="str">
        <f>INDEX(Table_location[State],MATCH(C871,Table_location[Zip],0))</f>
        <v>Manitoba</v>
      </c>
      <c r="L871" t="str">
        <f>INDEX(Table_manufacturer[Manufacturer Name],MATCH(Sales!J871,Table_manufacturer[ManufacturerID],0))</f>
        <v>Aliqui</v>
      </c>
    </row>
    <row r="872" spans="1:12" x14ac:dyDescent="0.25">
      <c r="A872">
        <v>487</v>
      </c>
      <c r="B872" s="2">
        <v>42128</v>
      </c>
      <c r="C872" t="s">
        <v>984</v>
      </c>
      <c r="D872">
        <v>1</v>
      </c>
      <c r="E872" s="3">
        <v>13229.37</v>
      </c>
      <c r="F872" t="s">
        <v>20</v>
      </c>
      <c r="G872" t="str">
        <f>INDEX(Table_product[Product Name],MATCH(A872,Table_product[ProductID],0))</f>
        <v>Maximus UM-92</v>
      </c>
      <c r="H872" t="str">
        <f>INDEX(Table_product[Category], MATCH(A872,Table_product[ProductID],0))</f>
        <v>Urban</v>
      </c>
      <c r="I872" t="str">
        <f>INDEX(Table_product[Segment], MATCH(A872,Table_product[ProductID],0))</f>
        <v>Moderation</v>
      </c>
      <c r="J872">
        <f>INDEX(Table_product[ManufacturerID], MATCH(A872,Table_product[ProductID],0))</f>
        <v>7</v>
      </c>
      <c r="K872" t="str">
        <f>INDEX(Table_location[State],MATCH(C872,Table_location[Zip],0))</f>
        <v>Ontario</v>
      </c>
      <c r="L872" t="str">
        <f>INDEX(Table_manufacturer[Manufacturer Name],MATCH(Sales!J872,Table_manufacturer[ManufacturerID],0))</f>
        <v>VanArsdel</v>
      </c>
    </row>
    <row r="873" spans="1:12" x14ac:dyDescent="0.25">
      <c r="A873">
        <v>496</v>
      </c>
      <c r="B873" s="2">
        <v>42129</v>
      </c>
      <c r="C873" t="s">
        <v>1230</v>
      </c>
      <c r="D873">
        <v>1</v>
      </c>
      <c r="E873" s="3">
        <v>11147.85</v>
      </c>
      <c r="F873" t="s">
        <v>20</v>
      </c>
      <c r="G873" t="str">
        <f>INDEX(Table_product[Product Name],MATCH(A873,Table_product[ProductID],0))</f>
        <v>Maximus UM-01</v>
      </c>
      <c r="H873" t="str">
        <f>INDEX(Table_product[Category], MATCH(A873,Table_product[ProductID],0))</f>
        <v>Urban</v>
      </c>
      <c r="I873" t="str">
        <f>INDEX(Table_product[Segment], MATCH(A873,Table_product[ProductID],0))</f>
        <v>Moderation</v>
      </c>
      <c r="J873">
        <f>INDEX(Table_product[ManufacturerID], MATCH(A873,Table_product[ProductID],0))</f>
        <v>7</v>
      </c>
      <c r="K873" t="str">
        <f>INDEX(Table_location[State],MATCH(C873,Table_location[Zip],0))</f>
        <v>Manitoba</v>
      </c>
      <c r="L873" t="str">
        <f>INDEX(Table_manufacturer[Manufacturer Name],MATCH(Sales!J873,Table_manufacturer[ManufacturerID],0))</f>
        <v>VanArsdel</v>
      </c>
    </row>
    <row r="874" spans="1:12" x14ac:dyDescent="0.25">
      <c r="A874">
        <v>930</v>
      </c>
      <c r="B874" s="2">
        <v>42129</v>
      </c>
      <c r="C874" t="s">
        <v>838</v>
      </c>
      <c r="D874">
        <v>1</v>
      </c>
      <c r="E874" s="3">
        <v>6929.37</v>
      </c>
      <c r="F874" t="s">
        <v>20</v>
      </c>
      <c r="G874" t="str">
        <f>INDEX(Table_product[Product Name],MATCH(A874,Table_product[ProductID],0))</f>
        <v>Natura UE-39</v>
      </c>
      <c r="H874" t="str">
        <f>INDEX(Table_product[Category], MATCH(A874,Table_product[ProductID],0))</f>
        <v>Urban</v>
      </c>
      <c r="I874" t="str">
        <f>INDEX(Table_product[Segment], MATCH(A874,Table_product[ProductID],0))</f>
        <v>Extreme</v>
      </c>
      <c r="J874">
        <f>INDEX(Table_product[ManufacturerID], MATCH(A874,Table_product[ProductID],0))</f>
        <v>8</v>
      </c>
      <c r="K874" t="str">
        <f>INDEX(Table_location[State],MATCH(C874,Table_location[Zip],0))</f>
        <v>Ontario</v>
      </c>
      <c r="L874" t="str">
        <f>INDEX(Table_manufacturer[Manufacturer Name],MATCH(Sales!J874,Table_manufacturer[ManufacturerID],0))</f>
        <v>Natura</v>
      </c>
    </row>
    <row r="875" spans="1:12" x14ac:dyDescent="0.25">
      <c r="A875">
        <v>2055</v>
      </c>
      <c r="B875" s="2">
        <v>42129</v>
      </c>
      <c r="C875" t="s">
        <v>1228</v>
      </c>
      <c r="D875">
        <v>1</v>
      </c>
      <c r="E875" s="3">
        <v>7874.37</v>
      </c>
      <c r="F875" t="s">
        <v>20</v>
      </c>
      <c r="G875" t="str">
        <f>INDEX(Table_product[Product Name],MATCH(A875,Table_product[ProductID],0))</f>
        <v>Currus UE-15</v>
      </c>
      <c r="H875" t="str">
        <f>INDEX(Table_product[Category], MATCH(A875,Table_product[ProductID],0))</f>
        <v>Urban</v>
      </c>
      <c r="I875" t="str">
        <f>INDEX(Table_product[Segment], MATCH(A875,Table_product[ProductID],0))</f>
        <v>Extreme</v>
      </c>
      <c r="J875">
        <f>INDEX(Table_product[ManufacturerID], MATCH(A875,Table_product[ProductID],0))</f>
        <v>4</v>
      </c>
      <c r="K875" t="str">
        <f>INDEX(Table_location[State],MATCH(C875,Table_location[Zip],0))</f>
        <v>Manitoba</v>
      </c>
      <c r="L875" t="str">
        <f>INDEX(Table_manufacturer[Manufacturer Name],MATCH(Sales!J875,Table_manufacturer[ManufacturerID],0))</f>
        <v>Currus</v>
      </c>
    </row>
    <row r="876" spans="1:12" x14ac:dyDescent="0.25">
      <c r="A876">
        <v>2115</v>
      </c>
      <c r="B876" s="2">
        <v>42129</v>
      </c>
      <c r="C876" t="s">
        <v>1216</v>
      </c>
      <c r="D876">
        <v>1</v>
      </c>
      <c r="E876" s="3">
        <v>7433.37</v>
      </c>
      <c r="F876" t="s">
        <v>20</v>
      </c>
      <c r="G876" t="str">
        <f>INDEX(Table_product[Product Name],MATCH(A876,Table_product[ProductID],0))</f>
        <v>Victoria UM-06</v>
      </c>
      <c r="H876" t="str">
        <f>INDEX(Table_product[Category], MATCH(A876,Table_product[ProductID],0))</f>
        <v>Urban</v>
      </c>
      <c r="I876" t="str">
        <f>INDEX(Table_product[Segment], MATCH(A876,Table_product[ProductID],0))</f>
        <v>Moderation</v>
      </c>
      <c r="J876">
        <f>INDEX(Table_product[ManufacturerID], MATCH(A876,Table_product[ProductID],0))</f>
        <v>14</v>
      </c>
      <c r="K876" t="str">
        <f>INDEX(Table_location[State],MATCH(C876,Table_location[Zip],0))</f>
        <v>Manitoba</v>
      </c>
      <c r="L876" t="str">
        <f>INDEX(Table_manufacturer[Manufacturer Name],MATCH(Sales!J876,Table_manufacturer[ManufacturerID],0))</f>
        <v>Victoria</v>
      </c>
    </row>
    <row r="877" spans="1:12" x14ac:dyDescent="0.25">
      <c r="A877">
        <v>1223</v>
      </c>
      <c r="B877" s="2">
        <v>42130</v>
      </c>
      <c r="C877" t="s">
        <v>957</v>
      </c>
      <c r="D877">
        <v>1</v>
      </c>
      <c r="E877" s="3">
        <v>4787.37</v>
      </c>
      <c r="F877" t="s">
        <v>20</v>
      </c>
      <c r="G877" t="str">
        <f>INDEX(Table_product[Product Name],MATCH(A877,Table_product[ProductID],0))</f>
        <v>Pirum UC-25</v>
      </c>
      <c r="H877" t="str">
        <f>INDEX(Table_product[Category], MATCH(A877,Table_product[ProductID],0))</f>
        <v>Urban</v>
      </c>
      <c r="I877" t="str">
        <f>INDEX(Table_product[Segment], MATCH(A877,Table_product[ProductID],0))</f>
        <v>Convenience</v>
      </c>
      <c r="J877">
        <f>INDEX(Table_product[ManufacturerID], MATCH(A877,Table_product[ProductID],0))</f>
        <v>10</v>
      </c>
      <c r="K877" t="str">
        <f>INDEX(Table_location[State],MATCH(C877,Table_location[Zip],0))</f>
        <v>Ontario</v>
      </c>
      <c r="L877" t="str">
        <f>INDEX(Table_manufacturer[Manufacturer Name],MATCH(Sales!J877,Table_manufacturer[ManufacturerID],0))</f>
        <v>Pirum</v>
      </c>
    </row>
    <row r="878" spans="1:12" x14ac:dyDescent="0.25">
      <c r="A878">
        <v>927</v>
      </c>
      <c r="B878" s="2">
        <v>42130</v>
      </c>
      <c r="C878" t="s">
        <v>675</v>
      </c>
      <c r="D878">
        <v>1</v>
      </c>
      <c r="E878" s="3">
        <v>7685.37</v>
      </c>
      <c r="F878" t="s">
        <v>20</v>
      </c>
      <c r="G878" t="str">
        <f>INDEX(Table_product[Product Name],MATCH(A878,Table_product[ProductID],0))</f>
        <v>Natura UE-36</v>
      </c>
      <c r="H878" t="str">
        <f>INDEX(Table_product[Category], MATCH(A878,Table_product[ProductID],0))</f>
        <v>Urban</v>
      </c>
      <c r="I878" t="str">
        <f>INDEX(Table_product[Segment], MATCH(A878,Table_product[ProductID],0))</f>
        <v>Extreme</v>
      </c>
      <c r="J878">
        <f>INDEX(Table_product[ManufacturerID], MATCH(A878,Table_product[ProductID],0))</f>
        <v>8</v>
      </c>
      <c r="K878" t="str">
        <f>INDEX(Table_location[State],MATCH(C878,Table_location[Zip],0))</f>
        <v>Ontario</v>
      </c>
      <c r="L878" t="str">
        <f>INDEX(Table_manufacturer[Manufacturer Name],MATCH(Sales!J878,Table_manufacturer[ManufacturerID],0))</f>
        <v>Natura</v>
      </c>
    </row>
    <row r="879" spans="1:12" x14ac:dyDescent="0.25">
      <c r="A879">
        <v>438</v>
      </c>
      <c r="B879" s="2">
        <v>42131</v>
      </c>
      <c r="C879" t="s">
        <v>842</v>
      </c>
      <c r="D879">
        <v>1</v>
      </c>
      <c r="E879" s="3">
        <v>11969.37</v>
      </c>
      <c r="F879" t="s">
        <v>20</v>
      </c>
      <c r="G879" t="str">
        <f>INDEX(Table_product[Product Name],MATCH(A879,Table_product[ProductID],0))</f>
        <v>Maximus UM-43</v>
      </c>
      <c r="H879" t="str">
        <f>INDEX(Table_product[Category], MATCH(A879,Table_product[ProductID],0))</f>
        <v>Urban</v>
      </c>
      <c r="I879" t="str">
        <f>INDEX(Table_product[Segment], MATCH(A879,Table_product[ProductID],0))</f>
        <v>Moderation</v>
      </c>
      <c r="J879">
        <f>INDEX(Table_product[ManufacturerID], MATCH(A879,Table_product[ProductID],0))</f>
        <v>7</v>
      </c>
      <c r="K879" t="str">
        <f>INDEX(Table_location[State],MATCH(C879,Table_location[Zip],0))</f>
        <v>Ontario</v>
      </c>
      <c r="L879" t="str">
        <f>INDEX(Table_manufacturer[Manufacturer Name],MATCH(Sales!J879,Table_manufacturer[ManufacturerID],0))</f>
        <v>VanArsdel</v>
      </c>
    </row>
    <row r="880" spans="1:12" x14ac:dyDescent="0.25">
      <c r="A880">
        <v>733</v>
      </c>
      <c r="B880" s="2">
        <v>42131</v>
      </c>
      <c r="C880" t="s">
        <v>838</v>
      </c>
      <c r="D880">
        <v>1</v>
      </c>
      <c r="E880" s="3">
        <v>4787.37</v>
      </c>
      <c r="F880" t="s">
        <v>20</v>
      </c>
      <c r="G880" t="str">
        <f>INDEX(Table_product[Product Name],MATCH(A880,Table_product[ProductID],0))</f>
        <v>Natura RP-21</v>
      </c>
      <c r="H880" t="str">
        <f>INDEX(Table_product[Category], MATCH(A880,Table_product[ProductID],0))</f>
        <v>Rural</v>
      </c>
      <c r="I880" t="str">
        <f>INDEX(Table_product[Segment], MATCH(A880,Table_product[ProductID],0))</f>
        <v>Productivity</v>
      </c>
      <c r="J880">
        <f>INDEX(Table_product[ManufacturerID], MATCH(A880,Table_product[ProductID],0))</f>
        <v>8</v>
      </c>
      <c r="K880" t="str">
        <f>INDEX(Table_location[State],MATCH(C880,Table_location[Zip],0))</f>
        <v>Ontario</v>
      </c>
      <c r="L880" t="str">
        <f>INDEX(Table_manufacturer[Manufacturer Name],MATCH(Sales!J880,Table_manufacturer[ManufacturerID],0))</f>
        <v>Natura</v>
      </c>
    </row>
    <row r="881" spans="1:12" x14ac:dyDescent="0.25">
      <c r="A881">
        <v>945</v>
      </c>
      <c r="B881" s="2">
        <v>42092</v>
      </c>
      <c r="C881" t="s">
        <v>832</v>
      </c>
      <c r="D881">
        <v>1</v>
      </c>
      <c r="E881" s="3">
        <v>8189.37</v>
      </c>
      <c r="F881" t="s">
        <v>20</v>
      </c>
      <c r="G881" t="str">
        <f>INDEX(Table_product[Product Name],MATCH(A881,Table_product[ProductID],0))</f>
        <v>Natura UC-08</v>
      </c>
      <c r="H881" t="str">
        <f>INDEX(Table_product[Category], MATCH(A881,Table_product[ProductID],0))</f>
        <v>Urban</v>
      </c>
      <c r="I881" t="str">
        <f>INDEX(Table_product[Segment], MATCH(A881,Table_product[ProductID],0))</f>
        <v>Convenience</v>
      </c>
      <c r="J881">
        <f>INDEX(Table_product[ManufacturerID], MATCH(A881,Table_product[ProductID],0))</f>
        <v>8</v>
      </c>
      <c r="K881" t="str">
        <f>INDEX(Table_location[State],MATCH(C881,Table_location[Zip],0))</f>
        <v>Ontario</v>
      </c>
      <c r="L881" t="str">
        <f>INDEX(Table_manufacturer[Manufacturer Name],MATCH(Sales!J881,Table_manufacturer[ManufacturerID],0))</f>
        <v>Natura</v>
      </c>
    </row>
    <row r="882" spans="1:12" x14ac:dyDescent="0.25">
      <c r="A882">
        <v>2295</v>
      </c>
      <c r="B882" s="2">
        <v>42092</v>
      </c>
      <c r="C882" t="s">
        <v>391</v>
      </c>
      <c r="D882">
        <v>1</v>
      </c>
      <c r="E882" s="3">
        <v>11459.7</v>
      </c>
      <c r="F882" t="s">
        <v>20</v>
      </c>
      <c r="G882" t="str">
        <f>INDEX(Table_product[Product Name],MATCH(A882,Table_product[ProductID],0))</f>
        <v>Aliqui UM-10</v>
      </c>
      <c r="H882" t="str">
        <f>INDEX(Table_product[Category], MATCH(A882,Table_product[ProductID],0))</f>
        <v>Urban</v>
      </c>
      <c r="I882" t="str">
        <f>INDEX(Table_product[Segment], MATCH(A882,Table_product[ProductID],0))</f>
        <v>Moderation</v>
      </c>
      <c r="J882">
        <f>INDEX(Table_product[ManufacturerID], MATCH(A882,Table_product[ProductID],0))</f>
        <v>2</v>
      </c>
      <c r="K882" t="str">
        <f>INDEX(Table_location[State],MATCH(C882,Table_location[Zip],0))</f>
        <v>Quebec</v>
      </c>
      <c r="L882" t="str">
        <f>INDEX(Table_manufacturer[Manufacturer Name],MATCH(Sales!J882,Table_manufacturer[ManufacturerID],0))</f>
        <v>Aliqui</v>
      </c>
    </row>
    <row r="883" spans="1:12" x14ac:dyDescent="0.25">
      <c r="A883">
        <v>1089</v>
      </c>
      <c r="B883" s="2">
        <v>42092</v>
      </c>
      <c r="C883" t="s">
        <v>974</v>
      </c>
      <c r="D883">
        <v>1</v>
      </c>
      <c r="E883" s="3">
        <v>4598.37</v>
      </c>
      <c r="F883" t="s">
        <v>20</v>
      </c>
      <c r="G883" t="str">
        <f>INDEX(Table_product[Product Name],MATCH(A883,Table_product[ProductID],0))</f>
        <v>Pirum RP-35</v>
      </c>
      <c r="H883" t="str">
        <f>INDEX(Table_product[Category], MATCH(A883,Table_product[ProductID],0))</f>
        <v>Rural</v>
      </c>
      <c r="I883" t="str">
        <f>INDEX(Table_product[Segment], MATCH(A883,Table_product[ProductID],0))</f>
        <v>Productivity</v>
      </c>
      <c r="J883">
        <f>INDEX(Table_product[ManufacturerID], MATCH(A883,Table_product[ProductID],0))</f>
        <v>10</v>
      </c>
      <c r="K883" t="str">
        <f>INDEX(Table_location[State],MATCH(C883,Table_location[Zip],0))</f>
        <v>Ontario</v>
      </c>
      <c r="L883" t="str">
        <f>INDEX(Table_manufacturer[Manufacturer Name],MATCH(Sales!J883,Table_manufacturer[ManufacturerID],0))</f>
        <v>Pirum</v>
      </c>
    </row>
    <row r="884" spans="1:12" x14ac:dyDescent="0.25">
      <c r="A884">
        <v>1830</v>
      </c>
      <c r="B884" s="2">
        <v>42092</v>
      </c>
      <c r="C884" t="s">
        <v>994</v>
      </c>
      <c r="D884">
        <v>1</v>
      </c>
      <c r="E884" s="3">
        <v>3779.37</v>
      </c>
      <c r="F884" t="s">
        <v>20</v>
      </c>
      <c r="G884" t="str">
        <f>INDEX(Table_product[Product Name],MATCH(A884,Table_product[ProductID],0))</f>
        <v>Pomum YY-25</v>
      </c>
      <c r="H884" t="str">
        <f>INDEX(Table_product[Category], MATCH(A884,Table_product[ProductID],0))</f>
        <v>Youth</v>
      </c>
      <c r="I884" t="str">
        <f>INDEX(Table_product[Segment], MATCH(A884,Table_product[ProductID],0))</f>
        <v>Youth</v>
      </c>
      <c r="J884">
        <f>INDEX(Table_product[ManufacturerID], MATCH(A884,Table_product[ProductID],0))</f>
        <v>11</v>
      </c>
      <c r="K884" t="str">
        <f>INDEX(Table_location[State],MATCH(C884,Table_location[Zip],0))</f>
        <v>Ontario</v>
      </c>
      <c r="L884" t="str">
        <f>INDEX(Table_manufacturer[Manufacturer Name],MATCH(Sales!J884,Table_manufacturer[ManufacturerID],0))</f>
        <v>Pomum</v>
      </c>
    </row>
    <row r="885" spans="1:12" x14ac:dyDescent="0.25">
      <c r="A885">
        <v>690</v>
      </c>
      <c r="B885" s="2">
        <v>42093</v>
      </c>
      <c r="C885" t="s">
        <v>960</v>
      </c>
      <c r="D885">
        <v>1</v>
      </c>
      <c r="E885" s="3">
        <v>4409.37</v>
      </c>
      <c r="F885" t="s">
        <v>20</v>
      </c>
      <c r="G885" t="str">
        <f>INDEX(Table_product[Product Name],MATCH(A885,Table_product[ProductID],0))</f>
        <v>Maximus UC-55</v>
      </c>
      <c r="H885" t="str">
        <f>INDEX(Table_product[Category], MATCH(A885,Table_product[ProductID],0))</f>
        <v>Urban</v>
      </c>
      <c r="I885" t="str">
        <f>INDEX(Table_product[Segment], MATCH(A885,Table_product[ProductID],0))</f>
        <v>Convenience</v>
      </c>
      <c r="J885">
        <f>INDEX(Table_product[ManufacturerID], MATCH(A885,Table_product[ProductID],0))</f>
        <v>7</v>
      </c>
      <c r="K885" t="str">
        <f>INDEX(Table_location[State],MATCH(C885,Table_location[Zip],0))</f>
        <v>Ontario</v>
      </c>
      <c r="L885" t="str">
        <f>INDEX(Table_manufacturer[Manufacturer Name],MATCH(Sales!J885,Table_manufacturer[ManufacturerID],0))</f>
        <v>VanArsdel</v>
      </c>
    </row>
    <row r="886" spans="1:12" x14ac:dyDescent="0.25">
      <c r="A886">
        <v>1863</v>
      </c>
      <c r="B886" s="2">
        <v>42132</v>
      </c>
      <c r="C886" t="s">
        <v>978</v>
      </c>
      <c r="D886">
        <v>1</v>
      </c>
      <c r="E886" s="3">
        <v>10079.370000000001</v>
      </c>
      <c r="F886" t="s">
        <v>20</v>
      </c>
      <c r="G886" t="str">
        <f>INDEX(Table_product[Product Name],MATCH(A886,Table_product[ProductID],0))</f>
        <v>Leo UM-01</v>
      </c>
      <c r="H886" t="str">
        <f>INDEX(Table_product[Category], MATCH(A886,Table_product[ProductID],0))</f>
        <v>Urban</v>
      </c>
      <c r="I886" t="str">
        <f>INDEX(Table_product[Segment], MATCH(A886,Table_product[ProductID],0))</f>
        <v>Moderation</v>
      </c>
      <c r="J886">
        <f>INDEX(Table_product[ManufacturerID], MATCH(A886,Table_product[ProductID],0))</f>
        <v>6</v>
      </c>
      <c r="K886" t="str">
        <f>INDEX(Table_location[State],MATCH(C886,Table_location[Zip],0))</f>
        <v>Ontario</v>
      </c>
      <c r="L886" t="str">
        <f>INDEX(Table_manufacturer[Manufacturer Name],MATCH(Sales!J886,Table_manufacturer[ManufacturerID],0))</f>
        <v>Leo</v>
      </c>
    </row>
    <row r="887" spans="1:12" x14ac:dyDescent="0.25">
      <c r="A887">
        <v>2355</v>
      </c>
      <c r="B887" s="2">
        <v>42132</v>
      </c>
      <c r="C887" t="s">
        <v>954</v>
      </c>
      <c r="D887">
        <v>1</v>
      </c>
      <c r="E887" s="3">
        <v>7937.37</v>
      </c>
      <c r="F887" t="s">
        <v>20</v>
      </c>
      <c r="G887" t="str">
        <f>INDEX(Table_product[Product Name],MATCH(A887,Table_product[ProductID],0))</f>
        <v>Aliqui UC-03</v>
      </c>
      <c r="H887" t="str">
        <f>INDEX(Table_product[Category], MATCH(A887,Table_product[ProductID],0))</f>
        <v>Urban</v>
      </c>
      <c r="I887" t="str">
        <f>INDEX(Table_product[Segment], MATCH(A887,Table_product[ProductID],0))</f>
        <v>Convenience</v>
      </c>
      <c r="J887">
        <f>INDEX(Table_product[ManufacturerID], MATCH(A887,Table_product[ProductID],0))</f>
        <v>2</v>
      </c>
      <c r="K887" t="str">
        <f>INDEX(Table_location[State],MATCH(C887,Table_location[Zip],0))</f>
        <v>Ontario</v>
      </c>
      <c r="L887" t="str">
        <f>INDEX(Table_manufacturer[Manufacturer Name],MATCH(Sales!J887,Table_manufacturer[ManufacturerID],0))</f>
        <v>Aliqui</v>
      </c>
    </row>
    <row r="888" spans="1:12" x14ac:dyDescent="0.25">
      <c r="A888">
        <v>491</v>
      </c>
      <c r="B888" s="2">
        <v>42133</v>
      </c>
      <c r="C888" t="s">
        <v>957</v>
      </c>
      <c r="D888">
        <v>1</v>
      </c>
      <c r="E888" s="3">
        <v>10709.37</v>
      </c>
      <c r="F888" t="s">
        <v>20</v>
      </c>
      <c r="G888" t="str">
        <f>INDEX(Table_product[Product Name],MATCH(A888,Table_product[ProductID],0))</f>
        <v>Maximus UM-96</v>
      </c>
      <c r="H888" t="str">
        <f>INDEX(Table_product[Category], MATCH(A888,Table_product[ProductID],0))</f>
        <v>Urban</v>
      </c>
      <c r="I888" t="str">
        <f>INDEX(Table_product[Segment], MATCH(A888,Table_product[ProductID],0))</f>
        <v>Moderation</v>
      </c>
      <c r="J888">
        <f>INDEX(Table_product[ManufacturerID], MATCH(A888,Table_product[ProductID],0))</f>
        <v>7</v>
      </c>
      <c r="K888" t="str">
        <f>INDEX(Table_location[State],MATCH(C888,Table_location[Zip],0))</f>
        <v>Ontario</v>
      </c>
      <c r="L888" t="str">
        <f>INDEX(Table_manufacturer[Manufacturer Name],MATCH(Sales!J888,Table_manufacturer[ManufacturerID],0))</f>
        <v>VanArsdel</v>
      </c>
    </row>
    <row r="889" spans="1:12" x14ac:dyDescent="0.25">
      <c r="A889">
        <v>1212</v>
      </c>
      <c r="B889" s="2">
        <v>42134</v>
      </c>
      <c r="C889" t="s">
        <v>984</v>
      </c>
      <c r="D889">
        <v>1</v>
      </c>
      <c r="E889" s="3">
        <v>4850.37</v>
      </c>
      <c r="F889" t="s">
        <v>20</v>
      </c>
      <c r="G889" t="str">
        <f>INDEX(Table_product[Product Name],MATCH(A889,Table_product[ProductID],0))</f>
        <v>Pirum UC-14</v>
      </c>
      <c r="H889" t="str">
        <f>INDEX(Table_product[Category], MATCH(A889,Table_product[ProductID],0))</f>
        <v>Urban</v>
      </c>
      <c r="I889" t="str">
        <f>INDEX(Table_product[Segment], MATCH(A889,Table_product[ProductID],0))</f>
        <v>Convenience</v>
      </c>
      <c r="J889">
        <f>INDEX(Table_product[ManufacturerID], MATCH(A889,Table_product[ProductID],0))</f>
        <v>10</v>
      </c>
      <c r="K889" t="str">
        <f>INDEX(Table_location[State],MATCH(C889,Table_location[Zip],0))</f>
        <v>Ontario</v>
      </c>
      <c r="L889" t="str">
        <f>INDEX(Table_manufacturer[Manufacturer Name],MATCH(Sales!J889,Table_manufacturer[ManufacturerID],0))</f>
        <v>Pirum</v>
      </c>
    </row>
    <row r="890" spans="1:12" x14ac:dyDescent="0.25">
      <c r="A890">
        <v>1183</v>
      </c>
      <c r="B890" s="2">
        <v>42134</v>
      </c>
      <c r="C890" t="s">
        <v>391</v>
      </c>
      <c r="D890">
        <v>1</v>
      </c>
      <c r="E890" s="3">
        <v>7275.87</v>
      </c>
      <c r="F890" t="s">
        <v>20</v>
      </c>
      <c r="G890" t="str">
        <f>INDEX(Table_product[Product Name],MATCH(A890,Table_product[ProductID],0))</f>
        <v>Pirum UE-19</v>
      </c>
      <c r="H890" t="str">
        <f>INDEX(Table_product[Category], MATCH(A890,Table_product[ProductID],0))</f>
        <v>Urban</v>
      </c>
      <c r="I890" t="str">
        <f>INDEX(Table_product[Segment], MATCH(A890,Table_product[ProductID],0))</f>
        <v>Extreme</v>
      </c>
      <c r="J890">
        <f>INDEX(Table_product[ManufacturerID], MATCH(A890,Table_product[ProductID],0))</f>
        <v>10</v>
      </c>
      <c r="K890" t="str">
        <f>INDEX(Table_location[State],MATCH(C890,Table_location[Zip],0))</f>
        <v>Quebec</v>
      </c>
      <c r="L890" t="str">
        <f>INDEX(Table_manufacturer[Manufacturer Name],MATCH(Sales!J890,Table_manufacturer[ManufacturerID],0))</f>
        <v>Pirum</v>
      </c>
    </row>
    <row r="891" spans="1:12" x14ac:dyDescent="0.25">
      <c r="A891">
        <v>1000</v>
      </c>
      <c r="B891" s="2">
        <v>42134</v>
      </c>
      <c r="C891" t="s">
        <v>675</v>
      </c>
      <c r="D891">
        <v>1</v>
      </c>
      <c r="E891" s="3">
        <v>1290.8699999999999</v>
      </c>
      <c r="F891" t="s">
        <v>20</v>
      </c>
      <c r="G891" t="str">
        <f>INDEX(Table_product[Product Name],MATCH(A891,Table_product[ProductID],0))</f>
        <v>Natura YY-01</v>
      </c>
      <c r="H891" t="str">
        <f>INDEX(Table_product[Category], MATCH(A891,Table_product[ProductID],0))</f>
        <v>Youth</v>
      </c>
      <c r="I891" t="str">
        <f>INDEX(Table_product[Segment], MATCH(A891,Table_product[ProductID],0))</f>
        <v>Youth</v>
      </c>
      <c r="J891">
        <f>INDEX(Table_product[ManufacturerID], MATCH(A891,Table_product[ProductID],0))</f>
        <v>8</v>
      </c>
      <c r="K891" t="str">
        <f>INDEX(Table_location[State],MATCH(C891,Table_location[Zip],0))</f>
        <v>Ontario</v>
      </c>
      <c r="L891" t="str">
        <f>INDEX(Table_manufacturer[Manufacturer Name],MATCH(Sales!J891,Table_manufacturer[ManufacturerID],0))</f>
        <v>Natura</v>
      </c>
    </row>
    <row r="892" spans="1:12" x14ac:dyDescent="0.25">
      <c r="A892">
        <v>1212</v>
      </c>
      <c r="B892" s="2">
        <v>42134</v>
      </c>
      <c r="C892" t="s">
        <v>953</v>
      </c>
      <c r="D892">
        <v>1</v>
      </c>
      <c r="E892" s="3">
        <v>5448.87</v>
      </c>
      <c r="F892" t="s">
        <v>20</v>
      </c>
      <c r="G892" t="str">
        <f>INDEX(Table_product[Product Name],MATCH(A892,Table_product[ProductID],0))</f>
        <v>Pirum UC-14</v>
      </c>
      <c r="H892" t="str">
        <f>INDEX(Table_product[Category], MATCH(A892,Table_product[ProductID],0))</f>
        <v>Urban</v>
      </c>
      <c r="I892" t="str">
        <f>INDEX(Table_product[Segment], MATCH(A892,Table_product[ProductID],0))</f>
        <v>Convenience</v>
      </c>
      <c r="J892">
        <f>INDEX(Table_product[ManufacturerID], MATCH(A892,Table_product[ProductID],0))</f>
        <v>10</v>
      </c>
      <c r="K892" t="str">
        <f>INDEX(Table_location[State],MATCH(C892,Table_location[Zip],0))</f>
        <v>Ontario</v>
      </c>
      <c r="L892" t="str">
        <f>INDEX(Table_manufacturer[Manufacturer Name],MATCH(Sales!J892,Table_manufacturer[ManufacturerID],0))</f>
        <v>Pirum</v>
      </c>
    </row>
    <row r="893" spans="1:12" x14ac:dyDescent="0.25">
      <c r="A893">
        <v>405</v>
      </c>
      <c r="B893" s="2">
        <v>42134</v>
      </c>
      <c r="C893" t="s">
        <v>1220</v>
      </c>
      <c r="D893">
        <v>1</v>
      </c>
      <c r="E893" s="3">
        <v>22994.37</v>
      </c>
      <c r="F893" t="s">
        <v>20</v>
      </c>
      <c r="G893" t="str">
        <f>INDEX(Table_product[Product Name],MATCH(A893,Table_product[ProductID],0))</f>
        <v>Maximus UM-10</v>
      </c>
      <c r="H893" t="str">
        <f>INDEX(Table_product[Category], MATCH(A893,Table_product[ProductID],0))</f>
        <v>Urban</v>
      </c>
      <c r="I893" t="str">
        <f>INDEX(Table_product[Segment], MATCH(A893,Table_product[ProductID],0))</f>
        <v>Moderation</v>
      </c>
      <c r="J893">
        <f>INDEX(Table_product[ManufacturerID], MATCH(A893,Table_product[ProductID],0))</f>
        <v>7</v>
      </c>
      <c r="K893" t="str">
        <f>INDEX(Table_location[State],MATCH(C893,Table_location[Zip],0))</f>
        <v>Manitoba</v>
      </c>
      <c r="L893" t="str">
        <f>INDEX(Table_manufacturer[Manufacturer Name],MATCH(Sales!J893,Table_manufacturer[ManufacturerID],0))</f>
        <v>VanArsdel</v>
      </c>
    </row>
    <row r="894" spans="1:12" x14ac:dyDescent="0.25">
      <c r="A894">
        <v>487</v>
      </c>
      <c r="B894" s="2">
        <v>42134</v>
      </c>
      <c r="C894" t="s">
        <v>978</v>
      </c>
      <c r="D894">
        <v>1</v>
      </c>
      <c r="E894" s="3">
        <v>13229.37</v>
      </c>
      <c r="F894" t="s">
        <v>20</v>
      </c>
      <c r="G894" t="str">
        <f>INDEX(Table_product[Product Name],MATCH(A894,Table_product[ProductID],0))</f>
        <v>Maximus UM-92</v>
      </c>
      <c r="H894" t="str">
        <f>INDEX(Table_product[Category], MATCH(A894,Table_product[ProductID],0))</f>
        <v>Urban</v>
      </c>
      <c r="I894" t="str">
        <f>INDEX(Table_product[Segment], MATCH(A894,Table_product[ProductID],0))</f>
        <v>Moderation</v>
      </c>
      <c r="J894">
        <f>INDEX(Table_product[ManufacturerID], MATCH(A894,Table_product[ProductID],0))</f>
        <v>7</v>
      </c>
      <c r="K894" t="str">
        <f>INDEX(Table_location[State],MATCH(C894,Table_location[Zip],0))</f>
        <v>Ontario</v>
      </c>
      <c r="L894" t="str">
        <f>INDEX(Table_manufacturer[Manufacturer Name],MATCH(Sales!J894,Table_manufacturer[ManufacturerID],0))</f>
        <v>VanArsdel</v>
      </c>
    </row>
    <row r="895" spans="1:12" x14ac:dyDescent="0.25">
      <c r="A895">
        <v>3</v>
      </c>
      <c r="B895" s="2">
        <v>42109</v>
      </c>
      <c r="C895" t="s">
        <v>994</v>
      </c>
      <c r="D895">
        <v>1</v>
      </c>
      <c r="E895" s="3">
        <v>10710</v>
      </c>
      <c r="F895" t="s">
        <v>20</v>
      </c>
      <c r="G895" t="str">
        <f>INDEX(Table_product[Product Name],MATCH(A895,Table_product[ProductID],0))</f>
        <v>Abbas MA-03</v>
      </c>
      <c r="H895" t="str">
        <f>INDEX(Table_product[Category], MATCH(A895,Table_product[ProductID],0))</f>
        <v>Mix</v>
      </c>
      <c r="I895" t="str">
        <f>INDEX(Table_product[Segment], MATCH(A895,Table_product[ProductID],0))</f>
        <v>All Season</v>
      </c>
      <c r="J895">
        <f>INDEX(Table_product[ManufacturerID], MATCH(A895,Table_product[ProductID],0))</f>
        <v>1</v>
      </c>
      <c r="K895" t="str">
        <f>INDEX(Table_location[State],MATCH(C895,Table_location[Zip],0))</f>
        <v>Ontario</v>
      </c>
      <c r="L895" t="str">
        <f>INDEX(Table_manufacturer[Manufacturer Name],MATCH(Sales!J895,Table_manufacturer[ManufacturerID],0))</f>
        <v>Abbas</v>
      </c>
    </row>
    <row r="896" spans="1:12" x14ac:dyDescent="0.25">
      <c r="A896">
        <v>995</v>
      </c>
      <c r="B896" s="2">
        <v>42109</v>
      </c>
      <c r="C896" t="s">
        <v>1212</v>
      </c>
      <c r="D896">
        <v>1</v>
      </c>
      <c r="E896" s="3">
        <v>7118.37</v>
      </c>
      <c r="F896" t="s">
        <v>20</v>
      </c>
      <c r="G896" t="str">
        <f>INDEX(Table_product[Product Name],MATCH(A896,Table_product[ProductID],0))</f>
        <v>Natura UC-58</v>
      </c>
      <c r="H896" t="str">
        <f>INDEX(Table_product[Category], MATCH(A896,Table_product[ProductID],0))</f>
        <v>Urban</v>
      </c>
      <c r="I896" t="str">
        <f>INDEX(Table_product[Segment], MATCH(A896,Table_product[ProductID],0))</f>
        <v>Convenience</v>
      </c>
      <c r="J896">
        <f>INDEX(Table_product[ManufacturerID], MATCH(A896,Table_product[ProductID],0))</f>
        <v>8</v>
      </c>
      <c r="K896" t="str">
        <f>INDEX(Table_location[State],MATCH(C896,Table_location[Zip],0))</f>
        <v>Manitoba</v>
      </c>
      <c r="L896" t="str">
        <f>INDEX(Table_manufacturer[Manufacturer Name],MATCH(Sales!J896,Table_manufacturer[ManufacturerID],0))</f>
        <v>Natura</v>
      </c>
    </row>
    <row r="897" spans="1:12" x14ac:dyDescent="0.25">
      <c r="A897">
        <v>1180</v>
      </c>
      <c r="B897" s="2">
        <v>42109</v>
      </c>
      <c r="C897" t="s">
        <v>838</v>
      </c>
      <c r="D897">
        <v>1</v>
      </c>
      <c r="E897" s="3">
        <v>6173.37</v>
      </c>
      <c r="F897" t="s">
        <v>20</v>
      </c>
      <c r="G897" t="str">
        <f>INDEX(Table_product[Product Name],MATCH(A897,Table_product[ProductID],0))</f>
        <v>Pirum UE-16</v>
      </c>
      <c r="H897" t="str">
        <f>INDEX(Table_product[Category], MATCH(A897,Table_product[ProductID],0))</f>
        <v>Urban</v>
      </c>
      <c r="I897" t="str">
        <f>INDEX(Table_product[Segment], MATCH(A897,Table_product[ProductID],0))</f>
        <v>Extreme</v>
      </c>
      <c r="J897">
        <f>INDEX(Table_product[ManufacturerID], MATCH(A897,Table_product[ProductID],0))</f>
        <v>10</v>
      </c>
      <c r="K897" t="str">
        <f>INDEX(Table_location[State],MATCH(C897,Table_location[Zip],0))</f>
        <v>Ontario</v>
      </c>
      <c r="L897" t="str">
        <f>INDEX(Table_manufacturer[Manufacturer Name],MATCH(Sales!J897,Table_manufacturer[ManufacturerID],0))</f>
        <v>Pirum</v>
      </c>
    </row>
    <row r="898" spans="1:12" x14ac:dyDescent="0.25">
      <c r="A898">
        <v>835</v>
      </c>
      <c r="B898" s="2">
        <v>42109</v>
      </c>
      <c r="C898" t="s">
        <v>1212</v>
      </c>
      <c r="D898">
        <v>1</v>
      </c>
      <c r="E898" s="3">
        <v>6299.37</v>
      </c>
      <c r="F898" t="s">
        <v>20</v>
      </c>
      <c r="G898" t="str">
        <f>INDEX(Table_product[Product Name],MATCH(A898,Table_product[ProductID],0))</f>
        <v>Natura UM-19</v>
      </c>
      <c r="H898" t="str">
        <f>INDEX(Table_product[Category], MATCH(A898,Table_product[ProductID],0))</f>
        <v>Urban</v>
      </c>
      <c r="I898" t="str">
        <f>INDEX(Table_product[Segment], MATCH(A898,Table_product[ProductID],0))</f>
        <v>Moderation</v>
      </c>
      <c r="J898">
        <f>INDEX(Table_product[ManufacturerID], MATCH(A898,Table_product[ProductID],0))</f>
        <v>8</v>
      </c>
      <c r="K898" t="str">
        <f>INDEX(Table_location[State],MATCH(C898,Table_location[Zip],0))</f>
        <v>Manitoba</v>
      </c>
      <c r="L898" t="str">
        <f>INDEX(Table_manufacturer[Manufacturer Name],MATCH(Sales!J898,Table_manufacturer[ManufacturerID],0))</f>
        <v>Natura</v>
      </c>
    </row>
    <row r="899" spans="1:12" x14ac:dyDescent="0.25">
      <c r="A899">
        <v>1022</v>
      </c>
      <c r="B899" s="2">
        <v>42110</v>
      </c>
      <c r="C899" t="s">
        <v>840</v>
      </c>
      <c r="D899">
        <v>1</v>
      </c>
      <c r="E899" s="3">
        <v>1889.37</v>
      </c>
      <c r="F899" t="s">
        <v>20</v>
      </c>
      <c r="G899" t="str">
        <f>INDEX(Table_product[Product Name],MATCH(A899,Table_product[ProductID],0))</f>
        <v>Natura YY-23</v>
      </c>
      <c r="H899" t="str">
        <f>INDEX(Table_product[Category], MATCH(A899,Table_product[ProductID],0))</f>
        <v>Youth</v>
      </c>
      <c r="I899" t="str">
        <f>INDEX(Table_product[Segment], MATCH(A899,Table_product[ProductID],0))</f>
        <v>Youth</v>
      </c>
      <c r="J899">
        <f>INDEX(Table_product[ManufacturerID], MATCH(A899,Table_product[ProductID],0))</f>
        <v>8</v>
      </c>
      <c r="K899" t="str">
        <f>INDEX(Table_location[State],MATCH(C899,Table_location[Zip],0))</f>
        <v>Ontario</v>
      </c>
      <c r="L899" t="str">
        <f>INDEX(Table_manufacturer[Manufacturer Name],MATCH(Sales!J899,Table_manufacturer[ManufacturerID],0))</f>
        <v>Natura</v>
      </c>
    </row>
    <row r="900" spans="1:12" x14ac:dyDescent="0.25">
      <c r="A900">
        <v>808</v>
      </c>
      <c r="B900" s="2">
        <v>42131</v>
      </c>
      <c r="C900" t="s">
        <v>1219</v>
      </c>
      <c r="D900">
        <v>1</v>
      </c>
      <c r="E900" s="3">
        <v>4535.37</v>
      </c>
      <c r="F900" t="s">
        <v>20</v>
      </c>
      <c r="G900" t="str">
        <f>INDEX(Table_product[Product Name],MATCH(A900,Table_product[ProductID],0))</f>
        <v>Natura RS-12</v>
      </c>
      <c r="H900" t="str">
        <f>INDEX(Table_product[Category], MATCH(A900,Table_product[ProductID],0))</f>
        <v>Rural</v>
      </c>
      <c r="I900" t="str">
        <f>INDEX(Table_product[Segment], MATCH(A900,Table_product[ProductID],0))</f>
        <v>Select</v>
      </c>
      <c r="J900">
        <f>INDEX(Table_product[ManufacturerID], MATCH(A900,Table_product[ProductID],0))</f>
        <v>8</v>
      </c>
      <c r="K900" t="str">
        <f>INDEX(Table_location[State],MATCH(C900,Table_location[Zip],0))</f>
        <v>Manitoba</v>
      </c>
      <c r="L900" t="str">
        <f>INDEX(Table_manufacturer[Manufacturer Name],MATCH(Sales!J900,Table_manufacturer[ManufacturerID],0))</f>
        <v>Natura</v>
      </c>
    </row>
    <row r="901" spans="1:12" x14ac:dyDescent="0.25">
      <c r="A901">
        <v>734</v>
      </c>
      <c r="B901" s="2">
        <v>42131</v>
      </c>
      <c r="C901" t="s">
        <v>838</v>
      </c>
      <c r="D901">
        <v>1</v>
      </c>
      <c r="E901" s="3">
        <v>4787.37</v>
      </c>
      <c r="F901" t="s">
        <v>20</v>
      </c>
      <c r="G901" t="str">
        <f>INDEX(Table_product[Product Name],MATCH(A901,Table_product[ProductID],0))</f>
        <v>Natura RP-22</v>
      </c>
      <c r="H901" t="str">
        <f>INDEX(Table_product[Category], MATCH(A901,Table_product[ProductID],0))</f>
        <v>Rural</v>
      </c>
      <c r="I901" t="str">
        <f>INDEX(Table_product[Segment], MATCH(A901,Table_product[ProductID],0))</f>
        <v>Productivity</v>
      </c>
      <c r="J901">
        <f>INDEX(Table_product[ManufacturerID], MATCH(A901,Table_product[ProductID],0))</f>
        <v>8</v>
      </c>
      <c r="K901" t="str">
        <f>INDEX(Table_location[State],MATCH(C901,Table_location[Zip],0))</f>
        <v>Ontario</v>
      </c>
      <c r="L901" t="str">
        <f>INDEX(Table_manufacturer[Manufacturer Name],MATCH(Sales!J901,Table_manufacturer[ManufacturerID],0))</f>
        <v>Natura</v>
      </c>
    </row>
    <row r="902" spans="1:12" x14ac:dyDescent="0.25">
      <c r="A902">
        <v>1223</v>
      </c>
      <c r="B902" s="2">
        <v>42107</v>
      </c>
      <c r="C902" t="s">
        <v>838</v>
      </c>
      <c r="D902">
        <v>1</v>
      </c>
      <c r="E902" s="3">
        <v>4787.37</v>
      </c>
      <c r="F902" t="s">
        <v>20</v>
      </c>
      <c r="G902" t="str">
        <f>INDEX(Table_product[Product Name],MATCH(A902,Table_product[ProductID],0))</f>
        <v>Pirum UC-25</v>
      </c>
      <c r="H902" t="str">
        <f>INDEX(Table_product[Category], MATCH(A902,Table_product[ProductID],0))</f>
        <v>Urban</v>
      </c>
      <c r="I902" t="str">
        <f>INDEX(Table_product[Segment], MATCH(A902,Table_product[ProductID],0))</f>
        <v>Convenience</v>
      </c>
      <c r="J902">
        <f>INDEX(Table_product[ManufacturerID], MATCH(A902,Table_product[ProductID],0))</f>
        <v>10</v>
      </c>
      <c r="K902" t="str">
        <f>INDEX(Table_location[State],MATCH(C902,Table_location[Zip],0))</f>
        <v>Ontario</v>
      </c>
      <c r="L902" t="str">
        <f>INDEX(Table_manufacturer[Manufacturer Name],MATCH(Sales!J902,Table_manufacturer[ManufacturerID],0))</f>
        <v>Pirum</v>
      </c>
    </row>
    <row r="903" spans="1:12" x14ac:dyDescent="0.25">
      <c r="A903">
        <v>593</v>
      </c>
      <c r="B903" s="2">
        <v>42107</v>
      </c>
      <c r="C903" t="s">
        <v>964</v>
      </c>
      <c r="D903">
        <v>1</v>
      </c>
      <c r="E903" s="3">
        <v>10961.37</v>
      </c>
      <c r="F903" t="s">
        <v>20</v>
      </c>
      <c r="G903" t="str">
        <f>INDEX(Table_product[Product Name],MATCH(A903,Table_product[ProductID],0))</f>
        <v>Maximus UC-58</v>
      </c>
      <c r="H903" t="str">
        <f>INDEX(Table_product[Category], MATCH(A903,Table_product[ProductID],0))</f>
        <v>Urban</v>
      </c>
      <c r="I903" t="str">
        <f>INDEX(Table_product[Segment], MATCH(A903,Table_product[ProductID],0))</f>
        <v>Convenience</v>
      </c>
      <c r="J903">
        <f>INDEX(Table_product[ManufacturerID], MATCH(A903,Table_product[ProductID],0))</f>
        <v>7</v>
      </c>
      <c r="K903" t="str">
        <f>INDEX(Table_location[State],MATCH(C903,Table_location[Zip],0))</f>
        <v>Ontario</v>
      </c>
      <c r="L903" t="str">
        <f>INDEX(Table_manufacturer[Manufacturer Name],MATCH(Sales!J903,Table_manufacturer[ManufacturerID],0))</f>
        <v>VanArsdel</v>
      </c>
    </row>
    <row r="904" spans="1:12" x14ac:dyDescent="0.25">
      <c r="A904">
        <v>2169</v>
      </c>
      <c r="B904" s="2">
        <v>42107</v>
      </c>
      <c r="C904" t="s">
        <v>994</v>
      </c>
      <c r="D904">
        <v>1</v>
      </c>
      <c r="E904" s="3">
        <v>7118.37</v>
      </c>
      <c r="F904" t="s">
        <v>20</v>
      </c>
      <c r="G904" t="str">
        <f>INDEX(Table_product[Product Name],MATCH(A904,Table_product[ProductID],0))</f>
        <v>Victoria UE-22</v>
      </c>
      <c r="H904" t="str">
        <f>INDEX(Table_product[Category], MATCH(A904,Table_product[ProductID],0))</f>
        <v>Urban</v>
      </c>
      <c r="I904" t="str">
        <f>INDEX(Table_product[Segment], MATCH(A904,Table_product[ProductID],0))</f>
        <v>Extreme</v>
      </c>
      <c r="J904">
        <f>INDEX(Table_product[ManufacturerID], MATCH(A904,Table_product[ProductID],0))</f>
        <v>14</v>
      </c>
      <c r="K904" t="str">
        <f>INDEX(Table_location[State],MATCH(C904,Table_location[Zip],0))</f>
        <v>Ontario</v>
      </c>
      <c r="L904" t="str">
        <f>INDEX(Table_manufacturer[Manufacturer Name],MATCH(Sales!J904,Table_manufacturer[ManufacturerID],0))</f>
        <v>Victoria</v>
      </c>
    </row>
    <row r="905" spans="1:12" x14ac:dyDescent="0.25">
      <c r="A905">
        <v>2350</v>
      </c>
      <c r="B905" s="2">
        <v>42107</v>
      </c>
      <c r="C905" t="s">
        <v>685</v>
      </c>
      <c r="D905">
        <v>1</v>
      </c>
      <c r="E905" s="3">
        <v>4466.7</v>
      </c>
      <c r="F905" t="s">
        <v>20</v>
      </c>
      <c r="G905" t="str">
        <f>INDEX(Table_product[Product Name],MATCH(A905,Table_product[ProductID],0))</f>
        <v>Aliqui UE-24</v>
      </c>
      <c r="H905" t="str">
        <f>INDEX(Table_product[Category], MATCH(A905,Table_product[ProductID],0))</f>
        <v>Urban</v>
      </c>
      <c r="I905" t="str">
        <f>INDEX(Table_product[Segment], MATCH(A905,Table_product[ProductID],0))</f>
        <v>Extreme</v>
      </c>
      <c r="J905">
        <f>INDEX(Table_product[ManufacturerID], MATCH(A905,Table_product[ProductID],0))</f>
        <v>2</v>
      </c>
      <c r="K905" t="str">
        <f>INDEX(Table_location[State],MATCH(C905,Table_location[Zip],0))</f>
        <v>Ontario</v>
      </c>
      <c r="L905" t="str">
        <f>INDEX(Table_manufacturer[Manufacturer Name],MATCH(Sales!J905,Table_manufacturer[ManufacturerID],0))</f>
        <v>Aliqui</v>
      </c>
    </row>
    <row r="906" spans="1:12" x14ac:dyDescent="0.25">
      <c r="A906">
        <v>438</v>
      </c>
      <c r="B906" s="2">
        <v>42107</v>
      </c>
      <c r="C906" t="s">
        <v>839</v>
      </c>
      <c r="D906">
        <v>1</v>
      </c>
      <c r="E906" s="3">
        <v>11969.37</v>
      </c>
      <c r="F906" t="s">
        <v>20</v>
      </c>
      <c r="G906" t="str">
        <f>INDEX(Table_product[Product Name],MATCH(A906,Table_product[ProductID],0))</f>
        <v>Maximus UM-43</v>
      </c>
      <c r="H906" t="str">
        <f>INDEX(Table_product[Category], MATCH(A906,Table_product[ProductID],0))</f>
        <v>Urban</v>
      </c>
      <c r="I906" t="str">
        <f>INDEX(Table_product[Segment], MATCH(A906,Table_product[ProductID],0))</f>
        <v>Moderation</v>
      </c>
      <c r="J906">
        <f>INDEX(Table_product[ManufacturerID], MATCH(A906,Table_product[ProductID],0))</f>
        <v>7</v>
      </c>
      <c r="K906" t="str">
        <f>INDEX(Table_location[State],MATCH(C906,Table_location[Zip],0))</f>
        <v>Ontario</v>
      </c>
      <c r="L906" t="str">
        <f>INDEX(Table_manufacturer[Manufacturer Name],MATCH(Sales!J906,Table_manufacturer[ManufacturerID],0))</f>
        <v>VanArsdel</v>
      </c>
    </row>
    <row r="907" spans="1:12" x14ac:dyDescent="0.25">
      <c r="A907">
        <v>1175</v>
      </c>
      <c r="B907" s="2">
        <v>42107</v>
      </c>
      <c r="C907" t="s">
        <v>994</v>
      </c>
      <c r="D907">
        <v>1</v>
      </c>
      <c r="E907" s="3">
        <v>7811.37</v>
      </c>
      <c r="F907" t="s">
        <v>20</v>
      </c>
      <c r="G907" t="str">
        <f>INDEX(Table_product[Product Name],MATCH(A907,Table_product[ProductID],0))</f>
        <v>Pirum UE-11</v>
      </c>
      <c r="H907" t="str">
        <f>INDEX(Table_product[Category], MATCH(A907,Table_product[ProductID],0))</f>
        <v>Urban</v>
      </c>
      <c r="I907" t="str">
        <f>INDEX(Table_product[Segment], MATCH(A907,Table_product[ProductID],0))</f>
        <v>Extreme</v>
      </c>
      <c r="J907">
        <f>INDEX(Table_product[ManufacturerID], MATCH(A907,Table_product[ProductID],0))</f>
        <v>10</v>
      </c>
      <c r="K907" t="str">
        <f>INDEX(Table_location[State],MATCH(C907,Table_location[Zip],0))</f>
        <v>Ontario</v>
      </c>
      <c r="L907" t="str">
        <f>INDEX(Table_manufacturer[Manufacturer Name],MATCH(Sales!J907,Table_manufacturer[ManufacturerID],0))</f>
        <v>Pirum</v>
      </c>
    </row>
    <row r="908" spans="1:12" x14ac:dyDescent="0.25">
      <c r="A908">
        <v>1043</v>
      </c>
      <c r="B908" s="2">
        <v>42131</v>
      </c>
      <c r="C908" t="s">
        <v>839</v>
      </c>
      <c r="D908">
        <v>1</v>
      </c>
      <c r="E908" s="3">
        <v>4346.37</v>
      </c>
      <c r="F908" t="s">
        <v>20</v>
      </c>
      <c r="G908" t="str">
        <f>INDEX(Table_product[Product Name],MATCH(A908,Table_product[ProductID],0))</f>
        <v>Pirum MA-01</v>
      </c>
      <c r="H908" t="str">
        <f>INDEX(Table_product[Category], MATCH(A908,Table_product[ProductID],0))</f>
        <v>Mix</v>
      </c>
      <c r="I908" t="str">
        <f>INDEX(Table_product[Segment], MATCH(A908,Table_product[ProductID],0))</f>
        <v>All Season</v>
      </c>
      <c r="J908">
        <f>INDEX(Table_product[ManufacturerID], MATCH(A908,Table_product[ProductID],0))</f>
        <v>10</v>
      </c>
      <c r="K908" t="str">
        <f>INDEX(Table_location[State],MATCH(C908,Table_location[Zip],0))</f>
        <v>Ontario</v>
      </c>
      <c r="L908" t="str">
        <f>INDEX(Table_manufacturer[Manufacturer Name],MATCH(Sales!J908,Table_manufacturer[ManufacturerID],0))</f>
        <v>Pirum</v>
      </c>
    </row>
    <row r="909" spans="1:12" x14ac:dyDescent="0.25">
      <c r="A909">
        <v>2379</v>
      </c>
      <c r="B909" s="2">
        <v>42132</v>
      </c>
      <c r="C909" t="s">
        <v>973</v>
      </c>
      <c r="D909">
        <v>1</v>
      </c>
      <c r="E909" s="3">
        <v>2330.37</v>
      </c>
      <c r="F909" t="s">
        <v>20</v>
      </c>
      <c r="G909" t="str">
        <f>INDEX(Table_product[Product Name],MATCH(A909,Table_product[ProductID],0))</f>
        <v>Aliqui UC-27</v>
      </c>
      <c r="H909" t="str">
        <f>INDEX(Table_product[Category], MATCH(A909,Table_product[ProductID],0))</f>
        <v>Urban</v>
      </c>
      <c r="I909" t="str">
        <f>INDEX(Table_product[Segment], MATCH(A909,Table_product[ProductID],0))</f>
        <v>Convenience</v>
      </c>
      <c r="J909">
        <f>INDEX(Table_product[ManufacturerID], MATCH(A909,Table_product[ProductID],0))</f>
        <v>2</v>
      </c>
      <c r="K909" t="str">
        <f>INDEX(Table_location[State],MATCH(C909,Table_location[Zip],0))</f>
        <v>Ontario</v>
      </c>
      <c r="L909" t="str">
        <f>INDEX(Table_manufacturer[Manufacturer Name],MATCH(Sales!J909,Table_manufacturer[ManufacturerID],0))</f>
        <v>Aliqui</v>
      </c>
    </row>
    <row r="910" spans="1:12" x14ac:dyDescent="0.25">
      <c r="A910">
        <v>2388</v>
      </c>
      <c r="B910" s="2">
        <v>42132</v>
      </c>
      <c r="C910" t="s">
        <v>953</v>
      </c>
      <c r="D910">
        <v>1</v>
      </c>
      <c r="E910" s="3">
        <v>4157.37</v>
      </c>
      <c r="F910" t="s">
        <v>20</v>
      </c>
      <c r="G910" t="str">
        <f>INDEX(Table_product[Product Name],MATCH(A910,Table_product[ProductID],0))</f>
        <v>Aliqui UC-36</v>
      </c>
      <c r="H910" t="str">
        <f>INDEX(Table_product[Category], MATCH(A910,Table_product[ProductID],0))</f>
        <v>Urban</v>
      </c>
      <c r="I910" t="str">
        <f>INDEX(Table_product[Segment], MATCH(A910,Table_product[ProductID],0))</f>
        <v>Convenience</v>
      </c>
      <c r="J910">
        <f>INDEX(Table_product[ManufacturerID], MATCH(A910,Table_product[ProductID],0))</f>
        <v>2</v>
      </c>
      <c r="K910" t="str">
        <f>INDEX(Table_location[State],MATCH(C910,Table_location[Zip],0))</f>
        <v>Ontario</v>
      </c>
      <c r="L910" t="str">
        <f>INDEX(Table_manufacturer[Manufacturer Name],MATCH(Sales!J910,Table_manufacturer[ManufacturerID],0))</f>
        <v>Aliqui</v>
      </c>
    </row>
    <row r="911" spans="1:12" x14ac:dyDescent="0.25">
      <c r="A911">
        <v>676</v>
      </c>
      <c r="B911" s="2">
        <v>42132</v>
      </c>
      <c r="C911" t="s">
        <v>1230</v>
      </c>
      <c r="D911">
        <v>1</v>
      </c>
      <c r="E911" s="3">
        <v>9134.3700000000008</v>
      </c>
      <c r="F911" t="s">
        <v>20</v>
      </c>
      <c r="G911" t="str">
        <f>INDEX(Table_product[Product Name],MATCH(A911,Table_product[ProductID],0))</f>
        <v>Maximus UC-41</v>
      </c>
      <c r="H911" t="str">
        <f>INDEX(Table_product[Category], MATCH(A911,Table_product[ProductID],0))</f>
        <v>Urban</v>
      </c>
      <c r="I911" t="str">
        <f>INDEX(Table_product[Segment], MATCH(A911,Table_product[ProductID],0))</f>
        <v>Convenience</v>
      </c>
      <c r="J911">
        <f>INDEX(Table_product[ManufacturerID], MATCH(A911,Table_product[ProductID],0))</f>
        <v>7</v>
      </c>
      <c r="K911" t="str">
        <f>INDEX(Table_location[State],MATCH(C911,Table_location[Zip],0))</f>
        <v>Manitoba</v>
      </c>
      <c r="L911" t="str">
        <f>INDEX(Table_manufacturer[Manufacturer Name],MATCH(Sales!J911,Table_manufacturer[ManufacturerID],0))</f>
        <v>VanArsdel</v>
      </c>
    </row>
    <row r="912" spans="1:12" x14ac:dyDescent="0.25">
      <c r="A912">
        <v>438</v>
      </c>
      <c r="B912" s="2">
        <v>42132</v>
      </c>
      <c r="C912" t="s">
        <v>838</v>
      </c>
      <c r="D912">
        <v>1</v>
      </c>
      <c r="E912" s="3">
        <v>11969.37</v>
      </c>
      <c r="F912" t="s">
        <v>20</v>
      </c>
      <c r="G912" t="str">
        <f>INDEX(Table_product[Product Name],MATCH(A912,Table_product[ProductID],0))</f>
        <v>Maximus UM-43</v>
      </c>
      <c r="H912" t="str">
        <f>INDEX(Table_product[Category], MATCH(A912,Table_product[ProductID],0))</f>
        <v>Urban</v>
      </c>
      <c r="I912" t="str">
        <f>INDEX(Table_product[Segment], MATCH(A912,Table_product[ProductID],0))</f>
        <v>Moderation</v>
      </c>
      <c r="J912">
        <f>INDEX(Table_product[ManufacturerID], MATCH(A912,Table_product[ProductID],0))</f>
        <v>7</v>
      </c>
      <c r="K912" t="str">
        <f>INDEX(Table_location[State],MATCH(C912,Table_location[Zip],0))</f>
        <v>Ontario</v>
      </c>
      <c r="L912" t="str">
        <f>INDEX(Table_manufacturer[Manufacturer Name],MATCH(Sales!J912,Table_manufacturer[ManufacturerID],0))</f>
        <v>VanArsdel</v>
      </c>
    </row>
    <row r="913" spans="1:12" x14ac:dyDescent="0.25">
      <c r="A913">
        <v>2368</v>
      </c>
      <c r="B913" s="2">
        <v>42108</v>
      </c>
      <c r="C913" t="s">
        <v>1230</v>
      </c>
      <c r="D913">
        <v>1</v>
      </c>
      <c r="E913" s="3">
        <v>9128.7000000000007</v>
      </c>
      <c r="F913" t="s">
        <v>20</v>
      </c>
      <c r="G913" t="str">
        <f>INDEX(Table_product[Product Name],MATCH(A913,Table_product[ProductID],0))</f>
        <v>Aliqui UC-16</v>
      </c>
      <c r="H913" t="str">
        <f>INDEX(Table_product[Category], MATCH(A913,Table_product[ProductID],0))</f>
        <v>Urban</v>
      </c>
      <c r="I913" t="str">
        <f>INDEX(Table_product[Segment], MATCH(A913,Table_product[ProductID],0))</f>
        <v>Convenience</v>
      </c>
      <c r="J913">
        <f>INDEX(Table_product[ManufacturerID], MATCH(A913,Table_product[ProductID],0))</f>
        <v>2</v>
      </c>
      <c r="K913" t="str">
        <f>INDEX(Table_location[State],MATCH(C913,Table_location[Zip],0))</f>
        <v>Manitoba</v>
      </c>
      <c r="L913" t="str">
        <f>INDEX(Table_manufacturer[Manufacturer Name],MATCH(Sales!J913,Table_manufacturer[ManufacturerID],0))</f>
        <v>Aliqui</v>
      </c>
    </row>
    <row r="914" spans="1:12" x14ac:dyDescent="0.25">
      <c r="A914">
        <v>1182</v>
      </c>
      <c r="B914" s="2">
        <v>42108</v>
      </c>
      <c r="C914" t="s">
        <v>680</v>
      </c>
      <c r="D914">
        <v>1</v>
      </c>
      <c r="E914" s="3">
        <v>2519.37</v>
      </c>
      <c r="F914" t="s">
        <v>20</v>
      </c>
      <c r="G914" t="str">
        <f>INDEX(Table_product[Product Name],MATCH(A914,Table_product[ProductID],0))</f>
        <v>Pirum UE-18</v>
      </c>
      <c r="H914" t="str">
        <f>INDEX(Table_product[Category], MATCH(A914,Table_product[ProductID],0))</f>
        <v>Urban</v>
      </c>
      <c r="I914" t="str">
        <f>INDEX(Table_product[Segment], MATCH(A914,Table_product[ProductID],0))</f>
        <v>Extreme</v>
      </c>
      <c r="J914">
        <f>INDEX(Table_product[ManufacturerID], MATCH(A914,Table_product[ProductID],0))</f>
        <v>10</v>
      </c>
      <c r="K914" t="str">
        <f>INDEX(Table_location[State],MATCH(C914,Table_location[Zip],0))</f>
        <v>Ontario</v>
      </c>
      <c r="L914" t="str">
        <f>INDEX(Table_manufacturer[Manufacturer Name],MATCH(Sales!J914,Table_manufacturer[ManufacturerID],0))</f>
        <v>Pirum</v>
      </c>
    </row>
    <row r="915" spans="1:12" x14ac:dyDescent="0.25">
      <c r="A915">
        <v>1774</v>
      </c>
      <c r="B915" s="2">
        <v>42108</v>
      </c>
      <c r="C915" t="s">
        <v>839</v>
      </c>
      <c r="D915">
        <v>1</v>
      </c>
      <c r="E915" s="3">
        <v>10079.370000000001</v>
      </c>
      <c r="F915" t="s">
        <v>20</v>
      </c>
      <c r="G915" t="str">
        <f>INDEX(Table_product[Product Name],MATCH(A915,Table_product[ProductID],0))</f>
        <v>Pomum UE-09</v>
      </c>
      <c r="H915" t="str">
        <f>INDEX(Table_product[Category], MATCH(A915,Table_product[ProductID],0))</f>
        <v>Urban</v>
      </c>
      <c r="I915" t="str">
        <f>INDEX(Table_product[Segment], MATCH(A915,Table_product[ProductID],0))</f>
        <v>Extreme</v>
      </c>
      <c r="J915">
        <f>INDEX(Table_product[ManufacturerID], MATCH(A915,Table_product[ProductID],0))</f>
        <v>11</v>
      </c>
      <c r="K915" t="str">
        <f>INDEX(Table_location[State],MATCH(C915,Table_location[Zip],0))</f>
        <v>Ontario</v>
      </c>
      <c r="L915" t="str">
        <f>INDEX(Table_manufacturer[Manufacturer Name],MATCH(Sales!J915,Table_manufacturer[ManufacturerID],0))</f>
        <v>Pomum</v>
      </c>
    </row>
    <row r="916" spans="1:12" x14ac:dyDescent="0.25">
      <c r="A916">
        <v>993</v>
      </c>
      <c r="B916" s="2">
        <v>42108</v>
      </c>
      <c r="C916" t="s">
        <v>948</v>
      </c>
      <c r="D916">
        <v>1</v>
      </c>
      <c r="E916" s="3">
        <v>4598.37</v>
      </c>
      <c r="F916" t="s">
        <v>20</v>
      </c>
      <c r="G916" t="str">
        <f>INDEX(Table_product[Product Name],MATCH(A916,Table_product[ProductID],0))</f>
        <v>Natura UC-56</v>
      </c>
      <c r="H916" t="str">
        <f>INDEX(Table_product[Category], MATCH(A916,Table_product[ProductID],0))</f>
        <v>Urban</v>
      </c>
      <c r="I916" t="str">
        <f>INDEX(Table_product[Segment], MATCH(A916,Table_product[ProductID],0))</f>
        <v>Convenience</v>
      </c>
      <c r="J916">
        <f>INDEX(Table_product[ManufacturerID], MATCH(A916,Table_product[ProductID],0))</f>
        <v>8</v>
      </c>
      <c r="K916" t="str">
        <f>INDEX(Table_location[State],MATCH(C916,Table_location[Zip],0))</f>
        <v>Ontario</v>
      </c>
      <c r="L916" t="str">
        <f>INDEX(Table_manufacturer[Manufacturer Name],MATCH(Sales!J916,Table_manufacturer[ManufacturerID],0))</f>
        <v>Natura</v>
      </c>
    </row>
    <row r="917" spans="1:12" x14ac:dyDescent="0.25">
      <c r="A917">
        <v>636</v>
      </c>
      <c r="B917" s="2">
        <v>42108</v>
      </c>
      <c r="C917" t="s">
        <v>838</v>
      </c>
      <c r="D917">
        <v>1</v>
      </c>
      <c r="E917" s="3">
        <v>10583.37</v>
      </c>
      <c r="F917" t="s">
        <v>20</v>
      </c>
      <c r="G917" t="str">
        <f>INDEX(Table_product[Product Name],MATCH(A917,Table_product[ProductID],0))</f>
        <v>Maximus UC-01</v>
      </c>
      <c r="H917" t="str">
        <f>INDEX(Table_product[Category], MATCH(A917,Table_product[ProductID],0))</f>
        <v>Urban</v>
      </c>
      <c r="I917" t="str">
        <f>INDEX(Table_product[Segment], MATCH(A917,Table_product[ProductID],0))</f>
        <v>Convenience</v>
      </c>
      <c r="J917">
        <f>INDEX(Table_product[ManufacturerID], MATCH(A917,Table_product[ProductID],0))</f>
        <v>7</v>
      </c>
      <c r="K917" t="str">
        <f>INDEX(Table_location[State],MATCH(C917,Table_location[Zip],0))</f>
        <v>Ontario</v>
      </c>
      <c r="L917" t="str">
        <f>INDEX(Table_manufacturer[Manufacturer Name],MATCH(Sales!J917,Table_manufacturer[ManufacturerID],0))</f>
        <v>VanArsdel</v>
      </c>
    </row>
    <row r="918" spans="1:12" x14ac:dyDescent="0.25">
      <c r="A918">
        <v>604</v>
      </c>
      <c r="B918" s="2">
        <v>42108</v>
      </c>
      <c r="C918" t="s">
        <v>693</v>
      </c>
      <c r="D918">
        <v>1</v>
      </c>
      <c r="E918" s="3">
        <v>6299.37</v>
      </c>
      <c r="F918" t="s">
        <v>20</v>
      </c>
      <c r="G918" t="str">
        <f>INDEX(Table_product[Product Name],MATCH(A918,Table_product[ProductID],0))</f>
        <v>Maximus UC-69</v>
      </c>
      <c r="H918" t="str">
        <f>INDEX(Table_product[Category], MATCH(A918,Table_product[ProductID],0))</f>
        <v>Urban</v>
      </c>
      <c r="I918" t="str">
        <f>INDEX(Table_product[Segment], MATCH(A918,Table_product[ProductID],0))</f>
        <v>Convenience</v>
      </c>
      <c r="J918">
        <f>INDEX(Table_product[ManufacturerID], MATCH(A918,Table_product[ProductID],0))</f>
        <v>7</v>
      </c>
      <c r="K918" t="str">
        <f>INDEX(Table_location[State],MATCH(C918,Table_location[Zip],0))</f>
        <v>Ontario</v>
      </c>
      <c r="L918" t="str">
        <f>INDEX(Table_manufacturer[Manufacturer Name],MATCH(Sales!J918,Table_manufacturer[ManufacturerID],0))</f>
        <v>VanArsdel</v>
      </c>
    </row>
    <row r="919" spans="1:12" x14ac:dyDescent="0.25">
      <c r="A919">
        <v>615</v>
      </c>
      <c r="B919" s="2">
        <v>42090</v>
      </c>
      <c r="C919" t="s">
        <v>984</v>
      </c>
      <c r="D919">
        <v>1</v>
      </c>
      <c r="E919" s="3">
        <v>8189.37</v>
      </c>
      <c r="F919" t="s">
        <v>20</v>
      </c>
      <c r="G919" t="str">
        <f>INDEX(Table_product[Product Name],MATCH(A919,Table_product[ProductID],0))</f>
        <v>Maximus UC-80</v>
      </c>
      <c r="H919" t="str">
        <f>INDEX(Table_product[Category], MATCH(A919,Table_product[ProductID],0))</f>
        <v>Urban</v>
      </c>
      <c r="I919" t="str">
        <f>INDEX(Table_product[Segment], MATCH(A919,Table_product[ProductID],0))</f>
        <v>Convenience</v>
      </c>
      <c r="J919">
        <f>INDEX(Table_product[ManufacturerID], MATCH(A919,Table_product[ProductID],0))</f>
        <v>7</v>
      </c>
      <c r="K919" t="str">
        <f>INDEX(Table_location[State],MATCH(C919,Table_location[Zip],0))</f>
        <v>Ontario</v>
      </c>
      <c r="L919" t="str">
        <f>INDEX(Table_manufacturer[Manufacturer Name],MATCH(Sales!J919,Table_manufacturer[ManufacturerID],0))</f>
        <v>VanArsdel</v>
      </c>
    </row>
    <row r="920" spans="1:12" x14ac:dyDescent="0.25">
      <c r="A920">
        <v>443</v>
      </c>
      <c r="B920" s="2">
        <v>42091</v>
      </c>
      <c r="C920" t="s">
        <v>978</v>
      </c>
      <c r="D920">
        <v>1</v>
      </c>
      <c r="E920" s="3">
        <v>11084.85</v>
      </c>
      <c r="F920" t="s">
        <v>20</v>
      </c>
      <c r="G920" t="str">
        <f>INDEX(Table_product[Product Name],MATCH(A920,Table_product[ProductID],0))</f>
        <v>Maximus UM-48</v>
      </c>
      <c r="H920" t="str">
        <f>INDEX(Table_product[Category], MATCH(A920,Table_product[ProductID],0))</f>
        <v>Urban</v>
      </c>
      <c r="I920" t="str">
        <f>INDEX(Table_product[Segment], MATCH(A920,Table_product[ProductID],0))</f>
        <v>Moderation</v>
      </c>
      <c r="J920">
        <f>INDEX(Table_product[ManufacturerID], MATCH(A920,Table_product[ProductID],0))</f>
        <v>7</v>
      </c>
      <c r="K920" t="str">
        <f>INDEX(Table_location[State],MATCH(C920,Table_location[Zip],0))</f>
        <v>Ontario</v>
      </c>
      <c r="L920" t="str">
        <f>INDEX(Table_manufacturer[Manufacturer Name],MATCH(Sales!J920,Table_manufacturer[ManufacturerID],0))</f>
        <v>VanArsdel</v>
      </c>
    </row>
    <row r="921" spans="1:12" x14ac:dyDescent="0.25">
      <c r="A921">
        <v>443</v>
      </c>
      <c r="B921" s="2">
        <v>42091</v>
      </c>
      <c r="C921" t="s">
        <v>984</v>
      </c>
      <c r="D921">
        <v>1</v>
      </c>
      <c r="E921" s="3">
        <v>11084.85</v>
      </c>
      <c r="F921" t="s">
        <v>20</v>
      </c>
      <c r="G921" t="str">
        <f>INDEX(Table_product[Product Name],MATCH(A921,Table_product[ProductID],0))</f>
        <v>Maximus UM-48</v>
      </c>
      <c r="H921" t="str">
        <f>INDEX(Table_product[Category], MATCH(A921,Table_product[ProductID],0))</f>
        <v>Urban</v>
      </c>
      <c r="I921" t="str">
        <f>INDEX(Table_product[Segment], MATCH(A921,Table_product[ProductID],0))</f>
        <v>Moderation</v>
      </c>
      <c r="J921">
        <f>INDEX(Table_product[ManufacturerID], MATCH(A921,Table_product[ProductID],0))</f>
        <v>7</v>
      </c>
      <c r="K921" t="str">
        <f>INDEX(Table_location[State],MATCH(C921,Table_location[Zip],0))</f>
        <v>Ontario</v>
      </c>
      <c r="L921" t="str">
        <f>INDEX(Table_manufacturer[Manufacturer Name],MATCH(Sales!J921,Table_manufacturer[ManufacturerID],0))</f>
        <v>VanArsdel</v>
      </c>
    </row>
    <row r="922" spans="1:12" x14ac:dyDescent="0.25">
      <c r="A922">
        <v>487</v>
      </c>
      <c r="B922" s="2">
        <v>42091</v>
      </c>
      <c r="C922" t="s">
        <v>984</v>
      </c>
      <c r="D922">
        <v>1</v>
      </c>
      <c r="E922" s="3">
        <v>13229.37</v>
      </c>
      <c r="F922" t="s">
        <v>20</v>
      </c>
      <c r="G922" t="str">
        <f>INDEX(Table_product[Product Name],MATCH(A922,Table_product[ProductID],0))</f>
        <v>Maximus UM-92</v>
      </c>
      <c r="H922" t="str">
        <f>INDEX(Table_product[Category], MATCH(A922,Table_product[ProductID],0))</f>
        <v>Urban</v>
      </c>
      <c r="I922" t="str">
        <f>INDEX(Table_product[Segment], MATCH(A922,Table_product[ProductID],0))</f>
        <v>Moderation</v>
      </c>
      <c r="J922">
        <f>INDEX(Table_product[ManufacturerID], MATCH(A922,Table_product[ProductID],0))</f>
        <v>7</v>
      </c>
      <c r="K922" t="str">
        <f>INDEX(Table_location[State],MATCH(C922,Table_location[Zip],0))</f>
        <v>Ontario</v>
      </c>
      <c r="L922" t="str">
        <f>INDEX(Table_manufacturer[Manufacturer Name],MATCH(Sales!J922,Table_manufacturer[ManufacturerID],0))</f>
        <v>VanArsdel</v>
      </c>
    </row>
    <row r="923" spans="1:12" x14ac:dyDescent="0.25">
      <c r="A923">
        <v>487</v>
      </c>
      <c r="B923" s="2">
        <v>42091</v>
      </c>
      <c r="C923" t="s">
        <v>985</v>
      </c>
      <c r="D923">
        <v>1</v>
      </c>
      <c r="E923" s="3">
        <v>13229.37</v>
      </c>
      <c r="F923" t="s">
        <v>20</v>
      </c>
      <c r="G923" t="str">
        <f>INDEX(Table_product[Product Name],MATCH(A923,Table_product[ProductID],0))</f>
        <v>Maximus UM-92</v>
      </c>
      <c r="H923" t="str">
        <f>INDEX(Table_product[Category], MATCH(A923,Table_product[ProductID],0))</f>
        <v>Urban</v>
      </c>
      <c r="I923" t="str">
        <f>INDEX(Table_product[Segment], MATCH(A923,Table_product[ProductID],0))</f>
        <v>Moderation</v>
      </c>
      <c r="J923">
        <f>INDEX(Table_product[ManufacturerID], MATCH(A923,Table_product[ProductID],0))</f>
        <v>7</v>
      </c>
      <c r="K923" t="str">
        <f>INDEX(Table_location[State],MATCH(C923,Table_location[Zip],0))</f>
        <v>Ontario</v>
      </c>
      <c r="L923" t="str">
        <f>INDEX(Table_manufacturer[Manufacturer Name],MATCH(Sales!J923,Table_manufacturer[ManufacturerID],0))</f>
        <v>VanArsdel</v>
      </c>
    </row>
    <row r="924" spans="1:12" x14ac:dyDescent="0.25">
      <c r="A924">
        <v>1115</v>
      </c>
      <c r="B924" s="2">
        <v>42092</v>
      </c>
      <c r="C924" t="s">
        <v>984</v>
      </c>
      <c r="D924">
        <v>1</v>
      </c>
      <c r="E924" s="3">
        <v>4755.87</v>
      </c>
      <c r="F924" t="s">
        <v>20</v>
      </c>
      <c r="G924" t="str">
        <f>INDEX(Table_product[Product Name],MATCH(A924,Table_product[ProductID],0))</f>
        <v>Pirum RS-03</v>
      </c>
      <c r="H924" t="str">
        <f>INDEX(Table_product[Category], MATCH(A924,Table_product[ProductID],0))</f>
        <v>Rural</v>
      </c>
      <c r="I924" t="str">
        <f>INDEX(Table_product[Segment], MATCH(A924,Table_product[ProductID],0))</f>
        <v>Select</v>
      </c>
      <c r="J924">
        <f>INDEX(Table_product[ManufacturerID], MATCH(A924,Table_product[ProductID],0))</f>
        <v>10</v>
      </c>
      <c r="K924" t="str">
        <f>INDEX(Table_location[State],MATCH(C924,Table_location[Zip],0))</f>
        <v>Ontario</v>
      </c>
      <c r="L924" t="str">
        <f>INDEX(Table_manufacturer[Manufacturer Name],MATCH(Sales!J924,Table_manufacturer[ManufacturerID],0))</f>
        <v>Pirum</v>
      </c>
    </row>
    <row r="925" spans="1:12" x14ac:dyDescent="0.25">
      <c r="A925">
        <v>2054</v>
      </c>
      <c r="B925" s="2">
        <v>42092</v>
      </c>
      <c r="C925" t="s">
        <v>969</v>
      </c>
      <c r="D925">
        <v>1</v>
      </c>
      <c r="E925" s="3">
        <v>7244.37</v>
      </c>
      <c r="F925" t="s">
        <v>20</v>
      </c>
      <c r="G925" t="str">
        <f>INDEX(Table_product[Product Name],MATCH(A925,Table_product[ProductID],0))</f>
        <v>Currus UE-14</v>
      </c>
      <c r="H925" t="str">
        <f>INDEX(Table_product[Category], MATCH(A925,Table_product[ProductID],0))</f>
        <v>Urban</v>
      </c>
      <c r="I925" t="str">
        <f>INDEX(Table_product[Segment], MATCH(A925,Table_product[ProductID],0))</f>
        <v>Extreme</v>
      </c>
      <c r="J925">
        <f>INDEX(Table_product[ManufacturerID], MATCH(A925,Table_product[ProductID],0))</f>
        <v>4</v>
      </c>
      <c r="K925" t="str">
        <f>INDEX(Table_location[State],MATCH(C925,Table_location[Zip],0))</f>
        <v>Ontario</v>
      </c>
      <c r="L925" t="str">
        <f>INDEX(Table_manufacturer[Manufacturer Name],MATCH(Sales!J925,Table_manufacturer[ManufacturerID],0))</f>
        <v>Currus</v>
      </c>
    </row>
    <row r="926" spans="1:12" x14ac:dyDescent="0.25">
      <c r="A926">
        <v>1090</v>
      </c>
      <c r="B926" s="2">
        <v>42092</v>
      </c>
      <c r="C926" t="s">
        <v>974</v>
      </c>
      <c r="D926">
        <v>1</v>
      </c>
      <c r="E926" s="3">
        <v>4598.37</v>
      </c>
      <c r="F926" t="s">
        <v>20</v>
      </c>
      <c r="G926" t="str">
        <f>INDEX(Table_product[Product Name],MATCH(A926,Table_product[ProductID],0))</f>
        <v>Pirum RP-36</v>
      </c>
      <c r="H926" t="str">
        <f>INDEX(Table_product[Category], MATCH(A926,Table_product[ProductID],0))</f>
        <v>Rural</v>
      </c>
      <c r="I926" t="str">
        <f>INDEX(Table_product[Segment], MATCH(A926,Table_product[ProductID],0))</f>
        <v>Productivity</v>
      </c>
      <c r="J926">
        <f>INDEX(Table_product[ManufacturerID], MATCH(A926,Table_product[ProductID],0))</f>
        <v>10</v>
      </c>
      <c r="K926" t="str">
        <f>INDEX(Table_location[State],MATCH(C926,Table_location[Zip],0))</f>
        <v>Ontario</v>
      </c>
      <c r="L926" t="str">
        <f>INDEX(Table_manufacturer[Manufacturer Name],MATCH(Sales!J926,Table_manufacturer[ManufacturerID],0))</f>
        <v>Pirum</v>
      </c>
    </row>
    <row r="927" spans="1:12" x14ac:dyDescent="0.25">
      <c r="A927">
        <v>1183</v>
      </c>
      <c r="B927" s="2">
        <v>42093</v>
      </c>
      <c r="C927" t="s">
        <v>1211</v>
      </c>
      <c r="D927">
        <v>1</v>
      </c>
      <c r="E927" s="3">
        <v>7275.87</v>
      </c>
      <c r="F927" t="s">
        <v>20</v>
      </c>
      <c r="G927" t="str">
        <f>INDEX(Table_product[Product Name],MATCH(A927,Table_product[ProductID],0))</f>
        <v>Pirum UE-19</v>
      </c>
      <c r="H927" t="str">
        <f>INDEX(Table_product[Category], MATCH(A927,Table_product[ProductID],0))</f>
        <v>Urban</v>
      </c>
      <c r="I927" t="str">
        <f>INDEX(Table_product[Segment], MATCH(A927,Table_product[ProductID],0))</f>
        <v>Extreme</v>
      </c>
      <c r="J927">
        <f>INDEX(Table_product[ManufacturerID], MATCH(A927,Table_product[ProductID],0))</f>
        <v>10</v>
      </c>
      <c r="K927" t="str">
        <f>INDEX(Table_location[State],MATCH(C927,Table_location[Zip],0))</f>
        <v>Manitoba</v>
      </c>
      <c r="L927" t="str">
        <f>INDEX(Table_manufacturer[Manufacturer Name],MATCH(Sales!J927,Table_manufacturer[ManufacturerID],0))</f>
        <v>Pirum</v>
      </c>
    </row>
    <row r="928" spans="1:12" x14ac:dyDescent="0.25">
      <c r="A928">
        <v>2332</v>
      </c>
      <c r="B928" s="2">
        <v>42093</v>
      </c>
      <c r="C928" t="s">
        <v>840</v>
      </c>
      <c r="D928">
        <v>1</v>
      </c>
      <c r="E928" s="3">
        <v>6293.7</v>
      </c>
      <c r="F928" t="s">
        <v>20</v>
      </c>
      <c r="G928" t="str">
        <f>INDEX(Table_product[Product Name],MATCH(A928,Table_product[ProductID],0))</f>
        <v>Aliqui UE-06</v>
      </c>
      <c r="H928" t="str">
        <f>INDEX(Table_product[Category], MATCH(A928,Table_product[ProductID],0))</f>
        <v>Urban</v>
      </c>
      <c r="I928" t="str">
        <f>INDEX(Table_product[Segment], MATCH(A928,Table_product[ProductID],0))</f>
        <v>Extreme</v>
      </c>
      <c r="J928">
        <f>INDEX(Table_product[ManufacturerID], MATCH(A928,Table_product[ProductID],0))</f>
        <v>2</v>
      </c>
      <c r="K928" t="str">
        <f>INDEX(Table_location[State],MATCH(C928,Table_location[Zip],0))</f>
        <v>Ontario</v>
      </c>
      <c r="L928" t="str">
        <f>INDEX(Table_manufacturer[Manufacturer Name],MATCH(Sales!J928,Table_manufacturer[ManufacturerID],0))</f>
        <v>Aliqui</v>
      </c>
    </row>
    <row r="929" spans="1:12" x14ac:dyDescent="0.25">
      <c r="A929">
        <v>578</v>
      </c>
      <c r="B929" s="2">
        <v>42093</v>
      </c>
      <c r="C929" t="s">
        <v>957</v>
      </c>
      <c r="D929">
        <v>1</v>
      </c>
      <c r="E929" s="3">
        <v>9449.3700000000008</v>
      </c>
      <c r="F929" t="s">
        <v>20</v>
      </c>
      <c r="G929" t="str">
        <f>INDEX(Table_product[Product Name],MATCH(A929,Table_product[ProductID],0))</f>
        <v>Maximus UC-43</v>
      </c>
      <c r="H929" t="str">
        <f>INDEX(Table_product[Category], MATCH(A929,Table_product[ProductID],0))</f>
        <v>Urban</v>
      </c>
      <c r="I929" t="str">
        <f>INDEX(Table_product[Segment], MATCH(A929,Table_product[ProductID],0))</f>
        <v>Convenience</v>
      </c>
      <c r="J929">
        <f>INDEX(Table_product[ManufacturerID], MATCH(A929,Table_product[ProductID],0))</f>
        <v>7</v>
      </c>
      <c r="K929" t="str">
        <f>INDEX(Table_location[State],MATCH(C929,Table_location[Zip],0))</f>
        <v>Ontario</v>
      </c>
      <c r="L929" t="str">
        <f>INDEX(Table_manufacturer[Manufacturer Name],MATCH(Sales!J929,Table_manufacturer[ManufacturerID],0))</f>
        <v>VanArsdel</v>
      </c>
    </row>
    <row r="930" spans="1:12" x14ac:dyDescent="0.25">
      <c r="A930">
        <v>1086</v>
      </c>
      <c r="B930" s="2">
        <v>42093</v>
      </c>
      <c r="C930" t="s">
        <v>953</v>
      </c>
      <c r="D930">
        <v>1</v>
      </c>
      <c r="E930" s="3">
        <v>1416.87</v>
      </c>
      <c r="F930" t="s">
        <v>20</v>
      </c>
      <c r="G930" t="str">
        <f>INDEX(Table_product[Product Name],MATCH(A930,Table_product[ProductID],0))</f>
        <v>Pirum RP-32</v>
      </c>
      <c r="H930" t="str">
        <f>INDEX(Table_product[Category], MATCH(A930,Table_product[ProductID],0))</f>
        <v>Rural</v>
      </c>
      <c r="I930" t="str">
        <f>INDEX(Table_product[Segment], MATCH(A930,Table_product[ProductID],0))</f>
        <v>Productivity</v>
      </c>
      <c r="J930">
        <f>INDEX(Table_product[ManufacturerID], MATCH(A930,Table_product[ProductID],0))</f>
        <v>10</v>
      </c>
      <c r="K930" t="str">
        <f>INDEX(Table_location[State],MATCH(C930,Table_location[Zip],0))</f>
        <v>Ontario</v>
      </c>
      <c r="L930" t="str">
        <f>INDEX(Table_manufacturer[Manufacturer Name],MATCH(Sales!J930,Table_manufacturer[ManufacturerID],0))</f>
        <v>Pirum</v>
      </c>
    </row>
    <row r="931" spans="1:12" x14ac:dyDescent="0.25">
      <c r="A931">
        <v>1126</v>
      </c>
      <c r="B931" s="2">
        <v>42093</v>
      </c>
      <c r="C931" t="s">
        <v>1219</v>
      </c>
      <c r="D931">
        <v>1</v>
      </c>
      <c r="E931" s="3">
        <v>8693.3700000000008</v>
      </c>
      <c r="F931" t="s">
        <v>20</v>
      </c>
      <c r="G931" t="str">
        <f>INDEX(Table_product[Product Name],MATCH(A931,Table_product[ProductID],0))</f>
        <v>Pirum UM-03</v>
      </c>
      <c r="H931" t="str">
        <f>INDEX(Table_product[Category], MATCH(A931,Table_product[ProductID],0))</f>
        <v>Urban</v>
      </c>
      <c r="I931" t="str">
        <f>INDEX(Table_product[Segment], MATCH(A931,Table_product[ProductID],0))</f>
        <v>Moderation</v>
      </c>
      <c r="J931">
        <f>INDEX(Table_product[ManufacturerID], MATCH(A931,Table_product[ProductID],0))</f>
        <v>10</v>
      </c>
      <c r="K931" t="str">
        <f>INDEX(Table_location[State],MATCH(C931,Table_location[Zip],0))</f>
        <v>Manitoba</v>
      </c>
      <c r="L931" t="str">
        <f>INDEX(Table_manufacturer[Manufacturer Name],MATCH(Sales!J931,Table_manufacturer[ManufacturerID],0))</f>
        <v>Pirum</v>
      </c>
    </row>
    <row r="932" spans="1:12" x14ac:dyDescent="0.25">
      <c r="A932">
        <v>1171</v>
      </c>
      <c r="B932" s="2">
        <v>42135</v>
      </c>
      <c r="C932" t="s">
        <v>994</v>
      </c>
      <c r="D932">
        <v>1</v>
      </c>
      <c r="E932" s="3">
        <v>4283.37</v>
      </c>
      <c r="F932" t="s">
        <v>20</v>
      </c>
      <c r="G932" t="str">
        <f>INDEX(Table_product[Product Name],MATCH(A932,Table_product[ProductID],0))</f>
        <v>Pirum UE-07</v>
      </c>
      <c r="H932" t="str">
        <f>INDEX(Table_product[Category], MATCH(A932,Table_product[ProductID],0))</f>
        <v>Urban</v>
      </c>
      <c r="I932" t="str">
        <f>INDEX(Table_product[Segment], MATCH(A932,Table_product[ProductID],0))</f>
        <v>Extreme</v>
      </c>
      <c r="J932">
        <f>INDEX(Table_product[ManufacturerID], MATCH(A932,Table_product[ProductID],0))</f>
        <v>10</v>
      </c>
      <c r="K932" t="str">
        <f>INDEX(Table_location[State],MATCH(C932,Table_location[Zip],0))</f>
        <v>Ontario</v>
      </c>
      <c r="L932" t="str">
        <f>INDEX(Table_manufacturer[Manufacturer Name],MATCH(Sales!J932,Table_manufacturer[ManufacturerID],0))</f>
        <v>Pirum</v>
      </c>
    </row>
    <row r="933" spans="1:12" x14ac:dyDescent="0.25">
      <c r="A933">
        <v>1995</v>
      </c>
      <c r="B933" s="2">
        <v>42135</v>
      </c>
      <c r="C933" t="s">
        <v>969</v>
      </c>
      <c r="D933">
        <v>1</v>
      </c>
      <c r="E933" s="3">
        <v>5354.37</v>
      </c>
      <c r="F933" t="s">
        <v>20</v>
      </c>
      <c r="G933" t="str">
        <f>INDEX(Table_product[Product Name],MATCH(A933,Table_product[ProductID],0))</f>
        <v>Currus UM-02</v>
      </c>
      <c r="H933" t="str">
        <f>INDEX(Table_product[Category], MATCH(A933,Table_product[ProductID],0))</f>
        <v>Urban</v>
      </c>
      <c r="I933" t="str">
        <f>INDEX(Table_product[Segment], MATCH(A933,Table_product[ProductID],0))</f>
        <v>Moderation</v>
      </c>
      <c r="J933">
        <f>INDEX(Table_product[ManufacturerID], MATCH(A933,Table_product[ProductID],0))</f>
        <v>4</v>
      </c>
      <c r="K933" t="str">
        <f>INDEX(Table_location[State],MATCH(C933,Table_location[Zip],0))</f>
        <v>Ontario</v>
      </c>
      <c r="L933" t="str">
        <f>INDEX(Table_manufacturer[Manufacturer Name],MATCH(Sales!J933,Table_manufacturer[ManufacturerID],0))</f>
        <v>Currus</v>
      </c>
    </row>
    <row r="934" spans="1:12" x14ac:dyDescent="0.25">
      <c r="A934">
        <v>1171</v>
      </c>
      <c r="B934" s="2">
        <v>42142</v>
      </c>
      <c r="C934" t="s">
        <v>969</v>
      </c>
      <c r="D934">
        <v>1</v>
      </c>
      <c r="E934" s="3">
        <v>4283.37</v>
      </c>
      <c r="F934" t="s">
        <v>20</v>
      </c>
      <c r="G934" t="str">
        <f>INDEX(Table_product[Product Name],MATCH(A934,Table_product[ProductID],0))</f>
        <v>Pirum UE-07</v>
      </c>
      <c r="H934" t="str">
        <f>INDEX(Table_product[Category], MATCH(A934,Table_product[ProductID],0))</f>
        <v>Urban</v>
      </c>
      <c r="I934" t="str">
        <f>INDEX(Table_product[Segment], MATCH(A934,Table_product[ProductID],0))</f>
        <v>Extreme</v>
      </c>
      <c r="J934">
        <f>INDEX(Table_product[ManufacturerID], MATCH(A934,Table_product[ProductID],0))</f>
        <v>10</v>
      </c>
      <c r="K934" t="str">
        <f>INDEX(Table_location[State],MATCH(C934,Table_location[Zip],0))</f>
        <v>Ontario</v>
      </c>
      <c r="L934" t="str">
        <f>INDEX(Table_manufacturer[Manufacturer Name],MATCH(Sales!J934,Table_manufacturer[ManufacturerID],0))</f>
        <v>Pirum</v>
      </c>
    </row>
    <row r="935" spans="1:12" x14ac:dyDescent="0.25">
      <c r="A935">
        <v>556</v>
      </c>
      <c r="B935" s="2">
        <v>42110</v>
      </c>
      <c r="C935" t="s">
        <v>1219</v>
      </c>
      <c r="D935">
        <v>1</v>
      </c>
      <c r="E935" s="3">
        <v>10268.370000000001</v>
      </c>
      <c r="F935" t="s">
        <v>20</v>
      </c>
      <c r="G935" t="str">
        <f>INDEX(Table_product[Product Name],MATCH(A935,Table_product[ProductID],0))</f>
        <v>Maximus UC-21</v>
      </c>
      <c r="H935" t="str">
        <f>INDEX(Table_product[Category], MATCH(A935,Table_product[ProductID],0))</f>
        <v>Urban</v>
      </c>
      <c r="I935" t="str">
        <f>INDEX(Table_product[Segment], MATCH(A935,Table_product[ProductID],0))</f>
        <v>Convenience</v>
      </c>
      <c r="J935">
        <f>INDEX(Table_product[ManufacturerID], MATCH(A935,Table_product[ProductID],0))</f>
        <v>7</v>
      </c>
      <c r="K935" t="str">
        <f>INDEX(Table_location[State],MATCH(C935,Table_location[Zip],0))</f>
        <v>Manitoba</v>
      </c>
      <c r="L935" t="str">
        <f>INDEX(Table_manufacturer[Manufacturer Name],MATCH(Sales!J935,Table_manufacturer[ManufacturerID],0))</f>
        <v>VanArsdel</v>
      </c>
    </row>
    <row r="936" spans="1:12" x14ac:dyDescent="0.25">
      <c r="A936">
        <v>578</v>
      </c>
      <c r="B936" s="2">
        <v>42110</v>
      </c>
      <c r="C936" t="s">
        <v>705</v>
      </c>
      <c r="D936">
        <v>1</v>
      </c>
      <c r="E936" s="3">
        <v>9449.3700000000008</v>
      </c>
      <c r="F936" t="s">
        <v>20</v>
      </c>
      <c r="G936" t="str">
        <f>INDEX(Table_product[Product Name],MATCH(A936,Table_product[ProductID],0))</f>
        <v>Maximus UC-43</v>
      </c>
      <c r="H936" t="str">
        <f>INDEX(Table_product[Category], MATCH(A936,Table_product[ProductID],0))</f>
        <v>Urban</v>
      </c>
      <c r="I936" t="str">
        <f>INDEX(Table_product[Segment], MATCH(A936,Table_product[ProductID],0))</f>
        <v>Convenience</v>
      </c>
      <c r="J936">
        <f>INDEX(Table_product[ManufacturerID], MATCH(A936,Table_product[ProductID],0))</f>
        <v>7</v>
      </c>
      <c r="K936" t="str">
        <f>INDEX(Table_location[State],MATCH(C936,Table_location[Zip],0))</f>
        <v>Ontario</v>
      </c>
      <c r="L936" t="str">
        <f>INDEX(Table_manufacturer[Manufacturer Name],MATCH(Sales!J936,Table_manufacturer[ManufacturerID],0))</f>
        <v>VanArsdel</v>
      </c>
    </row>
    <row r="937" spans="1:12" x14ac:dyDescent="0.25">
      <c r="A937">
        <v>1212</v>
      </c>
      <c r="B937" s="2">
        <v>42110</v>
      </c>
      <c r="C937" t="s">
        <v>826</v>
      </c>
      <c r="D937">
        <v>1</v>
      </c>
      <c r="E937" s="3">
        <v>4850.37</v>
      </c>
      <c r="F937" t="s">
        <v>20</v>
      </c>
      <c r="G937" t="str">
        <f>INDEX(Table_product[Product Name],MATCH(A937,Table_product[ProductID],0))</f>
        <v>Pirum UC-14</v>
      </c>
      <c r="H937" t="str">
        <f>INDEX(Table_product[Category], MATCH(A937,Table_product[ProductID],0))</f>
        <v>Urban</v>
      </c>
      <c r="I937" t="str">
        <f>INDEX(Table_product[Segment], MATCH(A937,Table_product[ProductID],0))</f>
        <v>Convenience</v>
      </c>
      <c r="J937">
        <f>INDEX(Table_product[ManufacturerID], MATCH(A937,Table_product[ProductID],0))</f>
        <v>10</v>
      </c>
      <c r="K937" t="str">
        <f>INDEX(Table_location[State],MATCH(C937,Table_location[Zip],0))</f>
        <v>Ontario</v>
      </c>
      <c r="L937" t="str">
        <f>INDEX(Table_manufacturer[Manufacturer Name],MATCH(Sales!J937,Table_manufacturer[ManufacturerID],0))</f>
        <v>Pirum</v>
      </c>
    </row>
    <row r="938" spans="1:12" x14ac:dyDescent="0.25">
      <c r="A938">
        <v>907</v>
      </c>
      <c r="B938" s="2">
        <v>42093</v>
      </c>
      <c r="C938" t="s">
        <v>962</v>
      </c>
      <c r="D938">
        <v>1</v>
      </c>
      <c r="E938" s="3">
        <v>7559.37</v>
      </c>
      <c r="F938" t="s">
        <v>20</v>
      </c>
      <c r="G938" t="str">
        <f>INDEX(Table_product[Product Name],MATCH(A938,Table_product[ProductID],0))</f>
        <v>Natura UE-16</v>
      </c>
      <c r="H938" t="str">
        <f>INDEX(Table_product[Category], MATCH(A938,Table_product[ProductID],0))</f>
        <v>Urban</v>
      </c>
      <c r="I938" t="str">
        <f>INDEX(Table_product[Segment], MATCH(A938,Table_product[ProductID],0))</f>
        <v>Extreme</v>
      </c>
      <c r="J938">
        <f>INDEX(Table_product[ManufacturerID], MATCH(A938,Table_product[ProductID],0))</f>
        <v>8</v>
      </c>
      <c r="K938" t="str">
        <f>INDEX(Table_location[State],MATCH(C938,Table_location[Zip],0))</f>
        <v>Ontario</v>
      </c>
      <c r="L938" t="str">
        <f>INDEX(Table_manufacturer[Manufacturer Name],MATCH(Sales!J938,Table_manufacturer[ManufacturerID],0))</f>
        <v>Natura</v>
      </c>
    </row>
    <row r="939" spans="1:12" x14ac:dyDescent="0.25">
      <c r="A939">
        <v>2275</v>
      </c>
      <c r="B939" s="2">
        <v>42093</v>
      </c>
      <c r="C939" t="s">
        <v>391</v>
      </c>
      <c r="D939">
        <v>1</v>
      </c>
      <c r="E939" s="3">
        <v>4472.37</v>
      </c>
      <c r="F939" t="s">
        <v>20</v>
      </c>
      <c r="G939" t="str">
        <f>INDEX(Table_product[Product Name],MATCH(A939,Table_product[ProductID],0))</f>
        <v>Aliqui RS-08</v>
      </c>
      <c r="H939" t="str">
        <f>INDEX(Table_product[Category], MATCH(A939,Table_product[ProductID],0))</f>
        <v>Rural</v>
      </c>
      <c r="I939" t="str">
        <f>INDEX(Table_product[Segment], MATCH(A939,Table_product[ProductID],0))</f>
        <v>Select</v>
      </c>
      <c r="J939">
        <f>INDEX(Table_product[ManufacturerID], MATCH(A939,Table_product[ProductID],0))</f>
        <v>2</v>
      </c>
      <c r="K939" t="str">
        <f>INDEX(Table_location[State],MATCH(C939,Table_location[Zip],0))</f>
        <v>Quebec</v>
      </c>
      <c r="L939" t="str">
        <f>INDEX(Table_manufacturer[Manufacturer Name],MATCH(Sales!J939,Table_manufacturer[ManufacturerID],0))</f>
        <v>Aliqui</v>
      </c>
    </row>
    <row r="940" spans="1:12" x14ac:dyDescent="0.25">
      <c r="A940">
        <v>506</v>
      </c>
      <c r="B940" s="2">
        <v>42093</v>
      </c>
      <c r="C940" t="s">
        <v>983</v>
      </c>
      <c r="D940">
        <v>1</v>
      </c>
      <c r="E940" s="3">
        <v>15560.37</v>
      </c>
      <c r="F940" t="s">
        <v>20</v>
      </c>
      <c r="G940" t="str">
        <f>INDEX(Table_product[Product Name],MATCH(A940,Table_product[ProductID],0))</f>
        <v>Maximus UM-11</v>
      </c>
      <c r="H940" t="str">
        <f>INDEX(Table_product[Category], MATCH(A940,Table_product[ProductID],0))</f>
        <v>Urban</v>
      </c>
      <c r="I940" t="str">
        <f>INDEX(Table_product[Segment], MATCH(A940,Table_product[ProductID],0))</f>
        <v>Moderation</v>
      </c>
      <c r="J940">
        <f>INDEX(Table_product[ManufacturerID], MATCH(A940,Table_product[ProductID],0))</f>
        <v>7</v>
      </c>
      <c r="K940" t="str">
        <f>INDEX(Table_location[State],MATCH(C940,Table_location[Zip],0))</f>
        <v>Ontario</v>
      </c>
      <c r="L940" t="str">
        <f>INDEX(Table_manufacturer[Manufacturer Name],MATCH(Sales!J940,Table_manufacturer[ManufacturerID],0))</f>
        <v>VanArsdel</v>
      </c>
    </row>
    <row r="941" spans="1:12" x14ac:dyDescent="0.25">
      <c r="A941">
        <v>676</v>
      </c>
      <c r="B941" s="2">
        <v>42045</v>
      </c>
      <c r="C941" t="s">
        <v>1559</v>
      </c>
      <c r="D941">
        <v>1</v>
      </c>
      <c r="E941" s="3">
        <v>9134.3700000000008</v>
      </c>
      <c r="F941" t="s">
        <v>20</v>
      </c>
      <c r="G941" t="str">
        <f>INDEX(Table_product[Product Name],MATCH(A941,Table_product[ProductID],0))</f>
        <v>Maximus UC-41</v>
      </c>
      <c r="H941" t="str">
        <f>INDEX(Table_product[Category], MATCH(A941,Table_product[ProductID],0))</f>
        <v>Urban</v>
      </c>
      <c r="I941" t="str">
        <f>INDEX(Table_product[Segment], MATCH(A941,Table_product[ProductID],0))</f>
        <v>Convenience</v>
      </c>
      <c r="J941">
        <f>INDEX(Table_product[ManufacturerID], MATCH(A941,Table_product[ProductID],0))</f>
        <v>7</v>
      </c>
      <c r="K941" t="str">
        <f>INDEX(Table_location[State],MATCH(C941,Table_location[Zip],0))</f>
        <v>British Columbia</v>
      </c>
      <c r="L941" t="str">
        <f>INDEX(Table_manufacturer[Manufacturer Name],MATCH(Sales!J941,Table_manufacturer[ManufacturerID],0))</f>
        <v>VanArsdel</v>
      </c>
    </row>
    <row r="942" spans="1:12" x14ac:dyDescent="0.25">
      <c r="A942">
        <v>1175</v>
      </c>
      <c r="B942" s="2">
        <v>42046</v>
      </c>
      <c r="C942" t="s">
        <v>1573</v>
      </c>
      <c r="D942">
        <v>1</v>
      </c>
      <c r="E942" s="3">
        <v>7811.37</v>
      </c>
      <c r="F942" t="s">
        <v>20</v>
      </c>
      <c r="G942" t="str">
        <f>INDEX(Table_product[Product Name],MATCH(A942,Table_product[ProductID],0))</f>
        <v>Pirum UE-11</v>
      </c>
      <c r="H942" t="str">
        <f>INDEX(Table_product[Category], MATCH(A942,Table_product[ProductID],0))</f>
        <v>Urban</v>
      </c>
      <c r="I942" t="str">
        <f>INDEX(Table_product[Segment], MATCH(A942,Table_product[ProductID],0))</f>
        <v>Extreme</v>
      </c>
      <c r="J942">
        <f>INDEX(Table_product[ManufacturerID], MATCH(A942,Table_product[ProductID],0))</f>
        <v>10</v>
      </c>
      <c r="K942" t="str">
        <f>INDEX(Table_location[State],MATCH(C942,Table_location[Zip],0))</f>
        <v>British Columbia</v>
      </c>
      <c r="L942" t="str">
        <f>INDEX(Table_manufacturer[Manufacturer Name],MATCH(Sales!J942,Table_manufacturer[ManufacturerID],0))</f>
        <v>Pirum</v>
      </c>
    </row>
    <row r="943" spans="1:12" x14ac:dyDescent="0.25">
      <c r="A943">
        <v>534</v>
      </c>
      <c r="B943" s="2">
        <v>42046</v>
      </c>
      <c r="C943" t="s">
        <v>1400</v>
      </c>
      <c r="D943">
        <v>1</v>
      </c>
      <c r="E943" s="3">
        <v>6296.85</v>
      </c>
      <c r="F943" t="s">
        <v>20</v>
      </c>
      <c r="G943" t="str">
        <f>INDEX(Table_product[Product Name],MATCH(A943,Table_product[ProductID],0))</f>
        <v>Maximus UE-22</v>
      </c>
      <c r="H943" t="str">
        <f>INDEX(Table_product[Category], MATCH(A943,Table_product[ProductID],0))</f>
        <v>Urban</v>
      </c>
      <c r="I943" t="str">
        <f>INDEX(Table_product[Segment], MATCH(A943,Table_product[ProductID],0))</f>
        <v>Extreme</v>
      </c>
      <c r="J943">
        <f>INDEX(Table_product[ManufacturerID], MATCH(A943,Table_product[ProductID],0))</f>
        <v>7</v>
      </c>
      <c r="K943" t="str">
        <f>INDEX(Table_location[State],MATCH(C943,Table_location[Zip],0))</f>
        <v>Alberta</v>
      </c>
      <c r="L943" t="str">
        <f>INDEX(Table_manufacturer[Manufacturer Name],MATCH(Sales!J943,Table_manufacturer[ManufacturerID],0))</f>
        <v>VanArsdel</v>
      </c>
    </row>
    <row r="944" spans="1:12" x14ac:dyDescent="0.25">
      <c r="A944">
        <v>2218</v>
      </c>
      <c r="B944" s="2">
        <v>42046</v>
      </c>
      <c r="C944" t="s">
        <v>1411</v>
      </c>
      <c r="D944">
        <v>1</v>
      </c>
      <c r="E944" s="3">
        <v>1826.37</v>
      </c>
      <c r="F944" t="s">
        <v>20</v>
      </c>
      <c r="G944" t="str">
        <f>INDEX(Table_product[Product Name],MATCH(A944,Table_product[ProductID],0))</f>
        <v>Aliqui RP-15</v>
      </c>
      <c r="H944" t="str">
        <f>INDEX(Table_product[Category], MATCH(A944,Table_product[ProductID],0))</f>
        <v>Rural</v>
      </c>
      <c r="I944" t="str">
        <f>INDEX(Table_product[Segment], MATCH(A944,Table_product[ProductID],0))</f>
        <v>Productivity</v>
      </c>
      <c r="J944">
        <f>INDEX(Table_product[ManufacturerID], MATCH(A944,Table_product[ProductID],0))</f>
        <v>2</v>
      </c>
      <c r="K944" t="str">
        <f>INDEX(Table_location[State],MATCH(C944,Table_location[Zip],0))</f>
        <v>Alberta</v>
      </c>
      <c r="L944" t="str">
        <f>INDEX(Table_manufacturer[Manufacturer Name],MATCH(Sales!J944,Table_manufacturer[ManufacturerID],0))</f>
        <v>Aliqui</v>
      </c>
    </row>
    <row r="945" spans="1:12" x14ac:dyDescent="0.25">
      <c r="A945">
        <v>2219</v>
      </c>
      <c r="B945" s="2">
        <v>42046</v>
      </c>
      <c r="C945" t="s">
        <v>1411</v>
      </c>
      <c r="D945">
        <v>1</v>
      </c>
      <c r="E945" s="3">
        <v>1826.37</v>
      </c>
      <c r="F945" t="s">
        <v>20</v>
      </c>
      <c r="G945" t="str">
        <f>INDEX(Table_product[Product Name],MATCH(A945,Table_product[ProductID],0))</f>
        <v>Aliqui RP-16</v>
      </c>
      <c r="H945" t="str">
        <f>INDEX(Table_product[Category], MATCH(A945,Table_product[ProductID],0))</f>
        <v>Rural</v>
      </c>
      <c r="I945" t="str">
        <f>INDEX(Table_product[Segment], MATCH(A945,Table_product[ProductID],0))</f>
        <v>Productivity</v>
      </c>
      <c r="J945">
        <f>INDEX(Table_product[ManufacturerID], MATCH(A945,Table_product[ProductID],0))</f>
        <v>2</v>
      </c>
      <c r="K945" t="str">
        <f>INDEX(Table_location[State],MATCH(C945,Table_location[Zip],0))</f>
        <v>Alberta</v>
      </c>
      <c r="L945" t="str">
        <f>INDEX(Table_manufacturer[Manufacturer Name],MATCH(Sales!J945,Table_manufacturer[ManufacturerID],0))</f>
        <v>Aliqui</v>
      </c>
    </row>
    <row r="946" spans="1:12" x14ac:dyDescent="0.25">
      <c r="A946">
        <v>440</v>
      </c>
      <c r="B946" s="2">
        <v>42046</v>
      </c>
      <c r="C946" t="s">
        <v>1577</v>
      </c>
      <c r="D946">
        <v>1</v>
      </c>
      <c r="E946" s="3">
        <v>19529.37</v>
      </c>
      <c r="F946" t="s">
        <v>20</v>
      </c>
      <c r="G946" t="str">
        <f>INDEX(Table_product[Product Name],MATCH(A946,Table_product[ProductID],0))</f>
        <v>Maximus UM-45</v>
      </c>
      <c r="H946" t="str">
        <f>INDEX(Table_product[Category], MATCH(A946,Table_product[ProductID],0))</f>
        <v>Urban</v>
      </c>
      <c r="I946" t="str">
        <f>INDEX(Table_product[Segment], MATCH(A946,Table_product[ProductID],0))</f>
        <v>Moderation</v>
      </c>
      <c r="J946">
        <f>INDEX(Table_product[ManufacturerID], MATCH(A946,Table_product[ProductID],0))</f>
        <v>7</v>
      </c>
      <c r="K946" t="str">
        <f>INDEX(Table_location[State],MATCH(C946,Table_location[Zip],0))</f>
        <v>British Columbia</v>
      </c>
      <c r="L946" t="str">
        <f>INDEX(Table_manufacturer[Manufacturer Name],MATCH(Sales!J946,Table_manufacturer[ManufacturerID],0))</f>
        <v>VanArsdel</v>
      </c>
    </row>
    <row r="947" spans="1:12" x14ac:dyDescent="0.25">
      <c r="A947">
        <v>2084</v>
      </c>
      <c r="B947" s="2">
        <v>42135</v>
      </c>
      <c r="C947" t="s">
        <v>1583</v>
      </c>
      <c r="D947">
        <v>1</v>
      </c>
      <c r="E947" s="3">
        <v>8252.3700000000008</v>
      </c>
      <c r="F947" t="s">
        <v>20</v>
      </c>
      <c r="G947" t="str">
        <f>INDEX(Table_product[Product Name],MATCH(A947,Table_product[ProductID],0))</f>
        <v>Currus UC-19</v>
      </c>
      <c r="H947" t="str">
        <f>INDEX(Table_product[Category], MATCH(A947,Table_product[ProductID],0))</f>
        <v>Urban</v>
      </c>
      <c r="I947" t="str">
        <f>INDEX(Table_product[Segment], MATCH(A947,Table_product[ProductID],0))</f>
        <v>Convenience</v>
      </c>
      <c r="J947">
        <f>INDEX(Table_product[ManufacturerID], MATCH(A947,Table_product[ProductID],0))</f>
        <v>4</v>
      </c>
      <c r="K947" t="str">
        <f>INDEX(Table_location[State],MATCH(C947,Table_location[Zip],0))</f>
        <v>British Columbia</v>
      </c>
      <c r="L947" t="str">
        <f>INDEX(Table_manufacturer[Manufacturer Name],MATCH(Sales!J947,Table_manufacturer[ManufacturerID],0))</f>
        <v>Currus</v>
      </c>
    </row>
    <row r="948" spans="1:12" x14ac:dyDescent="0.25">
      <c r="A948">
        <v>1182</v>
      </c>
      <c r="B948" s="2">
        <v>42135</v>
      </c>
      <c r="C948" t="s">
        <v>1559</v>
      </c>
      <c r="D948">
        <v>1</v>
      </c>
      <c r="E948" s="3">
        <v>2519.37</v>
      </c>
      <c r="F948" t="s">
        <v>20</v>
      </c>
      <c r="G948" t="str">
        <f>INDEX(Table_product[Product Name],MATCH(A948,Table_product[ProductID],0))</f>
        <v>Pirum UE-18</v>
      </c>
      <c r="H948" t="str">
        <f>INDEX(Table_product[Category], MATCH(A948,Table_product[ProductID],0))</f>
        <v>Urban</v>
      </c>
      <c r="I948" t="str">
        <f>INDEX(Table_product[Segment], MATCH(A948,Table_product[ProductID],0))</f>
        <v>Extreme</v>
      </c>
      <c r="J948">
        <f>INDEX(Table_product[ManufacturerID], MATCH(A948,Table_product[ProductID],0))</f>
        <v>10</v>
      </c>
      <c r="K948" t="str">
        <f>INDEX(Table_location[State],MATCH(C948,Table_location[Zip],0))</f>
        <v>British Columbia</v>
      </c>
      <c r="L948" t="str">
        <f>INDEX(Table_manufacturer[Manufacturer Name],MATCH(Sales!J948,Table_manufacturer[ManufacturerID],0))</f>
        <v>Pirum</v>
      </c>
    </row>
    <row r="949" spans="1:12" x14ac:dyDescent="0.25">
      <c r="A949">
        <v>2355</v>
      </c>
      <c r="B949" s="2">
        <v>42135</v>
      </c>
      <c r="C949" t="s">
        <v>1583</v>
      </c>
      <c r="D949">
        <v>1</v>
      </c>
      <c r="E949" s="3">
        <v>7496.37</v>
      </c>
      <c r="F949" t="s">
        <v>20</v>
      </c>
      <c r="G949" t="str">
        <f>INDEX(Table_product[Product Name],MATCH(A949,Table_product[ProductID],0))</f>
        <v>Aliqui UC-03</v>
      </c>
      <c r="H949" t="str">
        <f>INDEX(Table_product[Category], MATCH(A949,Table_product[ProductID],0))</f>
        <v>Urban</v>
      </c>
      <c r="I949" t="str">
        <f>INDEX(Table_product[Segment], MATCH(A949,Table_product[ProductID],0))</f>
        <v>Convenience</v>
      </c>
      <c r="J949">
        <f>INDEX(Table_product[ManufacturerID], MATCH(A949,Table_product[ProductID],0))</f>
        <v>2</v>
      </c>
      <c r="K949" t="str">
        <f>INDEX(Table_location[State],MATCH(C949,Table_location[Zip],0))</f>
        <v>British Columbia</v>
      </c>
      <c r="L949" t="str">
        <f>INDEX(Table_manufacturer[Manufacturer Name],MATCH(Sales!J949,Table_manufacturer[ManufacturerID],0))</f>
        <v>Aliqui</v>
      </c>
    </row>
    <row r="950" spans="1:12" x14ac:dyDescent="0.25">
      <c r="A950">
        <v>478</v>
      </c>
      <c r="B950" s="2">
        <v>42135</v>
      </c>
      <c r="C950" t="s">
        <v>1327</v>
      </c>
      <c r="D950">
        <v>1</v>
      </c>
      <c r="E950" s="3">
        <v>17009.37</v>
      </c>
      <c r="F950" t="s">
        <v>20</v>
      </c>
      <c r="G950" t="str">
        <f>INDEX(Table_product[Product Name],MATCH(A950,Table_product[ProductID],0))</f>
        <v>Maximus UM-83</v>
      </c>
      <c r="H950" t="str">
        <f>INDEX(Table_product[Category], MATCH(A950,Table_product[ProductID],0))</f>
        <v>Urban</v>
      </c>
      <c r="I950" t="str">
        <f>INDEX(Table_product[Segment], MATCH(A950,Table_product[ProductID],0))</f>
        <v>Moderation</v>
      </c>
      <c r="J950">
        <f>INDEX(Table_product[ManufacturerID], MATCH(A950,Table_product[ProductID],0))</f>
        <v>7</v>
      </c>
      <c r="K950" t="str">
        <f>INDEX(Table_location[State],MATCH(C950,Table_location[Zip],0))</f>
        <v>Alberta</v>
      </c>
      <c r="L950" t="str">
        <f>INDEX(Table_manufacturer[Manufacturer Name],MATCH(Sales!J950,Table_manufacturer[ManufacturerID],0))</f>
        <v>VanArsdel</v>
      </c>
    </row>
    <row r="951" spans="1:12" x14ac:dyDescent="0.25">
      <c r="A951">
        <v>2224</v>
      </c>
      <c r="B951" s="2">
        <v>42135</v>
      </c>
      <c r="C951" t="s">
        <v>1583</v>
      </c>
      <c r="D951">
        <v>1</v>
      </c>
      <c r="E951" s="3">
        <v>755.37</v>
      </c>
      <c r="F951" t="s">
        <v>20</v>
      </c>
      <c r="G951" t="str">
        <f>INDEX(Table_product[Product Name],MATCH(A951,Table_product[ProductID],0))</f>
        <v>Aliqui RP-21</v>
      </c>
      <c r="H951" t="str">
        <f>INDEX(Table_product[Category], MATCH(A951,Table_product[ProductID],0))</f>
        <v>Rural</v>
      </c>
      <c r="I951" t="str">
        <f>INDEX(Table_product[Segment], MATCH(A951,Table_product[ProductID],0))</f>
        <v>Productivity</v>
      </c>
      <c r="J951">
        <f>INDEX(Table_product[ManufacturerID], MATCH(A951,Table_product[ProductID],0))</f>
        <v>2</v>
      </c>
      <c r="K951" t="str">
        <f>INDEX(Table_location[State],MATCH(C951,Table_location[Zip],0))</f>
        <v>British Columbia</v>
      </c>
      <c r="L951" t="str">
        <f>INDEX(Table_manufacturer[Manufacturer Name],MATCH(Sales!J951,Table_manufacturer[ManufacturerID],0))</f>
        <v>Aliqui</v>
      </c>
    </row>
    <row r="952" spans="1:12" x14ac:dyDescent="0.25">
      <c r="A952">
        <v>1182</v>
      </c>
      <c r="B952" s="2">
        <v>42136</v>
      </c>
      <c r="C952" t="s">
        <v>1330</v>
      </c>
      <c r="D952">
        <v>1</v>
      </c>
      <c r="E952" s="3">
        <v>2582.37</v>
      </c>
      <c r="F952" t="s">
        <v>20</v>
      </c>
      <c r="G952" t="str">
        <f>INDEX(Table_product[Product Name],MATCH(A952,Table_product[ProductID],0))</f>
        <v>Pirum UE-18</v>
      </c>
      <c r="H952" t="str">
        <f>INDEX(Table_product[Category], MATCH(A952,Table_product[ProductID],0))</f>
        <v>Urban</v>
      </c>
      <c r="I952" t="str">
        <f>INDEX(Table_product[Segment], MATCH(A952,Table_product[ProductID],0))</f>
        <v>Extreme</v>
      </c>
      <c r="J952">
        <f>INDEX(Table_product[ManufacturerID], MATCH(A952,Table_product[ProductID],0))</f>
        <v>10</v>
      </c>
      <c r="K952" t="str">
        <f>INDEX(Table_location[State],MATCH(C952,Table_location[Zip],0))</f>
        <v>Alberta</v>
      </c>
      <c r="L952" t="str">
        <f>INDEX(Table_manufacturer[Manufacturer Name],MATCH(Sales!J952,Table_manufacturer[ManufacturerID],0))</f>
        <v>Pirum</v>
      </c>
    </row>
    <row r="953" spans="1:12" x14ac:dyDescent="0.25">
      <c r="A953">
        <v>1145</v>
      </c>
      <c r="B953" s="2">
        <v>42136</v>
      </c>
      <c r="C953" t="s">
        <v>1352</v>
      </c>
      <c r="D953">
        <v>1</v>
      </c>
      <c r="E953" s="3">
        <v>4031.37</v>
      </c>
      <c r="F953" t="s">
        <v>20</v>
      </c>
      <c r="G953" t="str">
        <f>INDEX(Table_product[Product Name],MATCH(A953,Table_product[ProductID],0))</f>
        <v>Pirum UR-02</v>
      </c>
      <c r="H953" t="str">
        <f>INDEX(Table_product[Category], MATCH(A953,Table_product[ProductID],0))</f>
        <v>Urban</v>
      </c>
      <c r="I953" t="str">
        <f>INDEX(Table_product[Segment], MATCH(A953,Table_product[ProductID],0))</f>
        <v>Regular</v>
      </c>
      <c r="J953">
        <f>INDEX(Table_product[ManufacturerID], MATCH(A953,Table_product[ProductID],0))</f>
        <v>10</v>
      </c>
      <c r="K953" t="str">
        <f>INDEX(Table_location[State],MATCH(C953,Table_location[Zip],0))</f>
        <v>Alberta</v>
      </c>
      <c r="L953" t="str">
        <f>INDEX(Table_manufacturer[Manufacturer Name],MATCH(Sales!J953,Table_manufacturer[ManufacturerID],0))</f>
        <v>Pirum</v>
      </c>
    </row>
    <row r="954" spans="1:12" x14ac:dyDescent="0.25">
      <c r="A954">
        <v>183</v>
      </c>
      <c r="B954" s="2">
        <v>42136</v>
      </c>
      <c r="C954" t="s">
        <v>1345</v>
      </c>
      <c r="D954">
        <v>1</v>
      </c>
      <c r="E954" s="3">
        <v>8694</v>
      </c>
      <c r="F954" t="s">
        <v>20</v>
      </c>
      <c r="G954" t="str">
        <f>INDEX(Table_product[Product Name],MATCH(A954,Table_product[ProductID],0))</f>
        <v>Abbas UE-11</v>
      </c>
      <c r="H954" t="str">
        <f>INDEX(Table_product[Category], MATCH(A954,Table_product[ProductID],0))</f>
        <v>Urban</v>
      </c>
      <c r="I954" t="str">
        <f>INDEX(Table_product[Segment], MATCH(A954,Table_product[ProductID],0))</f>
        <v>Extreme</v>
      </c>
      <c r="J954">
        <f>INDEX(Table_product[ManufacturerID], MATCH(A954,Table_product[ProductID],0))</f>
        <v>1</v>
      </c>
      <c r="K954" t="str">
        <f>INDEX(Table_location[State],MATCH(C954,Table_location[Zip],0))</f>
        <v>Alberta</v>
      </c>
      <c r="L954" t="str">
        <f>INDEX(Table_manufacturer[Manufacturer Name],MATCH(Sales!J954,Table_manufacturer[ManufacturerID],0))</f>
        <v>Abbas</v>
      </c>
    </row>
    <row r="955" spans="1:12" x14ac:dyDescent="0.25">
      <c r="A955">
        <v>945</v>
      </c>
      <c r="B955" s="2">
        <v>42136</v>
      </c>
      <c r="C955" t="s">
        <v>1577</v>
      </c>
      <c r="D955">
        <v>1</v>
      </c>
      <c r="E955" s="3">
        <v>8189.37</v>
      </c>
      <c r="F955" t="s">
        <v>20</v>
      </c>
      <c r="G955" t="str">
        <f>INDEX(Table_product[Product Name],MATCH(A955,Table_product[ProductID],0))</f>
        <v>Natura UC-08</v>
      </c>
      <c r="H955" t="str">
        <f>INDEX(Table_product[Category], MATCH(A955,Table_product[ProductID],0))</f>
        <v>Urban</v>
      </c>
      <c r="I955" t="str">
        <f>INDEX(Table_product[Segment], MATCH(A955,Table_product[ProductID],0))</f>
        <v>Convenience</v>
      </c>
      <c r="J955">
        <f>INDEX(Table_product[ManufacturerID], MATCH(A955,Table_product[ProductID],0))</f>
        <v>8</v>
      </c>
      <c r="K955" t="str">
        <f>INDEX(Table_location[State],MATCH(C955,Table_location[Zip],0))</f>
        <v>British Columbia</v>
      </c>
      <c r="L955" t="str">
        <f>INDEX(Table_manufacturer[Manufacturer Name],MATCH(Sales!J955,Table_manufacturer[ManufacturerID],0))</f>
        <v>Natura</v>
      </c>
    </row>
    <row r="956" spans="1:12" x14ac:dyDescent="0.25">
      <c r="A956">
        <v>1001</v>
      </c>
      <c r="B956" s="2">
        <v>42136</v>
      </c>
      <c r="C956" t="s">
        <v>1576</v>
      </c>
      <c r="D956">
        <v>1</v>
      </c>
      <c r="E956" s="3">
        <v>5165.37</v>
      </c>
      <c r="F956" t="s">
        <v>20</v>
      </c>
      <c r="G956" t="str">
        <f>INDEX(Table_product[Product Name],MATCH(A956,Table_product[ProductID],0))</f>
        <v>Natura YY-02</v>
      </c>
      <c r="H956" t="str">
        <f>INDEX(Table_product[Category], MATCH(A956,Table_product[ProductID],0))</f>
        <v>Youth</v>
      </c>
      <c r="I956" t="str">
        <f>INDEX(Table_product[Segment], MATCH(A956,Table_product[ProductID],0))</f>
        <v>Youth</v>
      </c>
      <c r="J956">
        <f>INDEX(Table_product[ManufacturerID], MATCH(A956,Table_product[ProductID],0))</f>
        <v>8</v>
      </c>
      <c r="K956" t="str">
        <f>INDEX(Table_location[State],MATCH(C956,Table_location[Zip],0))</f>
        <v>British Columbia</v>
      </c>
      <c r="L956" t="str">
        <f>INDEX(Table_manufacturer[Manufacturer Name],MATCH(Sales!J956,Table_manufacturer[ManufacturerID],0))</f>
        <v>Natura</v>
      </c>
    </row>
    <row r="957" spans="1:12" x14ac:dyDescent="0.25">
      <c r="A957">
        <v>1000</v>
      </c>
      <c r="B957" s="2">
        <v>42137</v>
      </c>
      <c r="C957" t="s">
        <v>1563</v>
      </c>
      <c r="D957">
        <v>1</v>
      </c>
      <c r="E957" s="3">
        <v>1353.87</v>
      </c>
      <c r="F957" t="s">
        <v>20</v>
      </c>
      <c r="G957" t="str">
        <f>INDEX(Table_product[Product Name],MATCH(A957,Table_product[ProductID],0))</f>
        <v>Natura YY-01</v>
      </c>
      <c r="H957" t="str">
        <f>INDEX(Table_product[Category], MATCH(A957,Table_product[ProductID],0))</f>
        <v>Youth</v>
      </c>
      <c r="I957" t="str">
        <f>INDEX(Table_product[Segment], MATCH(A957,Table_product[ProductID],0))</f>
        <v>Youth</v>
      </c>
      <c r="J957">
        <f>INDEX(Table_product[ManufacturerID], MATCH(A957,Table_product[ProductID],0))</f>
        <v>8</v>
      </c>
      <c r="K957" t="str">
        <f>INDEX(Table_location[State],MATCH(C957,Table_location[Zip],0))</f>
        <v>British Columbia</v>
      </c>
      <c r="L957" t="str">
        <f>INDEX(Table_manufacturer[Manufacturer Name],MATCH(Sales!J957,Table_manufacturer[ManufacturerID],0))</f>
        <v>Natura</v>
      </c>
    </row>
    <row r="958" spans="1:12" x14ac:dyDescent="0.25">
      <c r="A958">
        <v>1705</v>
      </c>
      <c r="B958" s="2">
        <v>42137</v>
      </c>
      <c r="C958" t="s">
        <v>1554</v>
      </c>
      <c r="D958">
        <v>1</v>
      </c>
      <c r="E958" s="3">
        <v>1763.37</v>
      </c>
      <c r="F958" t="s">
        <v>20</v>
      </c>
      <c r="G958" t="str">
        <f>INDEX(Table_product[Product Name],MATCH(A958,Table_product[ProductID],0))</f>
        <v>Salvus YY-16</v>
      </c>
      <c r="H958" t="str">
        <f>INDEX(Table_product[Category], MATCH(A958,Table_product[ProductID],0))</f>
        <v>Youth</v>
      </c>
      <c r="I958" t="str">
        <f>INDEX(Table_product[Segment], MATCH(A958,Table_product[ProductID],0))</f>
        <v>Youth</v>
      </c>
      <c r="J958">
        <f>INDEX(Table_product[ManufacturerID], MATCH(A958,Table_product[ProductID],0))</f>
        <v>13</v>
      </c>
      <c r="K958" t="str">
        <f>INDEX(Table_location[State],MATCH(C958,Table_location[Zip],0))</f>
        <v>British Columbia</v>
      </c>
      <c r="L958" t="str">
        <f>INDEX(Table_manufacturer[Manufacturer Name],MATCH(Sales!J958,Table_manufacturer[ManufacturerID],0))</f>
        <v>Salvus</v>
      </c>
    </row>
    <row r="959" spans="1:12" x14ac:dyDescent="0.25">
      <c r="A959">
        <v>2090</v>
      </c>
      <c r="B959" s="2">
        <v>42137</v>
      </c>
      <c r="C959" t="s">
        <v>1330</v>
      </c>
      <c r="D959">
        <v>1</v>
      </c>
      <c r="E959" s="3">
        <v>4283.37</v>
      </c>
      <c r="F959" t="s">
        <v>20</v>
      </c>
      <c r="G959" t="str">
        <f>INDEX(Table_product[Product Name],MATCH(A959,Table_product[ProductID],0))</f>
        <v>Currus UC-25</v>
      </c>
      <c r="H959" t="str">
        <f>INDEX(Table_product[Category], MATCH(A959,Table_product[ProductID],0))</f>
        <v>Urban</v>
      </c>
      <c r="I959" t="str">
        <f>INDEX(Table_product[Segment], MATCH(A959,Table_product[ProductID],0))</f>
        <v>Convenience</v>
      </c>
      <c r="J959">
        <f>INDEX(Table_product[ManufacturerID], MATCH(A959,Table_product[ProductID],0))</f>
        <v>4</v>
      </c>
      <c r="K959" t="str">
        <f>INDEX(Table_location[State],MATCH(C959,Table_location[Zip],0))</f>
        <v>Alberta</v>
      </c>
      <c r="L959" t="str">
        <f>INDEX(Table_manufacturer[Manufacturer Name],MATCH(Sales!J959,Table_manufacturer[ManufacturerID],0))</f>
        <v>Currus</v>
      </c>
    </row>
    <row r="960" spans="1:12" x14ac:dyDescent="0.25">
      <c r="A960">
        <v>2354</v>
      </c>
      <c r="B960" s="2">
        <v>42137</v>
      </c>
      <c r="C960" t="s">
        <v>1328</v>
      </c>
      <c r="D960">
        <v>1</v>
      </c>
      <c r="E960" s="3">
        <v>4661.37</v>
      </c>
      <c r="F960" t="s">
        <v>20</v>
      </c>
      <c r="G960" t="str">
        <f>INDEX(Table_product[Product Name],MATCH(A960,Table_product[ProductID],0))</f>
        <v>Aliqui UC-02</v>
      </c>
      <c r="H960" t="str">
        <f>INDEX(Table_product[Category], MATCH(A960,Table_product[ProductID],0))</f>
        <v>Urban</v>
      </c>
      <c r="I960" t="str">
        <f>INDEX(Table_product[Segment], MATCH(A960,Table_product[ProductID],0))</f>
        <v>Convenience</v>
      </c>
      <c r="J960">
        <f>INDEX(Table_product[ManufacturerID], MATCH(A960,Table_product[ProductID],0))</f>
        <v>2</v>
      </c>
      <c r="K960" t="str">
        <f>INDEX(Table_location[State],MATCH(C960,Table_location[Zip],0))</f>
        <v>Alberta</v>
      </c>
      <c r="L960" t="str">
        <f>INDEX(Table_manufacturer[Manufacturer Name],MATCH(Sales!J960,Table_manufacturer[ManufacturerID],0))</f>
        <v>Aliqui</v>
      </c>
    </row>
    <row r="961" spans="1:12" x14ac:dyDescent="0.25">
      <c r="A961">
        <v>690</v>
      </c>
      <c r="B961" s="2">
        <v>42138</v>
      </c>
      <c r="C961" t="s">
        <v>1593</v>
      </c>
      <c r="D961">
        <v>1</v>
      </c>
      <c r="E961" s="3">
        <v>4409.37</v>
      </c>
      <c r="F961" t="s">
        <v>20</v>
      </c>
      <c r="G961" t="str">
        <f>INDEX(Table_product[Product Name],MATCH(A961,Table_product[ProductID],0))</f>
        <v>Maximus UC-55</v>
      </c>
      <c r="H961" t="str">
        <f>INDEX(Table_product[Category], MATCH(A961,Table_product[ProductID],0))</f>
        <v>Urban</v>
      </c>
      <c r="I961" t="str">
        <f>INDEX(Table_product[Segment], MATCH(A961,Table_product[ProductID],0))</f>
        <v>Convenience</v>
      </c>
      <c r="J961">
        <f>INDEX(Table_product[ManufacturerID], MATCH(A961,Table_product[ProductID],0))</f>
        <v>7</v>
      </c>
      <c r="K961" t="str">
        <f>INDEX(Table_location[State],MATCH(C961,Table_location[Zip],0))</f>
        <v>British Columbia</v>
      </c>
      <c r="L961" t="str">
        <f>INDEX(Table_manufacturer[Manufacturer Name],MATCH(Sales!J961,Table_manufacturer[ManufacturerID],0))</f>
        <v>VanArsdel</v>
      </c>
    </row>
    <row r="962" spans="1:12" x14ac:dyDescent="0.25">
      <c r="A962">
        <v>1180</v>
      </c>
      <c r="B962" s="2">
        <v>42138</v>
      </c>
      <c r="C962" t="s">
        <v>1352</v>
      </c>
      <c r="D962">
        <v>1</v>
      </c>
      <c r="E962" s="3">
        <v>6299.37</v>
      </c>
      <c r="F962" t="s">
        <v>20</v>
      </c>
      <c r="G962" t="str">
        <f>INDEX(Table_product[Product Name],MATCH(A962,Table_product[ProductID],0))</f>
        <v>Pirum UE-16</v>
      </c>
      <c r="H962" t="str">
        <f>INDEX(Table_product[Category], MATCH(A962,Table_product[ProductID],0))</f>
        <v>Urban</v>
      </c>
      <c r="I962" t="str">
        <f>INDEX(Table_product[Segment], MATCH(A962,Table_product[ProductID],0))</f>
        <v>Extreme</v>
      </c>
      <c r="J962">
        <f>INDEX(Table_product[ManufacturerID], MATCH(A962,Table_product[ProductID],0))</f>
        <v>10</v>
      </c>
      <c r="K962" t="str">
        <f>INDEX(Table_location[State],MATCH(C962,Table_location[Zip],0))</f>
        <v>Alberta</v>
      </c>
      <c r="L962" t="str">
        <f>INDEX(Table_manufacturer[Manufacturer Name],MATCH(Sales!J962,Table_manufacturer[ManufacturerID],0))</f>
        <v>Pirum</v>
      </c>
    </row>
    <row r="963" spans="1:12" x14ac:dyDescent="0.25">
      <c r="A963">
        <v>457</v>
      </c>
      <c r="B963" s="2">
        <v>42138</v>
      </c>
      <c r="C963" t="s">
        <v>1592</v>
      </c>
      <c r="D963">
        <v>1</v>
      </c>
      <c r="E963" s="3">
        <v>11969.37</v>
      </c>
      <c r="F963" t="s">
        <v>20</v>
      </c>
      <c r="G963" t="str">
        <f>INDEX(Table_product[Product Name],MATCH(A963,Table_product[ProductID],0))</f>
        <v>Maximus UM-62</v>
      </c>
      <c r="H963" t="str">
        <f>INDEX(Table_product[Category], MATCH(A963,Table_product[ProductID],0))</f>
        <v>Urban</v>
      </c>
      <c r="I963" t="str">
        <f>INDEX(Table_product[Segment], MATCH(A963,Table_product[ProductID],0))</f>
        <v>Moderation</v>
      </c>
      <c r="J963">
        <f>INDEX(Table_product[ManufacturerID], MATCH(A963,Table_product[ProductID],0))</f>
        <v>7</v>
      </c>
      <c r="K963" t="str">
        <f>INDEX(Table_location[State],MATCH(C963,Table_location[Zip],0))</f>
        <v>British Columbia</v>
      </c>
      <c r="L963" t="str">
        <f>INDEX(Table_manufacturer[Manufacturer Name],MATCH(Sales!J963,Table_manufacturer[ManufacturerID],0))</f>
        <v>VanArsdel</v>
      </c>
    </row>
    <row r="964" spans="1:12" x14ac:dyDescent="0.25">
      <c r="A964">
        <v>1212</v>
      </c>
      <c r="B964" s="2">
        <v>42138</v>
      </c>
      <c r="C964" t="s">
        <v>1412</v>
      </c>
      <c r="D964">
        <v>1</v>
      </c>
      <c r="E964" s="3">
        <v>5102.37</v>
      </c>
      <c r="F964" t="s">
        <v>20</v>
      </c>
      <c r="G964" t="str">
        <f>INDEX(Table_product[Product Name],MATCH(A964,Table_product[ProductID],0))</f>
        <v>Pirum UC-14</v>
      </c>
      <c r="H964" t="str">
        <f>INDEX(Table_product[Category], MATCH(A964,Table_product[ProductID],0))</f>
        <v>Urban</v>
      </c>
      <c r="I964" t="str">
        <f>INDEX(Table_product[Segment], MATCH(A964,Table_product[ProductID],0))</f>
        <v>Convenience</v>
      </c>
      <c r="J964">
        <f>INDEX(Table_product[ManufacturerID], MATCH(A964,Table_product[ProductID],0))</f>
        <v>10</v>
      </c>
      <c r="K964" t="str">
        <f>INDEX(Table_location[State],MATCH(C964,Table_location[Zip],0))</f>
        <v>Alberta</v>
      </c>
      <c r="L964" t="str">
        <f>INDEX(Table_manufacturer[Manufacturer Name],MATCH(Sales!J964,Table_manufacturer[ManufacturerID],0))</f>
        <v>Pirum</v>
      </c>
    </row>
    <row r="965" spans="1:12" x14ac:dyDescent="0.25">
      <c r="A965">
        <v>1180</v>
      </c>
      <c r="B965" s="2">
        <v>42144</v>
      </c>
      <c r="C965" t="s">
        <v>1202</v>
      </c>
      <c r="D965">
        <v>1</v>
      </c>
      <c r="E965" s="3">
        <v>6173.37</v>
      </c>
      <c r="F965" t="s">
        <v>20</v>
      </c>
      <c r="G965" t="str">
        <f>INDEX(Table_product[Product Name],MATCH(A965,Table_product[ProductID],0))</f>
        <v>Pirum UE-16</v>
      </c>
      <c r="H965" t="str">
        <f>INDEX(Table_product[Category], MATCH(A965,Table_product[ProductID],0))</f>
        <v>Urban</v>
      </c>
      <c r="I965" t="str">
        <f>INDEX(Table_product[Segment], MATCH(A965,Table_product[ProductID],0))</f>
        <v>Extreme</v>
      </c>
      <c r="J965">
        <f>INDEX(Table_product[ManufacturerID], MATCH(A965,Table_product[ProductID],0))</f>
        <v>10</v>
      </c>
      <c r="K965" t="str">
        <f>INDEX(Table_location[State],MATCH(C965,Table_location[Zip],0))</f>
        <v>Manitoba</v>
      </c>
      <c r="L965" t="str">
        <f>INDEX(Table_manufacturer[Manufacturer Name],MATCH(Sales!J965,Table_manufacturer[ManufacturerID],0))</f>
        <v>Pirum</v>
      </c>
    </row>
    <row r="966" spans="1:12" x14ac:dyDescent="0.25">
      <c r="A966">
        <v>1697</v>
      </c>
      <c r="B966" s="2">
        <v>42145</v>
      </c>
      <c r="C966" t="s">
        <v>1382</v>
      </c>
      <c r="D966">
        <v>1</v>
      </c>
      <c r="E966" s="3">
        <v>2834.37</v>
      </c>
      <c r="F966" t="s">
        <v>20</v>
      </c>
      <c r="G966" t="str">
        <f>INDEX(Table_product[Product Name],MATCH(A966,Table_product[ProductID],0))</f>
        <v>Salvus YY-08</v>
      </c>
      <c r="H966" t="str">
        <f>INDEX(Table_product[Category], MATCH(A966,Table_product[ProductID],0))</f>
        <v>Youth</v>
      </c>
      <c r="I966" t="str">
        <f>INDEX(Table_product[Segment], MATCH(A966,Table_product[ProductID],0))</f>
        <v>Youth</v>
      </c>
      <c r="J966">
        <f>INDEX(Table_product[ManufacturerID], MATCH(A966,Table_product[ProductID],0))</f>
        <v>13</v>
      </c>
      <c r="K966" t="str">
        <f>INDEX(Table_location[State],MATCH(C966,Table_location[Zip],0))</f>
        <v>Alberta</v>
      </c>
      <c r="L966" t="str">
        <f>INDEX(Table_manufacturer[Manufacturer Name],MATCH(Sales!J966,Table_manufacturer[ManufacturerID],0))</f>
        <v>Salvus</v>
      </c>
    </row>
    <row r="967" spans="1:12" x14ac:dyDescent="0.25">
      <c r="A967">
        <v>1706</v>
      </c>
      <c r="B967" s="2">
        <v>42145</v>
      </c>
      <c r="C967" t="s">
        <v>1382</v>
      </c>
      <c r="D967">
        <v>1</v>
      </c>
      <c r="E967" s="3">
        <v>2834.37</v>
      </c>
      <c r="F967" t="s">
        <v>20</v>
      </c>
      <c r="G967" t="str">
        <f>INDEX(Table_product[Product Name],MATCH(A967,Table_product[ProductID],0))</f>
        <v>Salvus YY-17</v>
      </c>
      <c r="H967" t="str">
        <f>INDEX(Table_product[Category], MATCH(A967,Table_product[ProductID],0))</f>
        <v>Youth</v>
      </c>
      <c r="I967" t="str">
        <f>INDEX(Table_product[Segment], MATCH(A967,Table_product[ProductID],0))</f>
        <v>Youth</v>
      </c>
      <c r="J967">
        <f>INDEX(Table_product[ManufacturerID], MATCH(A967,Table_product[ProductID],0))</f>
        <v>13</v>
      </c>
      <c r="K967" t="str">
        <f>INDEX(Table_location[State],MATCH(C967,Table_location[Zip],0))</f>
        <v>Alberta</v>
      </c>
      <c r="L967" t="str">
        <f>INDEX(Table_manufacturer[Manufacturer Name],MATCH(Sales!J967,Table_manufacturer[ManufacturerID],0))</f>
        <v>Salvus</v>
      </c>
    </row>
    <row r="968" spans="1:12" x14ac:dyDescent="0.25">
      <c r="A968">
        <v>1875</v>
      </c>
      <c r="B968" s="2">
        <v>42145</v>
      </c>
      <c r="C968" t="s">
        <v>1410</v>
      </c>
      <c r="D968">
        <v>1</v>
      </c>
      <c r="E968" s="3">
        <v>12914.37</v>
      </c>
      <c r="F968" t="s">
        <v>20</v>
      </c>
      <c r="G968" t="str">
        <f>INDEX(Table_product[Product Name],MATCH(A968,Table_product[ProductID],0))</f>
        <v>Leo UM-13</v>
      </c>
      <c r="H968" t="str">
        <f>INDEX(Table_product[Category], MATCH(A968,Table_product[ProductID],0))</f>
        <v>Urban</v>
      </c>
      <c r="I968" t="str">
        <f>INDEX(Table_product[Segment], MATCH(A968,Table_product[ProductID],0))</f>
        <v>Moderation</v>
      </c>
      <c r="J968">
        <f>INDEX(Table_product[ManufacturerID], MATCH(A968,Table_product[ProductID],0))</f>
        <v>6</v>
      </c>
      <c r="K968" t="str">
        <f>INDEX(Table_location[State],MATCH(C968,Table_location[Zip],0))</f>
        <v>Alberta</v>
      </c>
      <c r="L968" t="str">
        <f>INDEX(Table_manufacturer[Manufacturer Name],MATCH(Sales!J968,Table_manufacturer[ManufacturerID],0))</f>
        <v>Leo</v>
      </c>
    </row>
    <row r="969" spans="1:12" x14ac:dyDescent="0.25">
      <c r="A969">
        <v>659</v>
      </c>
      <c r="B969" s="2">
        <v>42145</v>
      </c>
      <c r="C969" t="s">
        <v>1561</v>
      </c>
      <c r="D969">
        <v>1</v>
      </c>
      <c r="E969" s="3">
        <v>17639.37</v>
      </c>
      <c r="F969" t="s">
        <v>20</v>
      </c>
      <c r="G969" t="str">
        <f>INDEX(Table_product[Product Name],MATCH(A969,Table_product[ProductID],0))</f>
        <v>Maximus UC-24</v>
      </c>
      <c r="H969" t="str">
        <f>INDEX(Table_product[Category], MATCH(A969,Table_product[ProductID],0))</f>
        <v>Urban</v>
      </c>
      <c r="I969" t="str">
        <f>INDEX(Table_product[Segment], MATCH(A969,Table_product[ProductID],0))</f>
        <v>Convenience</v>
      </c>
      <c r="J969">
        <f>INDEX(Table_product[ManufacturerID], MATCH(A969,Table_product[ProductID],0))</f>
        <v>7</v>
      </c>
      <c r="K969" t="str">
        <f>INDEX(Table_location[State],MATCH(C969,Table_location[Zip],0))</f>
        <v>British Columbia</v>
      </c>
      <c r="L969" t="str">
        <f>INDEX(Table_manufacturer[Manufacturer Name],MATCH(Sales!J969,Table_manufacturer[ManufacturerID],0))</f>
        <v>VanArsdel</v>
      </c>
    </row>
    <row r="970" spans="1:12" x14ac:dyDescent="0.25">
      <c r="A970">
        <v>905</v>
      </c>
      <c r="B970" s="2">
        <v>42145</v>
      </c>
      <c r="C970" t="s">
        <v>1578</v>
      </c>
      <c r="D970">
        <v>1</v>
      </c>
      <c r="E970" s="3">
        <v>7244.37</v>
      </c>
      <c r="F970" t="s">
        <v>20</v>
      </c>
      <c r="G970" t="str">
        <f>INDEX(Table_product[Product Name],MATCH(A970,Table_product[ProductID],0))</f>
        <v>Natura UE-14</v>
      </c>
      <c r="H970" t="str">
        <f>INDEX(Table_product[Category], MATCH(A970,Table_product[ProductID],0))</f>
        <v>Urban</v>
      </c>
      <c r="I970" t="str">
        <f>INDEX(Table_product[Segment], MATCH(A970,Table_product[ProductID],0))</f>
        <v>Extreme</v>
      </c>
      <c r="J970">
        <f>INDEX(Table_product[ManufacturerID], MATCH(A970,Table_product[ProductID],0))</f>
        <v>8</v>
      </c>
      <c r="K970" t="str">
        <f>INDEX(Table_location[State],MATCH(C970,Table_location[Zip],0))</f>
        <v>British Columbia</v>
      </c>
      <c r="L970" t="str">
        <f>INDEX(Table_manufacturer[Manufacturer Name],MATCH(Sales!J970,Table_manufacturer[ManufacturerID],0))</f>
        <v>Natura</v>
      </c>
    </row>
    <row r="971" spans="1:12" x14ac:dyDescent="0.25">
      <c r="A971">
        <v>1182</v>
      </c>
      <c r="B971" s="2">
        <v>42145</v>
      </c>
      <c r="C971" t="s">
        <v>1561</v>
      </c>
      <c r="D971">
        <v>1</v>
      </c>
      <c r="E971" s="3">
        <v>2834.37</v>
      </c>
      <c r="F971" t="s">
        <v>20</v>
      </c>
      <c r="G971" t="str">
        <f>INDEX(Table_product[Product Name],MATCH(A971,Table_product[ProductID],0))</f>
        <v>Pirum UE-18</v>
      </c>
      <c r="H971" t="str">
        <f>INDEX(Table_product[Category], MATCH(A971,Table_product[ProductID],0))</f>
        <v>Urban</v>
      </c>
      <c r="I971" t="str">
        <f>INDEX(Table_product[Segment], MATCH(A971,Table_product[ProductID],0))</f>
        <v>Extreme</v>
      </c>
      <c r="J971">
        <f>INDEX(Table_product[ManufacturerID], MATCH(A971,Table_product[ProductID],0))</f>
        <v>10</v>
      </c>
      <c r="K971" t="str">
        <f>INDEX(Table_location[State],MATCH(C971,Table_location[Zip],0))</f>
        <v>British Columbia</v>
      </c>
      <c r="L971" t="str">
        <f>INDEX(Table_manufacturer[Manufacturer Name],MATCH(Sales!J971,Table_manufacturer[ManufacturerID],0))</f>
        <v>Pirum</v>
      </c>
    </row>
    <row r="972" spans="1:12" x14ac:dyDescent="0.25">
      <c r="A972">
        <v>487</v>
      </c>
      <c r="B972" s="2">
        <v>42145</v>
      </c>
      <c r="C972" t="s">
        <v>1330</v>
      </c>
      <c r="D972">
        <v>1</v>
      </c>
      <c r="E972" s="3">
        <v>13229.37</v>
      </c>
      <c r="F972" t="s">
        <v>20</v>
      </c>
      <c r="G972" t="str">
        <f>INDEX(Table_product[Product Name],MATCH(A972,Table_product[ProductID],0))</f>
        <v>Maximus UM-92</v>
      </c>
      <c r="H972" t="str">
        <f>INDEX(Table_product[Category], MATCH(A972,Table_product[ProductID],0))</f>
        <v>Urban</v>
      </c>
      <c r="I972" t="str">
        <f>INDEX(Table_product[Segment], MATCH(A972,Table_product[ProductID],0))</f>
        <v>Moderation</v>
      </c>
      <c r="J972">
        <f>INDEX(Table_product[ManufacturerID], MATCH(A972,Table_product[ProductID],0))</f>
        <v>7</v>
      </c>
      <c r="K972" t="str">
        <f>INDEX(Table_location[State],MATCH(C972,Table_location[Zip],0))</f>
        <v>Alberta</v>
      </c>
      <c r="L972" t="str">
        <f>INDEX(Table_manufacturer[Manufacturer Name],MATCH(Sales!J972,Table_manufacturer[ManufacturerID],0))</f>
        <v>VanArsdel</v>
      </c>
    </row>
    <row r="973" spans="1:12" x14ac:dyDescent="0.25">
      <c r="A973">
        <v>1180</v>
      </c>
      <c r="B973" s="2">
        <v>42145</v>
      </c>
      <c r="C973" t="s">
        <v>1352</v>
      </c>
      <c r="D973">
        <v>1</v>
      </c>
      <c r="E973" s="3">
        <v>6173.37</v>
      </c>
      <c r="F973" t="s">
        <v>20</v>
      </c>
      <c r="G973" t="str">
        <f>INDEX(Table_product[Product Name],MATCH(A973,Table_product[ProductID],0))</f>
        <v>Pirum UE-16</v>
      </c>
      <c r="H973" t="str">
        <f>INDEX(Table_product[Category], MATCH(A973,Table_product[ProductID],0))</f>
        <v>Urban</v>
      </c>
      <c r="I973" t="str">
        <f>INDEX(Table_product[Segment], MATCH(A973,Table_product[ProductID],0))</f>
        <v>Extreme</v>
      </c>
      <c r="J973">
        <f>INDEX(Table_product[ManufacturerID], MATCH(A973,Table_product[ProductID],0))</f>
        <v>10</v>
      </c>
      <c r="K973" t="str">
        <f>INDEX(Table_location[State],MATCH(C973,Table_location[Zip],0))</f>
        <v>Alberta</v>
      </c>
      <c r="L973" t="str">
        <f>INDEX(Table_manufacturer[Manufacturer Name],MATCH(Sales!J973,Table_manufacturer[ManufacturerID],0))</f>
        <v>Pirum</v>
      </c>
    </row>
    <row r="974" spans="1:12" x14ac:dyDescent="0.25">
      <c r="A974">
        <v>1212</v>
      </c>
      <c r="B974" s="2">
        <v>42145</v>
      </c>
      <c r="C974" t="s">
        <v>1352</v>
      </c>
      <c r="D974">
        <v>1</v>
      </c>
      <c r="E974" s="3">
        <v>4661.37</v>
      </c>
      <c r="F974" t="s">
        <v>20</v>
      </c>
      <c r="G974" t="str">
        <f>INDEX(Table_product[Product Name],MATCH(A974,Table_product[ProductID],0))</f>
        <v>Pirum UC-14</v>
      </c>
      <c r="H974" t="str">
        <f>INDEX(Table_product[Category], MATCH(A974,Table_product[ProductID],0))</f>
        <v>Urban</v>
      </c>
      <c r="I974" t="str">
        <f>INDEX(Table_product[Segment], MATCH(A974,Table_product[ProductID],0))</f>
        <v>Convenience</v>
      </c>
      <c r="J974">
        <f>INDEX(Table_product[ManufacturerID], MATCH(A974,Table_product[ProductID],0))</f>
        <v>10</v>
      </c>
      <c r="K974" t="str">
        <f>INDEX(Table_location[State],MATCH(C974,Table_location[Zip],0))</f>
        <v>Alberta</v>
      </c>
      <c r="L974" t="str">
        <f>INDEX(Table_manufacturer[Manufacturer Name],MATCH(Sales!J974,Table_manufacturer[ManufacturerID],0))</f>
        <v>Pirum</v>
      </c>
    </row>
    <row r="975" spans="1:12" x14ac:dyDescent="0.25">
      <c r="A975">
        <v>1722</v>
      </c>
      <c r="B975" s="2">
        <v>42145</v>
      </c>
      <c r="C975" t="s">
        <v>1350</v>
      </c>
      <c r="D975">
        <v>1</v>
      </c>
      <c r="E975" s="3">
        <v>1038.8699999999999</v>
      </c>
      <c r="F975" t="s">
        <v>20</v>
      </c>
      <c r="G975" t="str">
        <f>INDEX(Table_product[Product Name],MATCH(A975,Table_product[ProductID],0))</f>
        <v>Salvus YY-33</v>
      </c>
      <c r="H975" t="str">
        <f>INDEX(Table_product[Category], MATCH(A975,Table_product[ProductID],0))</f>
        <v>Youth</v>
      </c>
      <c r="I975" t="str">
        <f>INDEX(Table_product[Segment], MATCH(A975,Table_product[ProductID],0))</f>
        <v>Youth</v>
      </c>
      <c r="J975">
        <f>INDEX(Table_product[ManufacturerID], MATCH(A975,Table_product[ProductID],0))</f>
        <v>13</v>
      </c>
      <c r="K975" t="str">
        <f>INDEX(Table_location[State],MATCH(C975,Table_location[Zip],0))</f>
        <v>Alberta</v>
      </c>
      <c r="L975" t="str">
        <f>INDEX(Table_manufacturer[Manufacturer Name],MATCH(Sales!J975,Table_manufacturer[ManufacturerID],0))</f>
        <v>Salvus</v>
      </c>
    </row>
    <row r="976" spans="1:12" x14ac:dyDescent="0.25">
      <c r="A976">
        <v>1129</v>
      </c>
      <c r="B976" s="2">
        <v>42145</v>
      </c>
      <c r="C976" t="s">
        <v>1330</v>
      </c>
      <c r="D976">
        <v>1</v>
      </c>
      <c r="E976" s="3">
        <v>5543.37</v>
      </c>
      <c r="F976" t="s">
        <v>20</v>
      </c>
      <c r="G976" t="str">
        <f>INDEX(Table_product[Product Name],MATCH(A976,Table_product[ProductID],0))</f>
        <v>Pirum UM-06</v>
      </c>
      <c r="H976" t="str">
        <f>INDEX(Table_product[Category], MATCH(A976,Table_product[ProductID],0))</f>
        <v>Urban</v>
      </c>
      <c r="I976" t="str">
        <f>INDEX(Table_product[Segment], MATCH(A976,Table_product[ProductID],0))</f>
        <v>Moderation</v>
      </c>
      <c r="J976">
        <f>INDEX(Table_product[ManufacturerID], MATCH(A976,Table_product[ProductID],0))</f>
        <v>10</v>
      </c>
      <c r="K976" t="str">
        <f>INDEX(Table_location[State],MATCH(C976,Table_location[Zip],0))</f>
        <v>Alberta</v>
      </c>
      <c r="L976" t="str">
        <f>INDEX(Table_manufacturer[Manufacturer Name],MATCH(Sales!J976,Table_manufacturer[ManufacturerID],0))</f>
        <v>Pirum</v>
      </c>
    </row>
    <row r="977" spans="1:12" x14ac:dyDescent="0.25">
      <c r="A977">
        <v>819</v>
      </c>
      <c r="B977" s="2">
        <v>42146</v>
      </c>
      <c r="C977" t="s">
        <v>1564</v>
      </c>
      <c r="D977">
        <v>1</v>
      </c>
      <c r="E977" s="3">
        <v>16757.37</v>
      </c>
      <c r="F977" t="s">
        <v>20</v>
      </c>
      <c r="G977" t="str">
        <f>INDEX(Table_product[Product Name],MATCH(A977,Table_product[ProductID],0))</f>
        <v>Natura UM-03</v>
      </c>
      <c r="H977" t="str">
        <f>INDEX(Table_product[Category], MATCH(A977,Table_product[ProductID],0))</f>
        <v>Urban</v>
      </c>
      <c r="I977" t="str">
        <f>INDEX(Table_product[Segment], MATCH(A977,Table_product[ProductID],0))</f>
        <v>Moderation</v>
      </c>
      <c r="J977">
        <f>INDEX(Table_product[ManufacturerID], MATCH(A977,Table_product[ProductID],0))</f>
        <v>8</v>
      </c>
      <c r="K977" t="str">
        <f>INDEX(Table_location[State],MATCH(C977,Table_location[Zip],0))</f>
        <v>British Columbia</v>
      </c>
      <c r="L977" t="str">
        <f>INDEX(Table_manufacturer[Manufacturer Name],MATCH(Sales!J977,Table_manufacturer[ManufacturerID],0))</f>
        <v>Natura</v>
      </c>
    </row>
    <row r="978" spans="1:12" x14ac:dyDescent="0.25">
      <c r="A978">
        <v>506</v>
      </c>
      <c r="B978" s="2">
        <v>42148</v>
      </c>
      <c r="C978" t="s">
        <v>1591</v>
      </c>
      <c r="D978">
        <v>1</v>
      </c>
      <c r="E978" s="3">
        <v>15560.37</v>
      </c>
      <c r="F978" t="s">
        <v>20</v>
      </c>
      <c r="G978" t="str">
        <f>INDEX(Table_product[Product Name],MATCH(A978,Table_product[ProductID],0))</f>
        <v>Maximus UM-11</v>
      </c>
      <c r="H978" t="str">
        <f>INDEX(Table_product[Category], MATCH(A978,Table_product[ProductID],0))</f>
        <v>Urban</v>
      </c>
      <c r="I978" t="str">
        <f>INDEX(Table_product[Segment], MATCH(A978,Table_product[ProductID],0))</f>
        <v>Moderation</v>
      </c>
      <c r="J978">
        <f>INDEX(Table_product[ManufacturerID], MATCH(A978,Table_product[ProductID],0))</f>
        <v>7</v>
      </c>
      <c r="K978" t="str">
        <f>INDEX(Table_location[State],MATCH(C978,Table_location[Zip],0))</f>
        <v>British Columbia</v>
      </c>
      <c r="L978" t="str">
        <f>INDEX(Table_manufacturer[Manufacturer Name],MATCH(Sales!J978,Table_manufacturer[ManufacturerID],0))</f>
        <v>VanArsdel</v>
      </c>
    </row>
    <row r="979" spans="1:12" x14ac:dyDescent="0.25">
      <c r="A979">
        <v>1137</v>
      </c>
      <c r="B979" s="2">
        <v>42166</v>
      </c>
      <c r="C979" t="s">
        <v>1334</v>
      </c>
      <c r="D979">
        <v>1</v>
      </c>
      <c r="E979" s="3">
        <v>8945.3700000000008</v>
      </c>
      <c r="F979" t="s">
        <v>20</v>
      </c>
      <c r="G979" t="str">
        <f>INDEX(Table_product[Product Name],MATCH(A979,Table_product[ProductID],0))</f>
        <v>Pirum UM-14</v>
      </c>
      <c r="H979" t="str">
        <f>INDEX(Table_product[Category], MATCH(A979,Table_product[ProductID],0))</f>
        <v>Urban</v>
      </c>
      <c r="I979" t="str">
        <f>INDEX(Table_product[Segment], MATCH(A979,Table_product[ProductID],0))</f>
        <v>Moderation</v>
      </c>
      <c r="J979">
        <f>INDEX(Table_product[ManufacturerID], MATCH(A979,Table_product[ProductID],0))</f>
        <v>10</v>
      </c>
      <c r="K979" t="str">
        <f>INDEX(Table_location[State],MATCH(C979,Table_location[Zip],0))</f>
        <v>Alberta</v>
      </c>
      <c r="L979" t="str">
        <f>INDEX(Table_manufacturer[Manufacturer Name],MATCH(Sales!J979,Table_manufacturer[ManufacturerID],0))</f>
        <v>Pirum</v>
      </c>
    </row>
    <row r="980" spans="1:12" x14ac:dyDescent="0.25">
      <c r="A980">
        <v>2379</v>
      </c>
      <c r="B980" s="2">
        <v>42167</v>
      </c>
      <c r="C980" t="s">
        <v>1379</v>
      </c>
      <c r="D980">
        <v>1</v>
      </c>
      <c r="E980" s="3">
        <v>2513.6999999999998</v>
      </c>
      <c r="F980" t="s">
        <v>20</v>
      </c>
      <c r="G980" t="str">
        <f>INDEX(Table_product[Product Name],MATCH(A980,Table_product[ProductID],0))</f>
        <v>Aliqui UC-27</v>
      </c>
      <c r="H980" t="str">
        <f>INDEX(Table_product[Category], MATCH(A980,Table_product[ProductID],0))</f>
        <v>Urban</v>
      </c>
      <c r="I980" t="str">
        <f>INDEX(Table_product[Segment], MATCH(A980,Table_product[ProductID],0))</f>
        <v>Convenience</v>
      </c>
      <c r="J980">
        <f>INDEX(Table_product[ManufacturerID], MATCH(A980,Table_product[ProductID],0))</f>
        <v>2</v>
      </c>
      <c r="K980" t="str">
        <f>INDEX(Table_location[State],MATCH(C980,Table_location[Zip],0))</f>
        <v>Alberta</v>
      </c>
      <c r="L980" t="str">
        <f>INDEX(Table_manufacturer[Manufacturer Name],MATCH(Sales!J980,Table_manufacturer[ManufacturerID],0))</f>
        <v>Aliqui</v>
      </c>
    </row>
    <row r="981" spans="1:12" x14ac:dyDescent="0.25">
      <c r="A981">
        <v>2368</v>
      </c>
      <c r="B981" s="2">
        <v>42167</v>
      </c>
      <c r="C981" t="s">
        <v>1345</v>
      </c>
      <c r="D981">
        <v>1</v>
      </c>
      <c r="E981" s="3">
        <v>8813.7000000000007</v>
      </c>
      <c r="F981" t="s">
        <v>20</v>
      </c>
      <c r="G981" t="str">
        <f>INDEX(Table_product[Product Name],MATCH(A981,Table_product[ProductID],0))</f>
        <v>Aliqui UC-16</v>
      </c>
      <c r="H981" t="str">
        <f>INDEX(Table_product[Category], MATCH(A981,Table_product[ProductID],0))</f>
        <v>Urban</v>
      </c>
      <c r="I981" t="str">
        <f>INDEX(Table_product[Segment], MATCH(A981,Table_product[ProductID],0))</f>
        <v>Convenience</v>
      </c>
      <c r="J981">
        <f>INDEX(Table_product[ManufacturerID], MATCH(A981,Table_product[ProductID],0))</f>
        <v>2</v>
      </c>
      <c r="K981" t="str">
        <f>INDEX(Table_location[State],MATCH(C981,Table_location[Zip],0))</f>
        <v>Alberta</v>
      </c>
      <c r="L981" t="str">
        <f>INDEX(Table_manufacturer[Manufacturer Name],MATCH(Sales!J981,Table_manufacturer[ManufacturerID],0))</f>
        <v>Aliqui</v>
      </c>
    </row>
    <row r="982" spans="1:12" x14ac:dyDescent="0.25">
      <c r="A982">
        <v>487</v>
      </c>
      <c r="B982" s="2">
        <v>42167</v>
      </c>
      <c r="C982" t="s">
        <v>1410</v>
      </c>
      <c r="D982">
        <v>1</v>
      </c>
      <c r="E982" s="3">
        <v>13229.37</v>
      </c>
      <c r="F982" t="s">
        <v>20</v>
      </c>
      <c r="G982" t="str">
        <f>INDEX(Table_product[Product Name],MATCH(A982,Table_product[ProductID],0))</f>
        <v>Maximus UM-92</v>
      </c>
      <c r="H982" t="str">
        <f>INDEX(Table_product[Category], MATCH(A982,Table_product[ProductID],0))</f>
        <v>Urban</v>
      </c>
      <c r="I982" t="str">
        <f>INDEX(Table_product[Segment], MATCH(A982,Table_product[ProductID],0))</f>
        <v>Moderation</v>
      </c>
      <c r="J982">
        <f>INDEX(Table_product[ManufacturerID], MATCH(A982,Table_product[ProductID],0))</f>
        <v>7</v>
      </c>
      <c r="K982" t="str">
        <f>INDEX(Table_location[State],MATCH(C982,Table_location[Zip],0))</f>
        <v>Alberta</v>
      </c>
      <c r="L982" t="str">
        <f>INDEX(Table_manufacturer[Manufacturer Name],MATCH(Sales!J982,Table_manufacturer[ManufacturerID],0))</f>
        <v>VanArsdel</v>
      </c>
    </row>
    <row r="983" spans="1:12" x14ac:dyDescent="0.25">
      <c r="A983">
        <v>995</v>
      </c>
      <c r="B983" s="2">
        <v>42172</v>
      </c>
      <c r="C983" t="s">
        <v>1346</v>
      </c>
      <c r="D983">
        <v>1</v>
      </c>
      <c r="E983" s="3">
        <v>7118.37</v>
      </c>
      <c r="F983" t="s">
        <v>20</v>
      </c>
      <c r="G983" t="str">
        <f>INDEX(Table_product[Product Name],MATCH(A983,Table_product[ProductID],0))</f>
        <v>Natura UC-58</v>
      </c>
      <c r="H983" t="str">
        <f>INDEX(Table_product[Category], MATCH(A983,Table_product[ProductID],0))</f>
        <v>Urban</v>
      </c>
      <c r="I983" t="str">
        <f>INDEX(Table_product[Segment], MATCH(A983,Table_product[ProductID],0))</f>
        <v>Convenience</v>
      </c>
      <c r="J983">
        <f>INDEX(Table_product[ManufacturerID], MATCH(A983,Table_product[ProductID],0))</f>
        <v>8</v>
      </c>
      <c r="K983" t="str">
        <f>INDEX(Table_location[State],MATCH(C983,Table_location[Zip],0))</f>
        <v>Alberta</v>
      </c>
      <c r="L983" t="str">
        <f>INDEX(Table_manufacturer[Manufacturer Name],MATCH(Sales!J983,Table_manufacturer[ManufacturerID],0))</f>
        <v>Natura</v>
      </c>
    </row>
    <row r="984" spans="1:12" x14ac:dyDescent="0.25">
      <c r="A984">
        <v>2350</v>
      </c>
      <c r="B984" s="2">
        <v>42172</v>
      </c>
      <c r="C984" t="s">
        <v>1384</v>
      </c>
      <c r="D984">
        <v>1</v>
      </c>
      <c r="E984" s="3">
        <v>4466.7</v>
      </c>
      <c r="F984" t="s">
        <v>20</v>
      </c>
      <c r="G984" t="str">
        <f>INDEX(Table_product[Product Name],MATCH(A984,Table_product[ProductID],0))</f>
        <v>Aliqui UE-24</v>
      </c>
      <c r="H984" t="str">
        <f>INDEX(Table_product[Category], MATCH(A984,Table_product[ProductID],0))</f>
        <v>Urban</v>
      </c>
      <c r="I984" t="str">
        <f>INDEX(Table_product[Segment], MATCH(A984,Table_product[ProductID],0))</f>
        <v>Extreme</v>
      </c>
      <c r="J984">
        <f>INDEX(Table_product[ManufacturerID], MATCH(A984,Table_product[ProductID],0))</f>
        <v>2</v>
      </c>
      <c r="K984" t="str">
        <f>INDEX(Table_location[State],MATCH(C984,Table_location[Zip],0))</f>
        <v>Alberta</v>
      </c>
      <c r="L984" t="str">
        <f>INDEX(Table_manufacturer[Manufacturer Name],MATCH(Sales!J984,Table_manufacturer[ManufacturerID],0))</f>
        <v>Aliqui</v>
      </c>
    </row>
    <row r="985" spans="1:12" x14ac:dyDescent="0.25">
      <c r="A985">
        <v>1134</v>
      </c>
      <c r="B985" s="2">
        <v>42172</v>
      </c>
      <c r="C985" t="s">
        <v>1330</v>
      </c>
      <c r="D985">
        <v>1</v>
      </c>
      <c r="E985" s="3">
        <v>10898.37</v>
      </c>
      <c r="F985" t="s">
        <v>20</v>
      </c>
      <c r="G985" t="str">
        <f>INDEX(Table_product[Product Name],MATCH(A985,Table_product[ProductID],0))</f>
        <v>Pirum UM-11</v>
      </c>
      <c r="H985" t="str">
        <f>INDEX(Table_product[Category], MATCH(A985,Table_product[ProductID],0))</f>
        <v>Urban</v>
      </c>
      <c r="I985" t="str">
        <f>INDEX(Table_product[Segment], MATCH(A985,Table_product[ProductID],0))</f>
        <v>Moderation</v>
      </c>
      <c r="J985">
        <f>INDEX(Table_product[ManufacturerID], MATCH(A985,Table_product[ProductID],0))</f>
        <v>10</v>
      </c>
      <c r="K985" t="str">
        <f>INDEX(Table_location[State],MATCH(C985,Table_location[Zip],0))</f>
        <v>Alberta</v>
      </c>
      <c r="L985" t="str">
        <f>INDEX(Table_manufacturer[Manufacturer Name],MATCH(Sales!J985,Table_manufacturer[ManufacturerID],0))</f>
        <v>Pirum</v>
      </c>
    </row>
    <row r="986" spans="1:12" x14ac:dyDescent="0.25">
      <c r="A986">
        <v>1714</v>
      </c>
      <c r="B986" s="2">
        <v>42172</v>
      </c>
      <c r="C986" t="s">
        <v>1352</v>
      </c>
      <c r="D986">
        <v>1</v>
      </c>
      <c r="E986" s="3">
        <v>1259.3699999999999</v>
      </c>
      <c r="F986" t="s">
        <v>20</v>
      </c>
      <c r="G986" t="str">
        <f>INDEX(Table_product[Product Name],MATCH(A986,Table_product[ProductID],0))</f>
        <v>Salvus YY-25</v>
      </c>
      <c r="H986" t="str">
        <f>INDEX(Table_product[Category], MATCH(A986,Table_product[ProductID],0))</f>
        <v>Youth</v>
      </c>
      <c r="I986" t="str">
        <f>INDEX(Table_product[Segment], MATCH(A986,Table_product[ProductID],0))</f>
        <v>Youth</v>
      </c>
      <c r="J986">
        <f>INDEX(Table_product[ManufacturerID], MATCH(A986,Table_product[ProductID],0))</f>
        <v>13</v>
      </c>
      <c r="K986" t="str">
        <f>INDEX(Table_location[State],MATCH(C986,Table_location[Zip],0))</f>
        <v>Alberta</v>
      </c>
      <c r="L986" t="str">
        <f>INDEX(Table_manufacturer[Manufacturer Name],MATCH(Sales!J986,Table_manufacturer[ManufacturerID],0))</f>
        <v>Salvus</v>
      </c>
    </row>
    <row r="987" spans="1:12" x14ac:dyDescent="0.25">
      <c r="A987">
        <v>578</v>
      </c>
      <c r="B987" s="2">
        <v>42172</v>
      </c>
      <c r="C987" t="s">
        <v>1401</v>
      </c>
      <c r="D987">
        <v>1</v>
      </c>
      <c r="E987" s="3">
        <v>9449.3700000000008</v>
      </c>
      <c r="F987" t="s">
        <v>20</v>
      </c>
      <c r="G987" t="str">
        <f>INDEX(Table_product[Product Name],MATCH(A987,Table_product[ProductID],0))</f>
        <v>Maximus UC-43</v>
      </c>
      <c r="H987" t="str">
        <f>INDEX(Table_product[Category], MATCH(A987,Table_product[ProductID],0))</f>
        <v>Urban</v>
      </c>
      <c r="I987" t="str">
        <f>INDEX(Table_product[Segment], MATCH(A987,Table_product[ProductID],0))</f>
        <v>Convenience</v>
      </c>
      <c r="J987">
        <f>INDEX(Table_product[ManufacturerID], MATCH(A987,Table_product[ProductID],0))</f>
        <v>7</v>
      </c>
      <c r="K987" t="str">
        <f>INDEX(Table_location[State],MATCH(C987,Table_location[Zip],0))</f>
        <v>Alberta</v>
      </c>
      <c r="L987" t="str">
        <f>INDEX(Table_manufacturer[Manufacturer Name],MATCH(Sales!J987,Table_manufacturer[ManufacturerID],0))</f>
        <v>VanArsdel</v>
      </c>
    </row>
    <row r="988" spans="1:12" x14ac:dyDescent="0.25">
      <c r="A988">
        <v>115</v>
      </c>
      <c r="B988" s="2">
        <v>42151</v>
      </c>
      <c r="C988" t="s">
        <v>1395</v>
      </c>
      <c r="D988">
        <v>1</v>
      </c>
      <c r="E988" s="3">
        <v>10710</v>
      </c>
      <c r="F988" t="s">
        <v>20</v>
      </c>
      <c r="G988" t="str">
        <f>INDEX(Table_product[Product Name],MATCH(A988,Table_product[ProductID],0))</f>
        <v>Abbas UM-42</v>
      </c>
      <c r="H988" t="str">
        <f>INDEX(Table_product[Category], MATCH(A988,Table_product[ProductID],0))</f>
        <v>Urban</v>
      </c>
      <c r="I988" t="str">
        <f>INDEX(Table_product[Segment], MATCH(A988,Table_product[ProductID],0))</f>
        <v>Moderation</v>
      </c>
      <c r="J988">
        <f>INDEX(Table_product[ManufacturerID], MATCH(A988,Table_product[ProductID],0))</f>
        <v>1</v>
      </c>
      <c r="K988" t="str">
        <f>INDEX(Table_location[State],MATCH(C988,Table_location[Zip],0))</f>
        <v>Alberta</v>
      </c>
      <c r="L988" t="str">
        <f>INDEX(Table_manufacturer[Manufacturer Name],MATCH(Sales!J988,Table_manufacturer[ManufacturerID],0))</f>
        <v>Abbas</v>
      </c>
    </row>
    <row r="989" spans="1:12" x14ac:dyDescent="0.25">
      <c r="A989">
        <v>1145</v>
      </c>
      <c r="B989" s="2">
        <v>42142</v>
      </c>
      <c r="C989" t="s">
        <v>1404</v>
      </c>
      <c r="D989">
        <v>1</v>
      </c>
      <c r="E989" s="3">
        <v>4031.37</v>
      </c>
      <c r="F989" t="s">
        <v>20</v>
      </c>
      <c r="G989" t="str">
        <f>INDEX(Table_product[Product Name],MATCH(A989,Table_product[ProductID],0))</f>
        <v>Pirum UR-02</v>
      </c>
      <c r="H989" t="str">
        <f>INDEX(Table_product[Category], MATCH(A989,Table_product[ProductID],0))</f>
        <v>Urban</v>
      </c>
      <c r="I989" t="str">
        <f>INDEX(Table_product[Segment], MATCH(A989,Table_product[ProductID],0))</f>
        <v>Regular</v>
      </c>
      <c r="J989">
        <f>INDEX(Table_product[ManufacturerID], MATCH(A989,Table_product[ProductID],0))</f>
        <v>10</v>
      </c>
      <c r="K989" t="str">
        <f>INDEX(Table_location[State],MATCH(C989,Table_location[Zip],0))</f>
        <v>Alberta</v>
      </c>
      <c r="L989" t="str">
        <f>INDEX(Table_manufacturer[Manufacturer Name],MATCH(Sales!J989,Table_manufacturer[ManufacturerID],0))</f>
        <v>Pirum</v>
      </c>
    </row>
    <row r="990" spans="1:12" x14ac:dyDescent="0.25">
      <c r="A990">
        <v>585</v>
      </c>
      <c r="B990" s="2">
        <v>42142</v>
      </c>
      <c r="C990" t="s">
        <v>1401</v>
      </c>
      <c r="D990">
        <v>1</v>
      </c>
      <c r="E990" s="3">
        <v>5039.37</v>
      </c>
      <c r="F990" t="s">
        <v>20</v>
      </c>
      <c r="G990" t="str">
        <f>INDEX(Table_product[Product Name],MATCH(A990,Table_product[ProductID],0))</f>
        <v>Maximus UC-50</v>
      </c>
      <c r="H990" t="str">
        <f>INDEX(Table_product[Category], MATCH(A990,Table_product[ProductID],0))</f>
        <v>Urban</v>
      </c>
      <c r="I990" t="str">
        <f>INDEX(Table_product[Segment], MATCH(A990,Table_product[ProductID],0))</f>
        <v>Convenience</v>
      </c>
      <c r="J990">
        <f>INDEX(Table_product[ManufacturerID], MATCH(A990,Table_product[ProductID],0))</f>
        <v>7</v>
      </c>
      <c r="K990" t="str">
        <f>INDEX(Table_location[State],MATCH(C990,Table_location[Zip],0))</f>
        <v>Alberta</v>
      </c>
      <c r="L990" t="str">
        <f>INDEX(Table_manufacturer[Manufacturer Name],MATCH(Sales!J990,Table_manufacturer[ManufacturerID],0))</f>
        <v>VanArsdel</v>
      </c>
    </row>
    <row r="991" spans="1:12" x14ac:dyDescent="0.25">
      <c r="A991">
        <v>927</v>
      </c>
      <c r="B991" s="2">
        <v>42142</v>
      </c>
      <c r="C991" t="s">
        <v>1411</v>
      </c>
      <c r="D991">
        <v>1</v>
      </c>
      <c r="E991" s="3">
        <v>6173.37</v>
      </c>
      <c r="F991" t="s">
        <v>20</v>
      </c>
      <c r="G991" t="str">
        <f>INDEX(Table_product[Product Name],MATCH(A991,Table_product[ProductID],0))</f>
        <v>Natura UE-36</v>
      </c>
      <c r="H991" t="str">
        <f>INDEX(Table_product[Category], MATCH(A991,Table_product[ProductID],0))</f>
        <v>Urban</v>
      </c>
      <c r="I991" t="str">
        <f>INDEX(Table_product[Segment], MATCH(A991,Table_product[ProductID],0))</f>
        <v>Extreme</v>
      </c>
      <c r="J991">
        <f>INDEX(Table_product[ManufacturerID], MATCH(A991,Table_product[ProductID],0))</f>
        <v>8</v>
      </c>
      <c r="K991" t="str">
        <f>INDEX(Table_location[State],MATCH(C991,Table_location[Zip],0))</f>
        <v>Alberta</v>
      </c>
      <c r="L991" t="str">
        <f>INDEX(Table_manufacturer[Manufacturer Name],MATCH(Sales!J991,Table_manufacturer[ManufacturerID],0))</f>
        <v>Natura</v>
      </c>
    </row>
    <row r="992" spans="1:12" x14ac:dyDescent="0.25">
      <c r="A992">
        <v>585</v>
      </c>
      <c r="B992" s="2">
        <v>42143</v>
      </c>
      <c r="C992" t="s">
        <v>1392</v>
      </c>
      <c r="D992">
        <v>1</v>
      </c>
      <c r="E992" s="3">
        <v>5039.37</v>
      </c>
      <c r="F992" t="s">
        <v>20</v>
      </c>
      <c r="G992" t="str">
        <f>INDEX(Table_product[Product Name],MATCH(A992,Table_product[ProductID],0))</f>
        <v>Maximus UC-50</v>
      </c>
      <c r="H992" t="str">
        <f>INDEX(Table_product[Category], MATCH(A992,Table_product[ProductID],0))</f>
        <v>Urban</v>
      </c>
      <c r="I992" t="str">
        <f>INDEX(Table_product[Segment], MATCH(A992,Table_product[ProductID],0))</f>
        <v>Convenience</v>
      </c>
      <c r="J992">
        <f>INDEX(Table_product[ManufacturerID], MATCH(A992,Table_product[ProductID],0))</f>
        <v>7</v>
      </c>
      <c r="K992" t="str">
        <f>INDEX(Table_location[State],MATCH(C992,Table_location[Zip],0))</f>
        <v>Alberta</v>
      </c>
      <c r="L992" t="str">
        <f>INDEX(Table_manufacturer[Manufacturer Name],MATCH(Sales!J992,Table_manufacturer[ManufacturerID],0))</f>
        <v>VanArsdel</v>
      </c>
    </row>
    <row r="993" spans="1:12" x14ac:dyDescent="0.25">
      <c r="A993">
        <v>2388</v>
      </c>
      <c r="B993" s="2">
        <v>42170</v>
      </c>
      <c r="C993" t="s">
        <v>1568</v>
      </c>
      <c r="D993">
        <v>1</v>
      </c>
      <c r="E993" s="3">
        <v>4031.37</v>
      </c>
      <c r="F993" t="s">
        <v>20</v>
      </c>
      <c r="G993" t="str">
        <f>INDEX(Table_product[Product Name],MATCH(A993,Table_product[ProductID],0))</f>
        <v>Aliqui UC-36</v>
      </c>
      <c r="H993" t="str">
        <f>INDEX(Table_product[Category], MATCH(A993,Table_product[ProductID],0))</f>
        <v>Urban</v>
      </c>
      <c r="I993" t="str">
        <f>INDEX(Table_product[Segment], MATCH(A993,Table_product[ProductID],0))</f>
        <v>Convenience</v>
      </c>
      <c r="J993">
        <f>INDEX(Table_product[ManufacturerID], MATCH(A993,Table_product[ProductID],0))</f>
        <v>2</v>
      </c>
      <c r="K993" t="str">
        <f>INDEX(Table_location[State],MATCH(C993,Table_location[Zip],0))</f>
        <v>British Columbia</v>
      </c>
      <c r="L993" t="str">
        <f>INDEX(Table_manufacturer[Manufacturer Name],MATCH(Sales!J993,Table_manufacturer[ManufacturerID],0))</f>
        <v>Aliqui</v>
      </c>
    </row>
    <row r="994" spans="1:12" x14ac:dyDescent="0.25">
      <c r="A994">
        <v>496</v>
      </c>
      <c r="B994" s="2">
        <v>42114</v>
      </c>
      <c r="C994" t="s">
        <v>1576</v>
      </c>
      <c r="D994">
        <v>1</v>
      </c>
      <c r="E994" s="3">
        <v>11339.37</v>
      </c>
      <c r="F994" t="s">
        <v>20</v>
      </c>
      <c r="G994" t="str">
        <f>INDEX(Table_product[Product Name],MATCH(A994,Table_product[ProductID],0))</f>
        <v>Maximus UM-01</v>
      </c>
      <c r="H994" t="str">
        <f>INDEX(Table_product[Category], MATCH(A994,Table_product[ProductID],0))</f>
        <v>Urban</v>
      </c>
      <c r="I994" t="str">
        <f>INDEX(Table_product[Segment], MATCH(A994,Table_product[ProductID],0))</f>
        <v>Moderation</v>
      </c>
      <c r="J994">
        <f>INDEX(Table_product[ManufacturerID], MATCH(A994,Table_product[ProductID],0))</f>
        <v>7</v>
      </c>
      <c r="K994" t="str">
        <f>INDEX(Table_location[State],MATCH(C994,Table_location[Zip],0))</f>
        <v>British Columbia</v>
      </c>
      <c r="L994" t="str">
        <f>INDEX(Table_manufacturer[Manufacturer Name],MATCH(Sales!J994,Table_manufacturer[ManufacturerID],0))</f>
        <v>VanArsdel</v>
      </c>
    </row>
    <row r="995" spans="1:12" x14ac:dyDescent="0.25">
      <c r="A995">
        <v>777</v>
      </c>
      <c r="B995" s="2">
        <v>42114</v>
      </c>
      <c r="C995" t="s">
        <v>1400</v>
      </c>
      <c r="D995">
        <v>1</v>
      </c>
      <c r="E995" s="3">
        <v>1542.87</v>
      </c>
      <c r="F995" t="s">
        <v>20</v>
      </c>
      <c r="G995" t="str">
        <f>INDEX(Table_product[Product Name],MATCH(A995,Table_product[ProductID],0))</f>
        <v>Natura RP-65</v>
      </c>
      <c r="H995" t="str">
        <f>INDEX(Table_product[Category], MATCH(A995,Table_product[ProductID],0))</f>
        <v>Rural</v>
      </c>
      <c r="I995" t="str">
        <f>INDEX(Table_product[Segment], MATCH(A995,Table_product[ProductID],0))</f>
        <v>Productivity</v>
      </c>
      <c r="J995">
        <f>INDEX(Table_product[ManufacturerID], MATCH(A995,Table_product[ProductID],0))</f>
        <v>8</v>
      </c>
      <c r="K995" t="str">
        <f>INDEX(Table_location[State],MATCH(C995,Table_location[Zip],0))</f>
        <v>Alberta</v>
      </c>
      <c r="L995" t="str">
        <f>INDEX(Table_manufacturer[Manufacturer Name],MATCH(Sales!J995,Table_manufacturer[ManufacturerID],0))</f>
        <v>Natura</v>
      </c>
    </row>
    <row r="996" spans="1:12" x14ac:dyDescent="0.25">
      <c r="A996">
        <v>1495</v>
      </c>
      <c r="B996" s="2">
        <v>42114</v>
      </c>
      <c r="C996" t="s">
        <v>1569</v>
      </c>
      <c r="D996">
        <v>1</v>
      </c>
      <c r="E996" s="3">
        <v>5038.74</v>
      </c>
      <c r="F996" t="s">
        <v>20</v>
      </c>
      <c r="G996" t="str">
        <f>INDEX(Table_product[Product Name],MATCH(A996,Table_product[ProductID],0))</f>
        <v>Quibus RP-87</v>
      </c>
      <c r="H996" t="str">
        <f>INDEX(Table_product[Category], MATCH(A996,Table_product[ProductID],0))</f>
        <v>Rural</v>
      </c>
      <c r="I996" t="str">
        <f>INDEX(Table_product[Segment], MATCH(A996,Table_product[ProductID],0))</f>
        <v>Productivity</v>
      </c>
      <c r="J996">
        <f>INDEX(Table_product[ManufacturerID], MATCH(A996,Table_product[ProductID],0))</f>
        <v>12</v>
      </c>
      <c r="K996" t="str">
        <f>INDEX(Table_location[State],MATCH(C996,Table_location[Zip],0))</f>
        <v>British Columbia</v>
      </c>
      <c r="L996" t="str">
        <f>INDEX(Table_manufacturer[Manufacturer Name],MATCH(Sales!J996,Table_manufacturer[ManufacturerID],0))</f>
        <v>Quibus</v>
      </c>
    </row>
    <row r="997" spans="1:12" x14ac:dyDescent="0.25">
      <c r="A997">
        <v>650</v>
      </c>
      <c r="B997" s="2">
        <v>42114</v>
      </c>
      <c r="C997" t="s">
        <v>1558</v>
      </c>
      <c r="D997">
        <v>1</v>
      </c>
      <c r="E997" s="3">
        <v>6173.37</v>
      </c>
      <c r="F997" t="s">
        <v>20</v>
      </c>
      <c r="G997" t="str">
        <f>INDEX(Table_product[Product Name],MATCH(A997,Table_product[ProductID],0))</f>
        <v>Maximus UC-15</v>
      </c>
      <c r="H997" t="str">
        <f>INDEX(Table_product[Category], MATCH(A997,Table_product[ProductID],0))</f>
        <v>Urban</v>
      </c>
      <c r="I997" t="str">
        <f>INDEX(Table_product[Segment], MATCH(A997,Table_product[ProductID],0))</f>
        <v>Convenience</v>
      </c>
      <c r="J997">
        <f>INDEX(Table_product[ManufacturerID], MATCH(A997,Table_product[ProductID],0))</f>
        <v>7</v>
      </c>
      <c r="K997" t="str">
        <f>INDEX(Table_location[State],MATCH(C997,Table_location[Zip],0))</f>
        <v>British Columbia</v>
      </c>
      <c r="L997" t="str">
        <f>INDEX(Table_manufacturer[Manufacturer Name],MATCH(Sales!J997,Table_manufacturer[ManufacturerID],0))</f>
        <v>VanArsdel</v>
      </c>
    </row>
    <row r="998" spans="1:12" x14ac:dyDescent="0.25">
      <c r="A998">
        <v>2367</v>
      </c>
      <c r="B998" s="2">
        <v>42114</v>
      </c>
      <c r="C998" t="s">
        <v>1554</v>
      </c>
      <c r="D998">
        <v>1</v>
      </c>
      <c r="E998" s="3">
        <v>5915.7</v>
      </c>
      <c r="F998" t="s">
        <v>20</v>
      </c>
      <c r="G998" t="str">
        <f>INDEX(Table_product[Product Name],MATCH(A998,Table_product[ProductID],0))</f>
        <v>Aliqui UC-15</v>
      </c>
      <c r="H998" t="str">
        <f>INDEX(Table_product[Category], MATCH(A998,Table_product[ProductID],0))</f>
        <v>Urban</v>
      </c>
      <c r="I998" t="str">
        <f>INDEX(Table_product[Segment], MATCH(A998,Table_product[ProductID],0))</f>
        <v>Convenience</v>
      </c>
      <c r="J998">
        <f>INDEX(Table_product[ManufacturerID], MATCH(A998,Table_product[ProductID],0))</f>
        <v>2</v>
      </c>
      <c r="K998" t="str">
        <f>INDEX(Table_location[State],MATCH(C998,Table_location[Zip],0))</f>
        <v>British Columbia</v>
      </c>
      <c r="L998" t="str">
        <f>INDEX(Table_manufacturer[Manufacturer Name],MATCH(Sales!J998,Table_manufacturer[ManufacturerID],0))</f>
        <v>Aliqui</v>
      </c>
    </row>
    <row r="999" spans="1:12" x14ac:dyDescent="0.25">
      <c r="A999">
        <v>1000</v>
      </c>
      <c r="B999" s="2">
        <v>42114</v>
      </c>
      <c r="C999" t="s">
        <v>1400</v>
      </c>
      <c r="D999">
        <v>1</v>
      </c>
      <c r="E999" s="3">
        <v>1290.8699999999999</v>
      </c>
      <c r="F999" t="s">
        <v>20</v>
      </c>
      <c r="G999" t="str">
        <f>INDEX(Table_product[Product Name],MATCH(A999,Table_product[ProductID],0))</f>
        <v>Natura YY-01</v>
      </c>
      <c r="H999" t="str">
        <f>INDEX(Table_product[Category], MATCH(A999,Table_product[ProductID],0))</f>
        <v>Youth</v>
      </c>
      <c r="I999" t="str">
        <f>INDEX(Table_product[Segment], MATCH(A999,Table_product[ProductID],0))</f>
        <v>Youth</v>
      </c>
      <c r="J999">
        <f>INDEX(Table_product[ManufacturerID], MATCH(A999,Table_product[ProductID],0))</f>
        <v>8</v>
      </c>
      <c r="K999" t="str">
        <f>INDEX(Table_location[State],MATCH(C999,Table_location[Zip],0))</f>
        <v>Alberta</v>
      </c>
      <c r="L999" t="str">
        <f>INDEX(Table_manufacturer[Manufacturer Name],MATCH(Sales!J999,Table_manufacturer[ManufacturerID],0))</f>
        <v>Natura</v>
      </c>
    </row>
    <row r="1000" spans="1:12" x14ac:dyDescent="0.25">
      <c r="A1000">
        <v>1085</v>
      </c>
      <c r="B1000" s="2">
        <v>42114</v>
      </c>
      <c r="C1000" t="s">
        <v>1401</v>
      </c>
      <c r="D1000">
        <v>1</v>
      </c>
      <c r="E1000" s="3">
        <v>1322.37</v>
      </c>
      <c r="F1000" t="s">
        <v>20</v>
      </c>
      <c r="G1000" t="str">
        <f>INDEX(Table_product[Product Name],MATCH(A1000,Table_product[ProductID],0))</f>
        <v>Pirum RP-31</v>
      </c>
      <c r="H1000" t="str">
        <f>INDEX(Table_product[Category], MATCH(A1000,Table_product[ProductID],0))</f>
        <v>Rural</v>
      </c>
      <c r="I1000" t="str">
        <f>INDEX(Table_product[Segment], MATCH(A1000,Table_product[ProductID],0))</f>
        <v>Productivity</v>
      </c>
      <c r="J1000">
        <f>INDEX(Table_product[ManufacturerID], MATCH(A1000,Table_product[ProductID],0))</f>
        <v>10</v>
      </c>
      <c r="K1000" t="str">
        <f>INDEX(Table_location[State],MATCH(C1000,Table_location[Zip],0))</f>
        <v>Alberta</v>
      </c>
      <c r="L1000" t="str">
        <f>INDEX(Table_manufacturer[Manufacturer Name],MATCH(Sales!J1000,Table_manufacturer[ManufacturerID],0))</f>
        <v>Pirum</v>
      </c>
    </row>
    <row r="1001" spans="1:12" x14ac:dyDescent="0.25">
      <c r="A1001">
        <v>478</v>
      </c>
      <c r="B1001" s="2">
        <v>42115</v>
      </c>
      <c r="C1001" t="s">
        <v>1593</v>
      </c>
      <c r="D1001">
        <v>1</v>
      </c>
      <c r="E1001" s="3">
        <v>17009.37</v>
      </c>
      <c r="F1001" t="s">
        <v>20</v>
      </c>
      <c r="G1001" t="str">
        <f>INDEX(Table_product[Product Name],MATCH(A1001,Table_product[ProductID],0))</f>
        <v>Maximus UM-83</v>
      </c>
      <c r="H1001" t="str">
        <f>INDEX(Table_product[Category], MATCH(A1001,Table_product[ProductID],0))</f>
        <v>Urban</v>
      </c>
      <c r="I1001" t="str">
        <f>INDEX(Table_product[Segment], MATCH(A1001,Table_product[ProductID],0))</f>
        <v>Moderation</v>
      </c>
      <c r="J1001">
        <f>INDEX(Table_product[ManufacturerID], MATCH(A1001,Table_product[ProductID],0))</f>
        <v>7</v>
      </c>
      <c r="K1001" t="str">
        <f>INDEX(Table_location[State],MATCH(C1001,Table_location[Zip],0))</f>
        <v>British Columbia</v>
      </c>
      <c r="L1001" t="str">
        <f>INDEX(Table_manufacturer[Manufacturer Name],MATCH(Sales!J1001,Table_manufacturer[ManufacturerID],0))</f>
        <v>VanArsdel</v>
      </c>
    </row>
    <row r="1002" spans="1:12" x14ac:dyDescent="0.25">
      <c r="A1002">
        <v>1182</v>
      </c>
      <c r="B1002" s="2">
        <v>42117</v>
      </c>
      <c r="C1002" t="s">
        <v>1401</v>
      </c>
      <c r="D1002">
        <v>1</v>
      </c>
      <c r="E1002" s="3">
        <v>2708.37</v>
      </c>
      <c r="F1002" t="s">
        <v>20</v>
      </c>
      <c r="G1002" t="str">
        <f>INDEX(Table_product[Product Name],MATCH(A1002,Table_product[ProductID],0))</f>
        <v>Pirum UE-18</v>
      </c>
      <c r="H1002" t="str">
        <f>INDEX(Table_product[Category], MATCH(A1002,Table_product[ProductID],0))</f>
        <v>Urban</v>
      </c>
      <c r="I1002" t="str">
        <f>INDEX(Table_product[Segment], MATCH(A1002,Table_product[ProductID],0))</f>
        <v>Extreme</v>
      </c>
      <c r="J1002">
        <f>INDEX(Table_product[ManufacturerID], MATCH(A1002,Table_product[ProductID],0))</f>
        <v>10</v>
      </c>
      <c r="K1002" t="str">
        <f>INDEX(Table_location[State],MATCH(C1002,Table_location[Zip],0))</f>
        <v>Alberta</v>
      </c>
      <c r="L1002" t="str">
        <f>INDEX(Table_manufacturer[Manufacturer Name],MATCH(Sales!J1002,Table_manufacturer[ManufacturerID],0))</f>
        <v>Pirum</v>
      </c>
    </row>
    <row r="1003" spans="1:12" x14ac:dyDescent="0.25">
      <c r="A1003">
        <v>1223</v>
      </c>
      <c r="B1003" s="2">
        <v>42117</v>
      </c>
      <c r="C1003" t="s">
        <v>1403</v>
      </c>
      <c r="D1003">
        <v>1</v>
      </c>
      <c r="E1003" s="3">
        <v>4787.37</v>
      </c>
      <c r="F1003" t="s">
        <v>20</v>
      </c>
      <c r="G1003" t="str">
        <f>INDEX(Table_product[Product Name],MATCH(A1003,Table_product[ProductID],0))</f>
        <v>Pirum UC-25</v>
      </c>
      <c r="H1003" t="str">
        <f>INDEX(Table_product[Category], MATCH(A1003,Table_product[ProductID],0))</f>
        <v>Urban</v>
      </c>
      <c r="I1003" t="str">
        <f>INDEX(Table_product[Segment], MATCH(A1003,Table_product[ProductID],0))</f>
        <v>Convenience</v>
      </c>
      <c r="J1003">
        <f>INDEX(Table_product[ManufacturerID], MATCH(A1003,Table_product[ProductID],0))</f>
        <v>10</v>
      </c>
      <c r="K1003" t="str">
        <f>INDEX(Table_location[State],MATCH(C1003,Table_location[Zip],0))</f>
        <v>Alberta</v>
      </c>
      <c r="L1003" t="str">
        <f>INDEX(Table_manufacturer[Manufacturer Name],MATCH(Sales!J1003,Table_manufacturer[ManufacturerID],0))</f>
        <v>Pirum</v>
      </c>
    </row>
    <row r="1004" spans="1:12" x14ac:dyDescent="0.25">
      <c r="A1004">
        <v>999</v>
      </c>
      <c r="B1004" s="2">
        <v>42123</v>
      </c>
      <c r="C1004" t="s">
        <v>1577</v>
      </c>
      <c r="D1004">
        <v>1</v>
      </c>
      <c r="E1004" s="3">
        <v>9386.3700000000008</v>
      </c>
      <c r="F1004" t="s">
        <v>20</v>
      </c>
      <c r="G1004" t="str">
        <f>INDEX(Table_product[Product Name],MATCH(A1004,Table_product[ProductID],0))</f>
        <v>Natura UC-62</v>
      </c>
      <c r="H1004" t="str">
        <f>INDEX(Table_product[Category], MATCH(A1004,Table_product[ProductID],0))</f>
        <v>Urban</v>
      </c>
      <c r="I1004" t="str">
        <f>INDEX(Table_product[Segment], MATCH(A1004,Table_product[ProductID],0))</f>
        <v>Convenience</v>
      </c>
      <c r="J1004">
        <f>INDEX(Table_product[ManufacturerID], MATCH(A1004,Table_product[ProductID],0))</f>
        <v>8</v>
      </c>
      <c r="K1004" t="str">
        <f>INDEX(Table_location[State],MATCH(C1004,Table_location[Zip],0))</f>
        <v>British Columbia</v>
      </c>
      <c r="L1004" t="str">
        <f>INDEX(Table_manufacturer[Manufacturer Name],MATCH(Sales!J1004,Table_manufacturer[ManufacturerID],0))</f>
        <v>Natura</v>
      </c>
    </row>
    <row r="1005" spans="1:12" x14ac:dyDescent="0.25">
      <c r="A1005">
        <v>927</v>
      </c>
      <c r="B1005" s="2">
        <v>42124</v>
      </c>
      <c r="C1005" t="s">
        <v>1382</v>
      </c>
      <c r="D1005">
        <v>1</v>
      </c>
      <c r="E1005" s="3">
        <v>6173.37</v>
      </c>
      <c r="F1005" t="s">
        <v>20</v>
      </c>
      <c r="G1005" t="str">
        <f>INDEX(Table_product[Product Name],MATCH(A1005,Table_product[ProductID],0))</f>
        <v>Natura UE-36</v>
      </c>
      <c r="H1005" t="str">
        <f>INDEX(Table_product[Category], MATCH(A1005,Table_product[ProductID],0))</f>
        <v>Urban</v>
      </c>
      <c r="I1005" t="str">
        <f>INDEX(Table_product[Segment], MATCH(A1005,Table_product[ProductID],0))</f>
        <v>Extreme</v>
      </c>
      <c r="J1005">
        <f>INDEX(Table_product[ManufacturerID], MATCH(A1005,Table_product[ProductID],0))</f>
        <v>8</v>
      </c>
      <c r="K1005" t="str">
        <f>INDEX(Table_location[State],MATCH(C1005,Table_location[Zip],0))</f>
        <v>Alberta</v>
      </c>
      <c r="L1005" t="str">
        <f>INDEX(Table_manufacturer[Manufacturer Name],MATCH(Sales!J1005,Table_manufacturer[ManufacturerID],0))</f>
        <v>Natura</v>
      </c>
    </row>
    <row r="1006" spans="1:12" x14ac:dyDescent="0.25">
      <c r="A1006">
        <v>1049</v>
      </c>
      <c r="B1006" s="2">
        <v>42124</v>
      </c>
      <c r="C1006" t="s">
        <v>1327</v>
      </c>
      <c r="D1006">
        <v>1</v>
      </c>
      <c r="E1006" s="3">
        <v>3086.37</v>
      </c>
      <c r="F1006" t="s">
        <v>20</v>
      </c>
      <c r="G1006" t="str">
        <f>INDEX(Table_product[Product Name],MATCH(A1006,Table_product[ProductID],0))</f>
        <v>Pirum MA-07</v>
      </c>
      <c r="H1006" t="str">
        <f>INDEX(Table_product[Category], MATCH(A1006,Table_product[ProductID],0))</f>
        <v>Mix</v>
      </c>
      <c r="I1006" t="str">
        <f>INDEX(Table_product[Segment], MATCH(A1006,Table_product[ProductID],0))</f>
        <v>All Season</v>
      </c>
      <c r="J1006">
        <f>INDEX(Table_product[ManufacturerID], MATCH(A1006,Table_product[ProductID],0))</f>
        <v>10</v>
      </c>
      <c r="K1006" t="str">
        <f>INDEX(Table_location[State],MATCH(C1006,Table_location[Zip],0))</f>
        <v>Alberta</v>
      </c>
      <c r="L1006" t="str">
        <f>INDEX(Table_manufacturer[Manufacturer Name],MATCH(Sales!J1006,Table_manufacturer[ManufacturerID],0))</f>
        <v>Pirum</v>
      </c>
    </row>
    <row r="1007" spans="1:12" x14ac:dyDescent="0.25">
      <c r="A1007">
        <v>1995</v>
      </c>
      <c r="B1007" s="2">
        <v>42124</v>
      </c>
      <c r="C1007" t="s">
        <v>1401</v>
      </c>
      <c r="D1007">
        <v>1</v>
      </c>
      <c r="E1007" s="3">
        <v>5354.37</v>
      </c>
      <c r="F1007" t="s">
        <v>20</v>
      </c>
      <c r="G1007" t="str">
        <f>INDEX(Table_product[Product Name],MATCH(A1007,Table_product[ProductID],0))</f>
        <v>Currus UM-02</v>
      </c>
      <c r="H1007" t="str">
        <f>INDEX(Table_product[Category], MATCH(A1007,Table_product[ProductID],0))</f>
        <v>Urban</v>
      </c>
      <c r="I1007" t="str">
        <f>INDEX(Table_product[Segment], MATCH(A1007,Table_product[ProductID],0))</f>
        <v>Moderation</v>
      </c>
      <c r="J1007">
        <f>INDEX(Table_product[ManufacturerID], MATCH(A1007,Table_product[ProductID],0))</f>
        <v>4</v>
      </c>
      <c r="K1007" t="str">
        <f>INDEX(Table_location[State],MATCH(C1007,Table_location[Zip],0))</f>
        <v>Alberta</v>
      </c>
      <c r="L1007" t="str">
        <f>INDEX(Table_manufacturer[Manufacturer Name],MATCH(Sales!J1007,Table_manufacturer[ManufacturerID],0))</f>
        <v>Currus</v>
      </c>
    </row>
    <row r="1008" spans="1:12" x14ac:dyDescent="0.25">
      <c r="A1008">
        <v>2395</v>
      </c>
      <c r="B1008" s="2">
        <v>42124</v>
      </c>
      <c r="C1008" t="s">
        <v>1384</v>
      </c>
      <c r="D1008">
        <v>1</v>
      </c>
      <c r="E1008" s="3">
        <v>2009.7</v>
      </c>
      <c r="F1008" t="s">
        <v>20</v>
      </c>
      <c r="G1008" t="str">
        <f>INDEX(Table_product[Product Name],MATCH(A1008,Table_product[ProductID],0))</f>
        <v>Aliqui YY-04</v>
      </c>
      <c r="H1008" t="str">
        <f>INDEX(Table_product[Category], MATCH(A1008,Table_product[ProductID],0))</f>
        <v>Youth</v>
      </c>
      <c r="I1008" t="str">
        <f>INDEX(Table_product[Segment], MATCH(A1008,Table_product[ProductID],0))</f>
        <v>Youth</v>
      </c>
      <c r="J1008">
        <f>INDEX(Table_product[ManufacturerID], MATCH(A1008,Table_product[ProductID],0))</f>
        <v>2</v>
      </c>
      <c r="K1008" t="str">
        <f>INDEX(Table_location[State],MATCH(C1008,Table_location[Zip],0))</f>
        <v>Alberta</v>
      </c>
      <c r="L1008" t="str">
        <f>INDEX(Table_manufacturer[Manufacturer Name],MATCH(Sales!J1008,Table_manufacturer[ManufacturerID],0))</f>
        <v>Aliqui</v>
      </c>
    </row>
    <row r="1009" spans="1:12" x14ac:dyDescent="0.25">
      <c r="A1009">
        <v>1229</v>
      </c>
      <c r="B1009" s="2">
        <v>42152</v>
      </c>
      <c r="C1009" t="s">
        <v>1561</v>
      </c>
      <c r="D1009">
        <v>1</v>
      </c>
      <c r="E1009" s="3">
        <v>3464.37</v>
      </c>
      <c r="F1009" t="s">
        <v>20</v>
      </c>
      <c r="G1009" t="str">
        <f>INDEX(Table_product[Product Name],MATCH(A1009,Table_product[ProductID],0))</f>
        <v>Pirum UC-31</v>
      </c>
      <c r="H1009" t="str">
        <f>INDEX(Table_product[Category], MATCH(A1009,Table_product[ProductID],0))</f>
        <v>Urban</v>
      </c>
      <c r="I1009" t="str">
        <f>INDEX(Table_product[Segment], MATCH(A1009,Table_product[ProductID],0))</f>
        <v>Convenience</v>
      </c>
      <c r="J1009">
        <f>INDEX(Table_product[ManufacturerID], MATCH(A1009,Table_product[ProductID],0))</f>
        <v>10</v>
      </c>
      <c r="K1009" t="str">
        <f>INDEX(Table_location[State],MATCH(C1009,Table_location[Zip],0))</f>
        <v>British Columbia</v>
      </c>
      <c r="L1009" t="str">
        <f>INDEX(Table_manufacturer[Manufacturer Name],MATCH(Sales!J1009,Table_manufacturer[ManufacturerID],0))</f>
        <v>Pirum</v>
      </c>
    </row>
    <row r="1010" spans="1:12" x14ac:dyDescent="0.25">
      <c r="A1010">
        <v>2015</v>
      </c>
      <c r="B1010" s="2">
        <v>42152</v>
      </c>
      <c r="C1010" t="s">
        <v>1398</v>
      </c>
      <c r="D1010">
        <v>1</v>
      </c>
      <c r="E1010" s="3">
        <v>4094.37</v>
      </c>
      <c r="F1010" t="s">
        <v>20</v>
      </c>
      <c r="G1010" t="str">
        <f>INDEX(Table_product[Product Name],MATCH(A1010,Table_product[ProductID],0))</f>
        <v>Currus UR-18</v>
      </c>
      <c r="H1010" t="str">
        <f>INDEX(Table_product[Category], MATCH(A1010,Table_product[ProductID],0))</f>
        <v>Urban</v>
      </c>
      <c r="I1010" t="str">
        <f>INDEX(Table_product[Segment], MATCH(A1010,Table_product[ProductID],0))</f>
        <v>Regular</v>
      </c>
      <c r="J1010">
        <f>INDEX(Table_product[ManufacturerID], MATCH(A1010,Table_product[ProductID],0))</f>
        <v>4</v>
      </c>
      <c r="K1010" t="str">
        <f>INDEX(Table_location[State],MATCH(C1010,Table_location[Zip],0))</f>
        <v>Alberta</v>
      </c>
      <c r="L1010" t="str">
        <f>INDEX(Table_manufacturer[Manufacturer Name],MATCH(Sales!J1010,Table_manufacturer[ManufacturerID],0))</f>
        <v>Currus</v>
      </c>
    </row>
    <row r="1011" spans="1:12" x14ac:dyDescent="0.25">
      <c r="A1011">
        <v>2400</v>
      </c>
      <c r="B1011" s="2">
        <v>42152</v>
      </c>
      <c r="C1011" t="s">
        <v>1404</v>
      </c>
      <c r="D1011">
        <v>1</v>
      </c>
      <c r="E1011" s="3">
        <v>1070.3699999999999</v>
      </c>
      <c r="F1011" t="s">
        <v>20</v>
      </c>
      <c r="G1011" t="str">
        <f>INDEX(Table_product[Product Name],MATCH(A1011,Table_product[ProductID],0))</f>
        <v>Aliqui YY-09</v>
      </c>
      <c r="H1011" t="str">
        <f>INDEX(Table_product[Category], MATCH(A1011,Table_product[ProductID],0))</f>
        <v>Youth</v>
      </c>
      <c r="I1011" t="str">
        <f>INDEX(Table_product[Segment], MATCH(A1011,Table_product[ProductID],0))</f>
        <v>Youth</v>
      </c>
      <c r="J1011">
        <f>INDEX(Table_product[ManufacturerID], MATCH(A1011,Table_product[ProductID],0))</f>
        <v>2</v>
      </c>
      <c r="K1011" t="str">
        <f>INDEX(Table_location[State],MATCH(C1011,Table_location[Zip],0))</f>
        <v>Alberta</v>
      </c>
      <c r="L1011" t="str">
        <f>INDEX(Table_manufacturer[Manufacturer Name],MATCH(Sales!J1011,Table_manufacturer[ManufacturerID],0))</f>
        <v>Aliqui</v>
      </c>
    </row>
    <row r="1012" spans="1:12" x14ac:dyDescent="0.25">
      <c r="A1012">
        <v>487</v>
      </c>
      <c r="B1012" s="2">
        <v>42152</v>
      </c>
      <c r="C1012" t="s">
        <v>1573</v>
      </c>
      <c r="D1012">
        <v>1</v>
      </c>
      <c r="E1012" s="3">
        <v>13229.37</v>
      </c>
      <c r="F1012" t="s">
        <v>20</v>
      </c>
      <c r="G1012" t="str">
        <f>INDEX(Table_product[Product Name],MATCH(A1012,Table_product[ProductID],0))</f>
        <v>Maximus UM-92</v>
      </c>
      <c r="H1012" t="str">
        <f>INDEX(Table_product[Category], MATCH(A1012,Table_product[ProductID],0))</f>
        <v>Urban</v>
      </c>
      <c r="I1012" t="str">
        <f>INDEX(Table_product[Segment], MATCH(A1012,Table_product[ProductID],0))</f>
        <v>Moderation</v>
      </c>
      <c r="J1012">
        <f>INDEX(Table_product[ManufacturerID], MATCH(A1012,Table_product[ProductID],0))</f>
        <v>7</v>
      </c>
      <c r="K1012" t="str">
        <f>INDEX(Table_location[State],MATCH(C1012,Table_location[Zip],0))</f>
        <v>British Columbia</v>
      </c>
      <c r="L1012" t="str">
        <f>INDEX(Table_manufacturer[Manufacturer Name],MATCH(Sales!J1012,Table_manufacturer[ManufacturerID],0))</f>
        <v>VanArsdel</v>
      </c>
    </row>
    <row r="1013" spans="1:12" x14ac:dyDescent="0.25">
      <c r="A1013">
        <v>491</v>
      </c>
      <c r="B1013" s="2">
        <v>42152</v>
      </c>
      <c r="C1013" t="s">
        <v>1577</v>
      </c>
      <c r="D1013">
        <v>1</v>
      </c>
      <c r="E1013" s="3">
        <v>10709.37</v>
      </c>
      <c r="F1013" t="s">
        <v>20</v>
      </c>
      <c r="G1013" t="str">
        <f>INDEX(Table_product[Product Name],MATCH(A1013,Table_product[ProductID],0))</f>
        <v>Maximus UM-96</v>
      </c>
      <c r="H1013" t="str">
        <f>INDEX(Table_product[Category], MATCH(A1013,Table_product[ProductID],0))</f>
        <v>Urban</v>
      </c>
      <c r="I1013" t="str">
        <f>INDEX(Table_product[Segment], MATCH(A1013,Table_product[ProductID],0))</f>
        <v>Moderation</v>
      </c>
      <c r="J1013">
        <f>INDEX(Table_product[ManufacturerID], MATCH(A1013,Table_product[ProductID],0))</f>
        <v>7</v>
      </c>
      <c r="K1013" t="str">
        <f>INDEX(Table_location[State],MATCH(C1013,Table_location[Zip],0))</f>
        <v>British Columbia</v>
      </c>
      <c r="L1013" t="str">
        <f>INDEX(Table_manufacturer[Manufacturer Name],MATCH(Sales!J1013,Table_manufacturer[ManufacturerID],0))</f>
        <v>VanArsdel</v>
      </c>
    </row>
    <row r="1014" spans="1:12" x14ac:dyDescent="0.25">
      <c r="A1014">
        <v>927</v>
      </c>
      <c r="B1014" s="2">
        <v>42152</v>
      </c>
      <c r="C1014" t="s">
        <v>1401</v>
      </c>
      <c r="D1014">
        <v>1</v>
      </c>
      <c r="E1014" s="3">
        <v>5417.37</v>
      </c>
      <c r="F1014" t="s">
        <v>20</v>
      </c>
      <c r="G1014" t="str">
        <f>INDEX(Table_product[Product Name],MATCH(A1014,Table_product[ProductID],0))</f>
        <v>Natura UE-36</v>
      </c>
      <c r="H1014" t="str">
        <f>INDEX(Table_product[Category], MATCH(A1014,Table_product[ProductID],0))</f>
        <v>Urban</v>
      </c>
      <c r="I1014" t="str">
        <f>INDEX(Table_product[Segment], MATCH(A1014,Table_product[ProductID],0))</f>
        <v>Extreme</v>
      </c>
      <c r="J1014">
        <f>INDEX(Table_product[ManufacturerID], MATCH(A1014,Table_product[ProductID],0))</f>
        <v>8</v>
      </c>
      <c r="K1014" t="str">
        <f>INDEX(Table_location[State],MATCH(C1014,Table_location[Zip],0))</f>
        <v>Alberta</v>
      </c>
      <c r="L1014" t="str">
        <f>INDEX(Table_manufacturer[Manufacturer Name],MATCH(Sales!J1014,Table_manufacturer[ManufacturerID],0))</f>
        <v>Natura</v>
      </c>
    </row>
    <row r="1015" spans="1:12" x14ac:dyDescent="0.25">
      <c r="A1015">
        <v>2136</v>
      </c>
      <c r="B1015" s="2">
        <v>42115</v>
      </c>
      <c r="C1015" t="s">
        <v>1553</v>
      </c>
      <c r="D1015">
        <v>1</v>
      </c>
      <c r="E1015" s="3">
        <v>5417.37</v>
      </c>
      <c r="F1015" t="s">
        <v>20</v>
      </c>
      <c r="G1015" t="str">
        <f>INDEX(Table_product[Product Name],MATCH(A1015,Table_product[ProductID],0))</f>
        <v>Victoria UR-12</v>
      </c>
      <c r="H1015" t="str">
        <f>INDEX(Table_product[Category], MATCH(A1015,Table_product[ProductID],0))</f>
        <v>Urban</v>
      </c>
      <c r="I1015" t="str">
        <f>INDEX(Table_product[Segment], MATCH(A1015,Table_product[ProductID],0))</f>
        <v>Regular</v>
      </c>
      <c r="J1015">
        <f>INDEX(Table_product[ManufacturerID], MATCH(A1015,Table_product[ProductID],0))</f>
        <v>14</v>
      </c>
      <c r="K1015" t="str">
        <f>INDEX(Table_location[State],MATCH(C1015,Table_location[Zip],0))</f>
        <v>British Columbia</v>
      </c>
      <c r="L1015" t="str">
        <f>INDEX(Table_manufacturer[Manufacturer Name],MATCH(Sales!J1015,Table_manufacturer[ManufacturerID],0))</f>
        <v>Victoria</v>
      </c>
    </row>
    <row r="1016" spans="1:12" x14ac:dyDescent="0.25">
      <c r="A1016">
        <v>438</v>
      </c>
      <c r="B1016" s="2">
        <v>42115</v>
      </c>
      <c r="C1016" t="s">
        <v>1583</v>
      </c>
      <c r="D1016">
        <v>1</v>
      </c>
      <c r="E1016" s="3">
        <v>11969.37</v>
      </c>
      <c r="F1016" t="s">
        <v>20</v>
      </c>
      <c r="G1016" t="str">
        <f>INDEX(Table_product[Product Name],MATCH(A1016,Table_product[ProductID],0))</f>
        <v>Maximus UM-43</v>
      </c>
      <c r="H1016" t="str">
        <f>INDEX(Table_product[Category], MATCH(A1016,Table_product[ProductID],0))</f>
        <v>Urban</v>
      </c>
      <c r="I1016" t="str">
        <f>INDEX(Table_product[Segment], MATCH(A1016,Table_product[ProductID],0))</f>
        <v>Moderation</v>
      </c>
      <c r="J1016">
        <f>INDEX(Table_product[ManufacturerID], MATCH(A1016,Table_product[ProductID],0))</f>
        <v>7</v>
      </c>
      <c r="K1016" t="str">
        <f>INDEX(Table_location[State],MATCH(C1016,Table_location[Zip],0))</f>
        <v>British Columbia</v>
      </c>
      <c r="L1016" t="str">
        <f>INDEX(Table_manufacturer[Manufacturer Name],MATCH(Sales!J1016,Table_manufacturer[ManufacturerID],0))</f>
        <v>VanArsdel</v>
      </c>
    </row>
    <row r="1017" spans="1:12" x14ac:dyDescent="0.25">
      <c r="A1017">
        <v>2199</v>
      </c>
      <c r="B1017" s="2">
        <v>42124</v>
      </c>
      <c r="C1017" t="s">
        <v>1554</v>
      </c>
      <c r="D1017">
        <v>1</v>
      </c>
      <c r="E1017" s="3">
        <v>2456.37</v>
      </c>
      <c r="F1017" t="s">
        <v>20</v>
      </c>
      <c r="G1017" t="str">
        <f>INDEX(Table_product[Product Name],MATCH(A1017,Table_product[ProductID],0))</f>
        <v>Aliqui MA-13</v>
      </c>
      <c r="H1017" t="str">
        <f>INDEX(Table_product[Category], MATCH(A1017,Table_product[ProductID],0))</f>
        <v>Mix</v>
      </c>
      <c r="I1017" t="str">
        <f>INDEX(Table_product[Segment], MATCH(A1017,Table_product[ProductID],0))</f>
        <v>All Season</v>
      </c>
      <c r="J1017">
        <f>INDEX(Table_product[ManufacturerID], MATCH(A1017,Table_product[ProductID],0))</f>
        <v>2</v>
      </c>
      <c r="K1017" t="str">
        <f>INDEX(Table_location[State],MATCH(C1017,Table_location[Zip],0))</f>
        <v>British Columbia</v>
      </c>
      <c r="L1017" t="str">
        <f>INDEX(Table_manufacturer[Manufacturer Name],MATCH(Sales!J1017,Table_manufacturer[ManufacturerID],0))</f>
        <v>Aliqui</v>
      </c>
    </row>
    <row r="1018" spans="1:12" x14ac:dyDescent="0.25">
      <c r="A1018">
        <v>506</v>
      </c>
      <c r="B1018" s="2">
        <v>42124</v>
      </c>
      <c r="C1018" t="s">
        <v>1413</v>
      </c>
      <c r="D1018">
        <v>1</v>
      </c>
      <c r="E1018" s="3">
        <v>15560.37</v>
      </c>
      <c r="F1018" t="s">
        <v>20</v>
      </c>
      <c r="G1018" t="str">
        <f>INDEX(Table_product[Product Name],MATCH(A1018,Table_product[ProductID],0))</f>
        <v>Maximus UM-11</v>
      </c>
      <c r="H1018" t="str">
        <f>INDEX(Table_product[Category], MATCH(A1018,Table_product[ProductID],0))</f>
        <v>Urban</v>
      </c>
      <c r="I1018" t="str">
        <f>INDEX(Table_product[Segment], MATCH(A1018,Table_product[ProductID],0))</f>
        <v>Moderation</v>
      </c>
      <c r="J1018">
        <f>INDEX(Table_product[ManufacturerID], MATCH(A1018,Table_product[ProductID],0))</f>
        <v>7</v>
      </c>
      <c r="K1018" t="str">
        <f>INDEX(Table_location[State],MATCH(C1018,Table_location[Zip],0))</f>
        <v>Alberta</v>
      </c>
      <c r="L1018" t="str">
        <f>INDEX(Table_manufacturer[Manufacturer Name],MATCH(Sales!J1018,Table_manufacturer[ManufacturerID],0))</f>
        <v>VanArsdel</v>
      </c>
    </row>
    <row r="1019" spans="1:12" x14ac:dyDescent="0.25">
      <c r="A1019">
        <v>927</v>
      </c>
      <c r="B1019" s="2">
        <v>42153</v>
      </c>
      <c r="C1019" t="s">
        <v>1593</v>
      </c>
      <c r="D1019">
        <v>1</v>
      </c>
      <c r="E1019" s="3">
        <v>6173.37</v>
      </c>
      <c r="F1019" t="s">
        <v>20</v>
      </c>
      <c r="G1019" t="str">
        <f>INDEX(Table_product[Product Name],MATCH(A1019,Table_product[ProductID],0))</f>
        <v>Natura UE-36</v>
      </c>
      <c r="H1019" t="str">
        <f>INDEX(Table_product[Category], MATCH(A1019,Table_product[ProductID],0))</f>
        <v>Urban</v>
      </c>
      <c r="I1019" t="str">
        <f>INDEX(Table_product[Segment], MATCH(A1019,Table_product[ProductID],0))</f>
        <v>Extreme</v>
      </c>
      <c r="J1019">
        <f>INDEX(Table_product[ManufacturerID], MATCH(A1019,Table_product[ProductID],0))</f>
        <v>8</v>
      </c>
      <c r="K1019" t="str">
        <f>INDEX(Table_location[State],MATCH(C1019,Table_location[Zip],0))</f>
        <v>British Columbia</v>
      </c>
      <c r="L1019" t="str">
        <f>INDEX(Table_manufacturer[Manufacturer Name],MATCH(Sales!J1019,Table_manufacturer[ManufacturerID],0))</f>
        <v>Natura</v>
      </c>
    </row>
    <row r="1020" spans="1:12" x14ac:dyDescent="0.25">
      <c r="A1020">
        <v>1022</v>
      </c>
      <c r="B1020" s="2">
        <v>42143</v>
      </c>
      <c r="C1020" t="s">
        <v>1563</v>
      </c>
      <c r="D1020">
        <v>1</v>
      </c>
      <c r="E1020" s="3">
        <v>1889.37</v>
      </c>
      <c r="F1020" t="s">
        <v>20</v>
      </c>
      <c r="G1020" t="str">
        <f>INDEX(Table_product[Product Name],MATCH(A1020,Table_product[ProductID],0))</f>
        <v>Natura YY-23</v>
      </c>
      <c r="H1020" t="str">
        <f>INDEX(Table_product[Category], MATCH(A1020,Table_product[ProductID],0))</f>
        <v>Youth</v>
      </c>
      <c r="I1020" t="str">
        <f>INDEX(Table_product[Segment], MATCH(A1020,Table_product[ProductID],0))</f>
        <v>Youth</v>
      </c>
      <c r="J1020">
        <f>INDEX(Table_product[ManufacturerID], MATCH(A1020,Table_product[ProductID],0))</f>
        <v>8</v>
      </c>
      <c r="K1020" t="str">
        <f>INDEX(Table_location[State],MATCH(C1020,Table_location[Zip],0))</f>
        <v>British Columbia</v>
      </c>
      <c r="L1020" t="str">
        <f>INDEX(Table_manufacturer[Manufacturer Name],MATCH(Sales!J1020,Table_manufacturer[ManufacturerID],0))</f>
        <v>Natura</v>
      </c>
    </row>
    <row r="1021" spans="1:12" x14ac:dyDescent="0.25">
      <c r="A1021">
        <v>1085</v>
      </c>
      <c r="B1021" s="2">
        <v>42143</v>
      </c>
      <c r="C1021" t="s">
        <v>1400</v>
      </c>
      <c r="D1021">
        <v>1</v>
      </c>
      <c r="E1021" s="3">
        <v>1416.87</v>
      </c>
      <c r="F1021" t="s">
        <v>20</v>
      </c>
      <c r="G1021" t="str">
        <f>INDEX(Table_product[Product Name],MATCH(A1021,Table_product[ProductID],0))</f>
        <v>Pirum RP-31</v>
      </c>
      <c r="H1021" t="str">
        <f>INDEX(Table_product[Category], MATCH(A1021,Table_product[ProductID],0))</f>
        <v>Rural</v>
      </c>
      <c r="I1021" t="str">
        <f>INDEX(Table_product[Segment], MATCH(A1021,Table_product[ProductID],0))</f>
        <v>Productivity</v>
      </c>
      <c r="J1021">
        <f>INDEX(Table_product[ManufacturerID], MATCH(A1021,Table_product[ProductID],0))</f>
        <v>10</v>
      </c>
      <c r="K1021" t="str">
        <f>INDEX(Table_location[State],MATCH(C1021,Table_location[Zip],0))</f>
        <v>Alberta</v>
      </c>
      <c r="L1021" t="str">
        <f>INDEX(Table_manufacturer[Manufacturer Name],MATCH(Sales!J1021,Table_manufacturer[ManufacturerID],0))</f>
        <v>Pirum</v>
      </c>
    </row>
    <row r="1022" spans="1:12" x14ac:dyDescent="0.25">
      <c r="A1022">
        <v>165</v>
      </c>
      <c r="B1022" s="2">
        <v>42143</v>
      </c>
      <c r="C1022" t="s">
        <v>1330</v>
      </c>
      <c r="D1022">
        <v>1</v>
      </c>
      <c r="E1022" s="3">
        <v>8060.85</v>
      </c>
      <c r="F1022" t="s">
        <v>20</v>
      </c>
      <c r="G1022" t="str">
        <f>INDEX(Table_product[Product Name],MATCH(A1022,Table_product[ProductID],0))</f>
        <v>Abbas UR-36</v>
      </c>
      <c r="H1022" t="str">
        <f>INDEX(Table_product[Category], MATCH(A1022,Table_product[ProductID],0))</f>
        <v>Urban</v>
      </c>
      <c r="I1022" t="str">
        <f>INDEX(Table_product[Segment], MATCH(A1022,Table_product[ProductID],0))</f>
        <v>Regular</v>
      </c>
      <c r="J1022">
        <f>INDEX(Table_product[ManufacturerID], MATCH(A1022,Table_product[ProductID],0))</f>
        <v>1</v>
      </c>
      <c r="K1022" t="str">
        <f>INDEX(Table_location[State],MATCH(C1022,Table_location[Zip],0))</f>
        <v>Alberta</v>
      </c>
      <c r="L1022" t="str">
        <f>INDEX(Table_manufacturer[Manufacturer Name],MATCH(Sales!J1022,Table_manufacturer[ManufacturerID],0))</f>
        <v>Abbas</v>
      </c>
    </row>
    <row r="1023" spans="1:12" x14ac:dyDescent="0.25">
      <c r="A1023">
        <v>2224</v>
      </c>
      <c r="B1023" s="2">
        <v>42143</v>
      </c>
      <c r="C1023" t="s">
        <v>1400</v>
      </c>
      <c r="D1023">
        <v>1</v>
      </c>
      <c r="E1023" s="3">
        <v>818.37</v>
      </c>
      <c r="F1023" t="s">
        <v>20</v>
      </c>
      <c r="G1023" t="str">
        <f>INDEX(Table_product[Product Name],MATCH(A1023,Table_product[ProductID],0))</f>
        <v>Aliqui RP-21</v>
      </c>
      <c r="H1023" t="str">
        <f>INDEX(Table_product[Category], MATCH(A1023,Table_product[ProductID],0))</f>
        <v>Rural</v>
      </c>
      <c r="I1023" t="str">
        <f>INDEX(Table_product[Segment], MATCH(A1023,Table_product[ProductID],0))</f>
        <v>Productivity</v>
      </c>
      <c r="J1023">
        <f>INDEX(Table_product[ManufacturerID], MATCH(A1023,Table_product[ProductID],0))</f>
        <v>2</v>
      </c>
      <c r="K1023" t="str">
        <f>INDEX(Table_location[State],MATCH(C1023,Table_location[Zip],0))</f>
        <v>Alberta</v>
      </c>
      <c r="L1023" t="str">
        <f>INDEX(Table_manufacturer[Manufacturer Name],MATCH(Sales!J1023,Table_manufacturer[ManufacturerID],0))</f>
        <v>Aliqui</v>
      </c>
    </row>
    <row r="1024" spans="1:12" x14ac:dyDescent="0.25">
      <c r="A1024">
        <v>457</v>
      </c>
      <c r="B1024" s="2">
        <v>42143</v>
      </c>
      <c r="C1024" t="s">
        <v>1410</v>
      </c>
      <c r="D1024">
        <v>1</v>
      </c>
      <c r="E1024" s="3">
        <v>11969.37</v>
      </c>
      <c r="F1024" t="s">
        <v>20</v>
      </c>
      <c r="G1024" t="str">
        <f>INDEX(Table_product[Product Name],MATCH(A1024,Table_product[ProductID],0))</f>
        <v>Maximus UM-62</v>
      </c>
      <c r="H1024" t="str">
        <f>INDEX(Table_product[Category], MATCH(A1024,Table_product[ProductID],0))</f>
        <v>Urban</v>
      </c>
      <c r="I1024" t="str">
        <f>INDEX(Table_product[Segment], MATCH(A1024,Table_product[ProductID],0))</f>
        <v>Moderation</v>
      </c>
      <c r="J1024">
        <f>INDEX(Table_product[ManufacturerID], MATCH(A1024,Table_product[ProductID],0))</f>
        <v>7</v>
      </c>
      <c r="K1024" t="str">
        <f>INDEX(Table_location[State],MATCH(C1024,Table_location[Zip],0))</f>
        <v>Alberta</v>
      </c>
      <c r="L1024" t="str">
        <f>INDEX(Table_manufacturer[Manufacturer Name],MATCH(Sales!J1024,Table_manufacturer[ManufacturerID],0))</f>
        <v>VanArsdel</v>
      </c>
    </row>
    <row r="1025" spans="1:12" x14ac:dyDescent="0.25">
      <c r="A1025">
        <v>1086</v>
      </c>
      <c r="B1025" s="2">
        <v>42143</v>
      </c>
      <c r="C1025" t="s">
        <v>1400</v>
      </c>
      <c r="D1025">
        <v>1</v>
      </c>
      <c r="E1025" s="3">
        <v>1416.87</v>
      </c>
      <c r="F1025" t="s">
        <v>20</v>
      </c>
      <c r="G1025" t="str">
        <f>INDEX(Table_product[Product Name],MATCH(A1025,Table_product[ProductID],0))</f>
        <v>Pirum RP-32</v>
      </c>
      <c r="H1025" t="str">
        <f>INDEX(Table_product[Category], MATCH(A1025,Table_product[ProductID],0))</f>
        <v>Rural</v>
      </c>
      <c r="I1025" t="str">
        <f>INDEX(Table_product[Segment], MATCH(A1025,Table_product[ProductID],0))</f>
        <v>Productivity</v>
      </c>
      <c r="J1025">
        <f>INDEX(Table_product[ManufacturerID], MATCH(A1025,Table_product[ProductID],0))</f>
        <v>10</v>
      </c>
      <c r="K1025" t="str">
        <f>INDEX(Table_location[State],MATCH(C1025,Table_location[Zip],0))</f>
        <v>Alberta</v>
      </c>
      <c r="L1025" t="str">
        <f>INDEX(Table_manufacturer[Manufacturer Name],MATCH(Sales!J1025,Table_manufacturer[ManufacturerID],0))</f>
        <v>Pirum</v>
      </c>
    </row>
    <row r="1026" spans="1:12" x14ac:dyDescent="0.25">
      <c r="A1026">
        <v>826</v>
      </c>
      <c r="B1026" s="2">
        <v>42143</v>
      </c>
      <c r="C1026" t="s">
        <v>1401</v>
      </c>
      <c r="D1026">
        <v>1</v>
      </c>
      <c r="E1026" s="3">
        <v>14426.37</v>
      </c>
      <c r="F1026" t="s">
        <v>20</v>
      </c>
      <c r="G1026" t="str">
        <f>INDEX(Table_product[Product Name],MATCH(A1026,Table_product[ProductID],0))</f>
        <v>Natura UM-10</v>
      </c>
      <c r="H1026" t="str">
        <f>INDEX(Table_product[Category], MATCH(A1026,Table_product[ProductID],0))</f>
        <v>Urban</v>
      </c>
      <c r="I1026" t="str">
        <f>INDEX(Table_product[Segment], MATCH(A1026,Table_product[ProductID],0))</f>
        <v>Moderation</v>
      </c>
      <c r="J1026">
        <f>INDEX(Table_product[ManufacturerID], MATCH(A1026,Table_product[ProductID],0))</f>
        <v>8</v>
      </c>
      <c r="K1026" t="str">
        <f>INDEX(Table_location[State],MATCH(C1026,Table_location[Zip],0))</f>
        <v>Alberta</v>
      </c>
      <c r="L1026" t="str">
        <f>INDEX(Table_manufacturer[Manufacturer Name],MATCH(Sales!J1026,Table_manufacturer[ManufacturerID],0))</f>
        <v>Natura</v>
      </c>
    </row>
    <row r="1027" spans="1:12" x14ac:dyDescent="0.25">
      <c r="A1027">
        <v>501</v>
      </c>
      <c r="B1027" s="2">
        <v>42143</v>
      </c>
      <c r="C1027" t="s">
        <v>1552</v>
      </c>
      <c r="D1027">
        <v>1</v>
      </c>
      <c r="E1027" s="3">
        <v>13347.81</v>
      </c>
      <c r="F1027" t="s">
        <v>20</v>
      </c>
      <c r="G1027" t="str">
        <f>INDEX(Table_product[Product Name],MATCH(A1027,Table_product[ProductID],0))</f>
        <v>Maximus UM-06</v>
      </c>
      <c r="H1027" t="str">
        <f>INDEX(Table_product[Category], MATCH(A1027,Table_product[ProductID],0))</f>
        <v>Urban</v>
      </c>
      <c r="I1027" t="str">
        <f>INDEX(Table_product[Segment], MATCH(A1027,Table_product[ProductID],0))</f>
        <v>Moderation</v>
      </c>
      <c r="J1027">
        <f>INDEX(Table_product[ManufacturerID], MATCH(A1027,Table_product[ProductID],0))</f>
        <v>7</v>
      </c>
      <c r="K1027" t="str">
        <f>INDEX(Table_location[State],MATCH(C1027,Table_location[Zip],0))</f>
        <v>British Columbia</v>
      </c>
      <c r="L1027" t="str">
        <f>INDEX(Table_manufacturer[Manufacturer Name],MATCH(Sales!J1027,Table_manufacturer[ManufacturerID],0))</f>
        <v>VanArsdel</v>
      </c>
    </row>
    <row r="1028" spans="1:12" x14ac:dyDescent="0.25">
      <c r="A1028">
        <v>2225</v>
      </c>
      <c r="B1028" s="2">
        <v>42143</v>
      </c>
      <c r="C1028" t="s">
        <v>1400</v>
      </c>
      <c r="D1028">
        <v>1</v>
      </c>
      <c r="E1028" s="3">
        <v>818.37</v>
      </c>
      <c r="F1028" t="s">
        <v>20</v>
      </c>
      <c r="G1028" t="str">
        <f>INDEX(Table_product[Product Name],MATCH(A1028,Table_product[ProductID],0))</f>
        <v>Aliqui RP-22</v>
      </c>
      <c r="H1028" t="str">
        <f>INDEX(Table_product[Category], MATCH(A1028,Table_product[ProductID],0))</f>
        <v>Rural</v>
      </c>
      <c r="I1028" t="str">
        <f>INDEX(Table_product[Segment], MATCH(A1028,Table_product[ProductID],0))</f>
        <v>Productivity</v>
      </c>
      <c r="J1028">
        <f>INDEX(Table_product[ManufacturerID], MATCH(A1028,Table_product[ProductID],0))</f>
        <v>2</v>
      </c>
      <c r="K1028" t="str">
        <f>INDEX(Table_location[State],MATCH(C1028,Table_location[Zip],0))</f>
        <v>Alberta</v>
      </c>
      <c r="L1028" t="str">
        <f>INDEX(Table_manufacturer[Manufacturer Name],MATCH(Sales!J1028,Table_manufacturer[ManufacturerID],0))</f>
        <v>Aliqui</v>
      </c>
    </row>
    <row r="1029" spans="1:12" x14ac:dyDescent="0.25">
      <c r="A1029">
        <v>1182</v>
      </c>
      <c r="B1029" s="2">
        <v>42115</v>
      </c>
      <c r="C1029" t="s">
        <v>1583</v>
      </c>
      <c r="D1029">
        <v>1</v>
      </c>
      <c r="E1029" s="3">
        <v>2519.37</v>
      </c>
      <c r="F1029" t="s">
        <v>20</v>
      </c>
      <c r="G1029" t="str">
        <f>INDEX(Table_product[Product Name],MATCH(A1029,Table_product[ProductID],0))</f>
        <v>Pirum UE-18</v>
      </c>
      <c r="H1029" t="str">
        <f>INDEX(Table_product[Category], MATCH(A1029,Table_product[ProductID],0))</f>
        <v>Urban</v>
      </c>
      <c r="I1029" t="str">
        <f>INDEX(Table_product[Segment], MATCH(A1029,Table_product[ProductID],0))</f>
        <v>Extreme</v>
      </c>
      <c r="J1029">
        <f>INDEX(Table_product[ManufacturerID], MATCH(A1029,Table_product[ProductID],0))</f>
        <v>10</v>
      </c>
      <c r="K1029" t="str">
        <f>INDEX(Table_location[State],MATCH(C1029,Table_location[Zip],0))</f>
        <v>British Columbia</v>
      </c>
      <c r="L1029" t="str">
        <f>INDEX(Table_manufacturer[Manufacturer Name],MATCH(Sales!J1029,Table_manufacturer[ManufacturerID],0))</f>
        <v>Pirum</v>
      </c>
    </row>
    <row r="1030" spans="1:12" x14ac:dyDescent="0.25">
      <c r="A1030">
        <v>2150</v>
      </c>
      <c r="B1030" s="2">
        <v>42115</v>
      </c>
      <c r="C1030" t="s">
        <v>1400</v>
      </c>
      <c r="D1030">
        <v>1</v>
      </c>
      <c r="E1030" s="3">
        <v>6173.37</v>
      </c>
      <c r="F1030" t="s">
        <v>20</v>
      </c>
      <c r="G1030" t="str">
        <f>INDEX(Table_product[Product Name],MATCH(A1030,Table_product[ProductID],0))</f>
        <v>Victoria UE-03</v>
      </c>
      <c r="H1030" t="str">
        <f>INDEX(Table_product[Category], MATCH(A1030,Table_product[ProductID],0))</f>
        <v>Urban</v>
      </c>
      <c r="I1030" t="str">
        <f>INDEX(Table_product[Segment], MATCH(A1030,Table_product[ProductID],0))</f>
        <v>Extreme</v>
      </c>
      <c r="J1030">
        <f>INDEX(Table_product[ManufacturerID], MATCH(A1030,Table_product[ProductID],0))</f>
        <v>14</v>
      </c>
      <c r="K1030" t="str">
        <f>INDEX(Table_location[State],MATCH(C1030,Table_location[Zip],0))</f>
        <v>Alberta</v>
      </c>
      <c r="L1030" t="str">
        <f>INDEX(Table_manufacturer[Manufacturer Name],MATCH(Sales!J1030,Table_manufacturer[ManufacturerID],0))</f>
        <v>Victoria</v>
      </c>
    </row>
    <row r="1031" spans="1:12" x14ac:dyDescent="0.25">
      <c r="A1031">
        <v>1067</v>
      </c>
      <c r="B1031" s="2">
        <v>42124</v>
      </c>
      <c r="C1031" t="s">
        <v>1202</v>
      </c>
      <c r="D1031">
        <v>1</v>
      </c>
      <c r="E1031" s="3">
        <v>4881.87</v>
      </c>
      <c r="F1031" t="s">
        <v>20</v>
      </c>
      <c r="G1031" t="str">
        <f>INDEX(Table_product[Product Name],MATCH(A1031,Table_product[ProductID],0))</f>
        <v>Pirum RP-13</v>
      </c>
      <c r="H1031" t="str">
        <f>INDEX(Table_product[Category], MATCH(A1031,Table_product[ProductID],0))</f>
        <v>Rural</v>
      </c>
      <c r="I1031" t="str">
        <f>INDEX(Table_product[Segment], MATCH(A1031,Table_product[ProductID],0))</f>
        <v>Productivity</v>
      </c>
      <c r="J1031">
        <f>INDEX(Table_product[ManufacturerID], MATCH(A1031,Table_product[ProductID],0))</f>
        <v>10</v>
      </c>
      <c r="K1031" t="str">
        <f>INDEX(Table_location[State],MATCH(C1031,Table_location[Zip],0))</f>
        <v>Manitoba</v>
      </c>
      <c r="L1031" t="str">
        <f>INDEX(Table_manufacturer[Manufacturer Name],MATCH(Sales!J1031,Table_manufacturer[ManufacturerID],0))</f>
        <v>Pirum</v>
      </c>
    </row>
    <row r="1032" spans="1:12" x14ac:dyDescent="0.25">
      <c r="A1032">
        <v>2206</v>
      </c>
      <c r="B1032" s="2">
        <v>42109</v>
      </c>
      <c r="C1032" t="s">
        <v>1384</v>
      </c>
      <c r="D1032">
        <v>1</v>
      </c>
      <c r="E1032" s="3">
        <v>1227.8699999999999</v>
      </c>
      <c r="F1032" t="s">
        <v>20</v>
      </c>
      <c r="G1032" t="str">
        <f>INDEX(Table_product[Product Name],MATCH(A1032,Table_product[ProductID],0))</f>
        <v>Aliqui RP-03</v>
      </c>
      <c r="H1032" t="str">
        <f>INDEX(Table_product[Category], MATCH(A1032,Table_product[ProductID],0))</f>
        <v>Rural</v>
      </c>
      <c r="I1032" t="str">
        <f>INDEX(Table_product[Segment], MATCH(A1032,Table_product[ProductID],0))</f>
        <v>Productivity</v>
      </c>
      <c r="J1032">
        <f>INDEX(Table_product[ManufacturerID], MATCH(A1032,Table_product[ProductID],0))</f>
        <v>2</v>
      </c>
      <c r="K1032" t="str">
        <f>INDEX(Table_location[State],MATCH(C1032,Table_location[Zip],0))</f>
        <v>Alberta</v>
      </c>
      <c r="L1032" t="str">
        <f>INDEX(Table_manufacturer[Manufacturer Name],MATCH(Sales!J1032,Table_manufacturer[ManufacturerID],0))</f>
        <v>Aliqui</v>
      </c>
    </row>
    <row r="1033" spans="1:12" x14ac:dyDescent="0.25">
      <c r="A1033">
        <v>1879</v>
      </c>
      <c r="B1033" s="2">
        <v>42109</v>
      </c>
      <c r="C1033" t="s">
        <v>1411</v>
      </c>
      <c r="D1033">
        <v>1</v>
      </c>
      <c r="E1033" s="3">
        <v>11339.37</v>
      </c>
      <c r="F1033" t="s">
        <v>20</v>
      </c>
      <c r="G1033" t="str">
        <f>INDEX(Table_product[Product Name],MATCH(A1033,Table_product[ProductID],0))</f>
        <v>Leo UM-17</v>
      </c>
      <c r="H1033" t="str">
        <f>INDEX(Table_product[Category], MATCH(A1033,Table_product[ProductID],0))</f>
        <v>Urban</v>
      </c>
      <c r="I1033" t="str">
        <f>INDEX(Table_product[Segment], MATCH(A1033,Table_product[ProductID],0))</f>
        <v>Moderation</v>
      </c>
      <c r="J1033">
        <f>INDEX(Table_product[ManufacturerID], MATCH(A1033,Table_product[ProductID],0))</f>
        <v>6</v>
      </c>
      <c r="K1033" t="str">
        <f>INDEX(Table_location[State],MATCH(C1033,Table_location[Zip],0))</f>
        <v>Alberta</v>
      </c>
      <c r="L1033" t="str">
        <f>INDEX(Table_manufacturer[Manufacturer Name],MATCH(Sales!J1033,Table_manufacturer[ManufacturerID],0))</f>
        <v>Leo</v>
      </c>
    </row>
    <row r="1034" spans="1:12" x14ac:dyDescent="0.25">
      <c r="A1034">
        <v>2395</v>
      </c>
      <c r="B1034" s="2">
        <v>42109</v>
      </c>
      <c r="C1034" t="s">
        <v>1336</v>
      </c>
      <c r="D1034">
        <v>1</v>
      </c>
      <c r="E1034" s="3">
        <v>1889.37</v>
      </c>
      <c r="F1034" t="s">
        <v>20</v>
      </c>
      <c r="G1034" t="str">
        <f>INDEX(Table_product[Product Name],MATCH(A1034,Table_product[ProductID],0))</f>
        <v>Aliqui YY-04</v>
      </c>
      <c r="H1034" t="str">
        <f>INDEX(Table_product[Category], MATCH(A1034,Table_product[ProductID],0))</f>
        <v>Youth</v>
      </c>
      <c r="I1034" t="str">
        <f>INDEX(Table_product[Segment], MATCH(A1034,Table_product[ProductID],0))</f>
        <v>Youth</v>
      </c>
      <c r="J1034">
        <f>INDEX(Table_product[ManufacturerID], MATCH(A1034,Table_product[ProductID],0))</f>
        <v>2</v>
      </c>
      <c r="K1034" t="str">
        <f>INDEX(Table_location[State],MATCH(C1034,Table_location[Zip],0))</f>
        <v>Alberta</v>
      </c>
      <c r="L1034" t="str">
        <f>INDEX(Table_manufacturer[Manufacturer Name],MATCH(Sales!J1034,Table_manufacturer[ManufacturerID],0))</f>
        <v>Aliqui</v>
      </c>
    </row>
    <row r="1035" spans="1:12" x14ac:dyDescent="0.25">
      <c r="A1035">
        <v>506</v>
      </c>
      <c r="B1035" s="2">
        <v>42123</v>
      </c>
      <c r="C1035" t="s">
        <v>1572</v>
      </c>
      <c r="D1035">
        <v>1</v>
      </c>
      <c r="E1035" s="3">
        <v>15560.37</v>
      </c>
      <c r="F1035" t="s">
        <v>20</v>
      </c>
      <c r="G1035" t="str">
        <f>INDEX(Table_product[Product Name],MATCH(A1035,Table_product[ProductID],0))</f>
        <v>Maximus UM-11</v>
      </c>
      <c r="H1035" t="str">
        <f>INDEX(Table_product[Category], MATCH(A1035,Table_product[ProductID],0))</f>
        <v>Urban</v>
      </c>
      <c r="I1035" t="str">
        <f>INDEX(Table_product[Segment], MATCH(A1035,Table_product[ProductID],0))</f>
        <v>Moderation</v>
      </c>
      <c r="J1035">
        <f>INDEX(Table_product[ManufacturerID], MATCH(A1035,Table_product[ProductID],0))</f>
        <v>7</v>
      </c>
      <c r="K1035" t="str">
        <f>INDEX(Table_location[State],MATCH(C1035,Table_location[Zip],0))</f>
        <v>British Columbia</v>
      </c>
      <c r="L1035" t="str">
        <f>INDEX(Table_manufacturer[Manufacturer Name],MATCH(Sales!J1035,Table_manufacturer[ManufacturerID],0))</f>
        <v>VanArsdel</v>
      </c>
    </row>
    <row r="1036" spans="1:12" x14ac:dyDescent="0.25">
      <c r="A1036">
        <v>1183</v>
      </c>
      <c r="B1036" s="2">
        <v>42123</v>
      </c>
      <c r="C1036" t="s">
        <v>1352</v>
      </c>
      <c r="D1036">
        <v>1</v>
      </c>
      <c r="E1036" s="3">
        <v>7433.37</v>
      </c>
      <c r="F1036" t="s">
        <v>20</v>
      </c>
      <c r="G1036" t="str">
        <f>INDEX(Table_product[Product Name],MATCH(A1036,Table_product[ProductID],0))</f>
        <v>Pirum UE-19</v>
      </c>
      <c r="H1036" t="str">
        <f>INDEX(Table_product[Category], MATCH(A1036,Table_product[ProductID],0))</f>
        <v>Urban</v>
      </c>
      <c r="I1036" t="str">
        <f>INDEX(Table_product[Segment], MATCH(A1036,Table_product[ProductID],0))</f>
        <v>Extreme</v>
      </c>
      <c r="J1036">
        <f>INDEX(Table_product[ManufacturerID], MATCH(A1036,Table_product[ProductID],0))</f>
        <v>10</v>
      </c>
      <c r="K1036" t="str">
        <f>INDEX(Table_location[State],MATCH(C1036,Table_location[Zip],0))</f>
        <v>Alberta</v>
      </c>
      <c r="L1036" t="str">
        <f>INDEX(Table_manufacturer[Manufacturer Name],MATCH(Sales!J1036,Table_manufacturer[ManufacturerID],0))</f>
        <v>Pirum</v>
      </c>
    </row>
    <row r="1037" spans="1:12" x14ac:dyDescent="0.25">
      <c r="A1037">
        <v>2269</v>
      </c>
      <c r="B1037" s="2">
        <v>42123</v>
      </c>
      <c r="C1037" t="s">
        <v>1352</v>
      </c>
      <c r="D1037">
        <v>1</v>
      </c>
      <c r="E1037" s="3">
        <v>3936.87</v>
      </c>
      <c r="F1037" t="s">
        <v>20</v>
      </c>
      <c r="G1037" t="str">
        <f>INDEX(Table_product[Product Name],MATCH(A1037,Table_product[ProductID],0))</f>
        <v>Aliqui RS-02</v>
      </c>
      <c r="H1037" t="str">
        <f>INDEX(Table_product[Category], MATCH(A1037,Table_product[ProductID],0))</f>
        <v>Rural</v>
      </c>
      <c r="I1037" t="str">
        <f>INDEX(Table_product[Segment], MATCH(A1037,Table_product[ProductID],0))</f>
        <v>Select</v>
      </c>
      <c r="J1037">
        <f>INDEX(Table_product[ManufacturerID], MATCH(A1037,Table_product[ProductID],0))</f>
        <v>2</v>
      </c>
      <c r="K1037" t="str">
        <f>INDEX(Table_location[State],MATCH(C1037,Table_location[Zip],0))</f>
        <v>Alberta</v>
      </c>
      <c r="L1037" t="str">
        <f>INDEX(Table_manufacturer[Manufacturer Name],MATCH(Sales!J1037,Table_manufacturer[ManufacturerID],0))</f>
        <v>Aliqui</v>
      </c>
    </row>
    <row r="1038" spans="1:12" x14ac:dyDescent="0.25">
      <c r="A1038">
        <v>1223</v>
      </c>
      <c r="B1038" s="2">
        <v>42131</v>
      </c>
      <c r="C1038" t="s">
        <v>1400</v>
      </c>
      <c r="D1038">
        <v>1</v>
      </c>
      <c r="E1038" s="3">
        <v>4787.37</v>
      </c>
      <c r="F1038" t="s">
        <v>20</v>
      </c>
      <c r="G1038" t="str">
        <f>INDEX(Table_product[Product Name],MATCH(A1038,Table_product[ProductID],0))</f>
        <v>Pirum UC-25</v>
      </c>
      <c r="H1038" t="str">
        <f>INDEX(Table_product[Category], MATCH(A1038,Table_product[ProductID],0))</f>
        <v>Urban</v>
      </c>
      <c r="I1038" t="str">
        <f>INDEX(Table_product[Segment], MATCH(A1038,Table_product[ProductID],0))</f>
        <v>Convenience</v>
      </c>
      <c r="J1038">
        <f>INDEX(Table_product[ManufacturerID], MATCH(A1038,Table_product[ProductID],0))</f>
        <v>10</v>
      </c>
      <c r="K1038" t="str">
        <f>INDEX(Table_location[State],MATCH(C1038,Table_location[Zip],0))</f>
        <v>Alberta</v>
      </c>
      <c r="L1038" t="str">
        <f>INDEX(Table_manufacturer[Manufacturer Name],MATCH(Sales!J1038,Table_manufacturer[ManufacturerID],0))</f>
        <v>Pirum</v>
      </c>
    </row>
    <row r="1039" spans="1:12" x14ac:dyDescent="0.25">
      <c r="A1039">
        <v>2367</v>
      </c>
      <c r="B1039" s="2">
        <v>42131</v>
      </c>
      <c r="C1039" t="s">
        <v>1384</v>
      </c>
      <c r="D1039">
        <v>1</v>
      </c>
      <c r="E1039" s="3">
        <v>5663.7</v>
      </c>
      <c r="F1039" t="s">
        <v>20</v>
      </c>
      <c r="G1039" t="str">
        <f>INDEX(Table_product[Product Name],MATCH(A1039,Table_product[ProductID],0))</f>
        <v>Aliqui UC-15</v>
      </c>
      <c r="H1039" t="str">
        <f>INDEX(Table_product[Category], MATCH(A1039,Table_product[ProductID],0))</f>
        <v>Urban</v>
      </c>
      <c r="I1039" t="str">
        <f>INDEX(Table_product[Segment], MATCH(A1039,Table_product[ProductID],0))</f>
        <v>Convenience</v>
      </c>
      <c r="J1039">
        <f>INDEX(Table_product[ManufacturerID], MATCH(A1039,Table_product[ProductID],0))</f>
        <v>2</v>
      </c>
      <c r="K1039" t="str">
        <f>INDEX(Table_location[State],MATCH(C1039,Table_location[Zip],0))</f>
        <v>Alberta</v>
      </c>
      <c r="L1039" t="str">
        <f>INDEX(Table_manufacturer[Manufacturer Name],MATCH(Sales!J1039,Table_manufacturer[ManufacturerID],0))</f>
        <v>Aliqui</v>
      </c>
    </row>
    <row r="1040" spans="1:12" x14ac:dyDescent="0.25">
      <c r="A1040">
        <v>1182</v>
      </c>
      <c r="B1040" s="2">
        <v>42107</v>
      </c>
      <c r="C1040" t="s">
        <v>1401</v>
      </c>
      <c r="D1040">
        <v>1</v>
      </c>
      <c r="E1040" s="3">
        <v>2708.37</v>
      </c>
      <c r="F1040" t="s">
        <v>20</v>
      </c>
      <c r="G1040" t="str">
        <f>INDEX(Table_product[Product Name],MATCH(A1040,Table_product[ProductID],0))</f>
        <v>Pirum UE-18</v>
      </c>
      <c r="H1040" t="str">
        <f>INDEX(Table_product[Category], MATCH(A1040,Table_product[ProductID],0))</f>
        <v>Urban</v>
      </c>
      <c r="I1040" t="str">
        <f>INDEX(Table_product[Segment], MATCH(A1040,Table_product[ProductID],0))</f>
        <v>Extreme</v>
      </c>
      <c r="J1040">
        <f>INDEX(Table_product[ManufacturerID], MATCH(A1040,Table_product[ProductID],0))</f>
        <v>10</v>
      </c>
      <c r="K1040" t="str">
        <f>INDEX(Table_location[State],MATCH(C1040,Table_location[Zip],0))</f>
        <v>Alberta</v>
      </c>
      <c r="L1040" t="str">
        <f>INDEX(Table_manufacturer[Manufacturer Name],MATCH(Sales!J1040,Table_manufacturer[ManufacturerID],0))</f>
        <v>Pirum</v>
      </c>
    </row>
    <row r="1041" spans="1:12" x14ac:dyDescent="0.25">
      <c r="A1041">
        <v>676</v>
      </c>
      <c r="B1041" s="2">
        <v>42132</v>
      </c>
      <c r="C1041" t="s">
        <v>1352</v>
      </c>
      <c r="D1041">
        <v>1</v>
      </c>
      <c r="E1041" s="3">
        <v>9134.3700000000008</v>
      </c>
      <c r="F1041" t="s">
        <v>20</v>
      </c>
      <c r="G1041" t="str">
        <f>INDEX(Table_product[Product Name],MATCH(A1041,Table_product[ProductID],0))</f>
        <v>Maximus UC-41</v>
      </c>
      <c r="H1041" t="str">
        <f>INDEX(Table_product[Category], MATCH(A1041,Table_product[ProductID],0))</f>
        <v>Urban</v>
      </c>
      <c r="I1041" t="str">
        <f>INDEX(Table_product[Segment], MATCH(A1041,Table_product[ProductID],0))</f>
        <v>Convenience</v>
      </c>
      <c r="J1041">
        <f>INDEX(Table_product[ManufacturerID], MATCH(A1041,Table_product[ProductID],0))</f>
        <v>7</v>
      </c>
      <c r="K1041" t="str">
        <f>INDEX(Table_location[State],MATCH(C1041,Table_location[Zip],0))</f>
        <v>Alberta</v>
      </c>
      <c r="L1041" t="str">
        <f>INDEX(Table_manufacturer[Manufacturer Name],MATCH(Sales!J1041,Table_manufacturer[ManufacturerID],0))</f>
        <v>VanArsdel</v>
      </c>
    </row>
    <row r="1042" spans="1:12" x14ac:dyDescent="0.25">
      <c r="A1042">
        <v>183</v>
      </c>
      <c r="B1042" s="2">
        <v>42132</v>
      </c>
      <c r="C1042" t="s">
        <v>1350</v>
      </c>
      <c r="D1042">
        <v>1</v>
      </c>
      <c r="E1042" s="3">
        <v>8694</v>
      </c>
      <c r="F1042" t="s">
        <v>20</v>
      </c>
      <c r="G1042" t="str">
        <f>INDEX(Table_product[Product Name],MATCH(A1042,Table_product[ProductID],0))</f>
        <v>Abbas UE-11</v>
      </c>
      <c r="H1042" t="str">
        <f>INDEX(Table_product[Category], MATCH(A1042,Table_product[ProductID],0))</f>
        <v>Urban</v>
      </c>
      <c r="I1042" t="str">
        <f>INDEX(Table_product[Segment], MATCH(A1042,Table_product[ProductID],0))</f>
        <v>Extreme</v>
      </c>
      <c r="J1042">
        <f>INDEX(Table_product[ManufacturerID], MATCH(A1042,Table_product[ProductID],0))</f>
        <v>1</v>
      </c>
      <c r="K1042" t="str">
        <f>INDEX(Table_location[State],MATCH(C1042,Table_location[Zip],0))</f>
        <v>Alberta</v>
      </c>
      <c r="L1042" t="str">
        <f>INDEX(Table_manufacturer[Manufacturer Name],MATCH(Sales!J1042,Table_manufacturer[ManufacturerID],0))</f>
        <v>Abbas</v>
      </c>
    </row>
    <row r="1043" spans="1:12" x14ac:dyDescent="0.25">
      <c r="A1043">
        <v>733</v>
      </c>
      <c r="B1043" s="2">
        <v>42108</v>
      </c>
      <c r="C1043" t="s">
        <v>1345</v>
      </c>
      <c r="D1043">
        <v>1</v>
      </c>
      <c r="E1043" s="3">
        <v>4787.37</v>
      </c>
      <c r="F1043" t="s">
        <v>20</v>
      </c>
      <c r="G1043" t="str">
        <f>INDEX(Table_product[Product Name],MATCH(A1043,Table_product[ProductID],0))</f>
        <v>Natura RP-21</v>
      </c>
      <c r="H1043" t="str">
        <f>INDEX(Table_product[Category], MATCH(A1043,Table_product[ProductID],0))</f>
        <v>Rural</v>
      </c>
      <c r="I1043" t="str">
        <f>INDEX(Table_product[Segment], MATCH(A1043,Table_product[ProductID],0))</f>
        <v>Productivity</v>
      </c>
      <c r="J1043">
        <f>INDEX(Table_product[ManufacturerID], MATCH(A1043,Table_product[ProductID],0))</f>
        <v>8</v>
      </c>
      <c r="K1043" t="str">
        <f>INDEX(Table_location[State],MATCH(C1043,Table_location[Zip],0))</f>
        <v>Alberta</v>
      </c>
      <c r="L1043" t="str">
        <f>INDEX(Table_manufacturer[Manufacturer Name],MATCH(Sales!J1043,Table_manufacturer[ManufacturerID],0))</f>
        <v>Natura</v>
      </c>
    </row>
    <row r="1044" spans="1:12" x14ac:dyDescent="0.25">
      <c r="A1044">
        <v>1212</v>
      </c>
      <c r="B1044" s="2">
        <v>42178</v>
      </c>
      <c r="C1044" t="s">
        <v>990</v>
      </c>
      <c r="D1044">
        <v>1</v>
      </c>
      <c r="E1044" s="3">
        <v>4850.37</v>
      </c>
      <c r="F1044" t="s">
        <v>20</v>
      </c>
      <c r="G1044" t="str">
        <f>INDEX(Table_product[Product Name],MATCH(A1044,Table_product[ProductID],0))</f>
        <v>Pirum UC-14</v>
      </c>
      <c r="H1044" t="str">
        <f>INDEX(Table_product[Category], MATCH(A1044,Table_product[ProductID],0))</f>
        <v>Urban</v>
      </c>
      <c r="I1044" t="str">
        <f>INDEX(Table_product[Segment], MATCH(A1044,Table_product[ProductID],0))</f>
        <v>Convenience</v>
      </c>
      <c r="J1044">
        <f>INDEX(Table_product[ManufacturerID], MATCH(A1044,Table_product[ProductID],0))</f>
        <v>10</v>
      </c>
      <c r="K1044" t="str">
        <f>INDEX(Table_location[State],MATCH(C1044,Table_location[Zip],0))</f>
        <v>Ontario</v>
      </c>
      <c r="L1044" t="str">
        <f>INDEX(Table_manufacturer[Manufacturer Name],MATCH(Sales!J1044,Table_manufacturer[ManufacturerID],0))</f>
        <v>Pirum</v>
      </c>
    </row>
    <row r="1045" spans="1:12" x14ac:dyDescent="0.25">
      <c r="A1045">
        <v>2393</v>
      </c>
      <c r="B1045" s="2">
        <v>42178</v>
      </c>
      <c r="C1045" t="s">
        <v>1229</v>
      </c>
      <c r="D1045">
        <v>1</v>
      </c>
      <c r="E1045" s="3">
        <v>1379.7</v>
      </c>
      <c r="F1045" t="s">
        <v>20</v>
      </c>
      <c r="G1045" t="str">
        <f>INDEX(Table_product[Product Name],MATCH(A1045,Table_product[ProductID],0))</f>
        <v>Aliqui YY-02</v>
      </c>
      <c r="H1045" t="str">
        <f>INDEX(Table_product[Category], MATCH(A1045,Table_product[ProductID],0))</f>
        <v>Youth</v>
      </c>
      <c r="I1045" t="str">
        <f>INDEX(Table_product[Segment], MATCH(A1045,Table_product[ProductID],0))</f>
        <v>Youth</v>
      </c>
      <c r="J1045">
        <f>INDEX(Table_product[ManufacturerID], MATCH(A1045,Table_product[ProductID],0))</f>
        <v>2</v>
      </c>
      <c r="K1045" t="str">
        <f>INDEX(Table_location[State],MATCH(C1045,Table_location[Zip],0))</f>
        <v>Manitoba</v>
      </c>
      <c r="L1045" t="str">
        <f>INDEX(Table_manufacturer[Manufacturer Name],MATCH(Sales!J1045,Table_manufacturer[ManufacturerID],0))</f>
        <v>Aliqui</v>
      </c>
    </row>
    <row r="1046" spans="1:12" x14ac:dyDescent="0.25">
      <c r="A1046">
        <v>826</v>
      </c>
      <c r="B1046" s="2">
        <v>42179</v>
      </c>
      <c r="C1046" t="s">
        <v>435</v>
      </c>
      <c r="D1046">
        <v>1</v>
      </c>
      <c r="E1046" s="3">
        <v>13922.37</v>
      </c>
      <c r="F1046" t="s">
        <v>20</v>
      </c>
      <c r="G1046" t="str">
        <f>INDEX(Table_product[Product Name],MATCH(A1046,Table_product[ProductID],0))</f>
        <v>Natura UM-10</v>
      </c>
      <c r="H1046" t="str">
        <f>INDEX(Table_product[Category], MATCH(A1046,Table_product[ProductID],0))</f>
        <v>Urban</v>
      </c>
      <c r="I1046" t="str">
        <f>INDEX(Table_product[Segment], MATCH(A1046,Table_product[ProductID],0))</f>
        <v>Moderation</v>
      </c>
      <c r="J1046">
        <f>INDEX(Table_product[ManufacturerID], MATCH(A1046,Table_product[ProductID],0))</f>
        <v>8</v>
      </c>
      <c r="K1046" t="str">
        <f>INDEX(Table_location[State],MATCH(C1046,Table_location[Zip],0))</f>
        <v>Quebec</v>
      </c>
      <c r="L1046" t="str">
        <f>INDEX(Table_manufacturer[Manufacturer Name],MATCH(Sales!J1046,Table_manufacturer[ManufacturerID],0))</f>
        <v>Natura</v>
      </c>
    </row>
    <row r="1047" spans="1:12" x14ac:dyDescent="0.25">
      <c r="A1047">
        <v>2334</v>
      </c>
      <c r="B1047" s="2">
        <v>42179</v>
      </c>
      <c r="C1047" t="s">
        <v>957</v>
      </c>
      <c r="D1047">
        <v>1</v>
      </c>
      <c r="E1047" s="3">
        <v>4592.7</v>
      </c>
      <c r="F1047" t="s">
        <v>20</v>
      </c>
      <c r="G1047" t="str">
        <f>INDEX(Table_product[Product Name],MATCH(A1047,Table_product[ProductID],0))</f>
        <v>Aliqui UE-08</v>
      </c>
      <c r="H1047" t="str">
        <f>INDEX(Table_product[Category], MATCH(A1047,Table_product[ProductID],0))</f>
        <v>Urban</v>
      </c>
      <c r="I1047" t="str">
        <f>INDEX(Table_product[Segment], MATCH(A1047,Table_product[ProductID],0))</f>
        <v>Extreme</v>
      </c>
      <c r="J1047">
        <f>INDEX(Table_product[ManufacturerID], MATCH(A1047,Table_product[ProductID],0))</f>
        <v>2</v>
      </c>
      <c r="K1047" t="str">
        <f>INDEX(Table_location[State],MATCH(C1047,Table_location[Zip],0))</f>
        <v>Ontario</v>
      </c>
      <c r="L1047" t="str">
        <f>INDEX(Table_manufacturer[Manufacturer Name],MATCH(Sales!J1047,Table_manufacturer[ManufacturerID],0))</f>
        <v>Aliqui</v>
      </c>
    </row>
    <row r="1048" spans="1:12" x14ac:dyDescent="0.25">
      <c r="A1048">
        <v>2367</v>
      </c>
      <c r="B1048" s="2">
        <v>42135</v>
      </c>
      <c r="C1048" t="s">
        <v>838</v>
      </c>
      <c r="D1048">
        <v>1</v>
      </c>
      <c r="E1048" s="3">
        <v>5663.7</v>
      </c>
      <c r="F1048" t="s">
        <v>20</v>
      </c>
      <c r="G1048" t="str">
        <f>INDEX(Table_product[Product Name],MATCH(A1048,Table_product[ProductID],0))</f>
        <v>Aliqui UC-15</v>
      </c>
      <c r="H1048" t="str">
        <f>INDEX(Table_product[Category], MATCH(A1048,Table_product[ProductID],0))</f>
        <v>Urban</v>
      </c>
      <c r="I1048" t="str">
        <f>INDEX(Table_product[Segment], MATCH(A1048,Table_product[ProductID],0))</f>
        <v>Convenience</v>
      </c>
      <c r="J1048">
        <f>INDEX(Table_product[ManufacturerID], MATCH(A1048,Table_product[ProductID],0))</f>
        <v>2</v>
      </c>
      <c r="K1048" t="str">
        <f>INDEX(Table_location[State],MATCH(C1048,Table_location[Zip],0))</f>
        <v>Ontario</v>
      </c>
      <c r="L1048" t="str">
        <f>INDEX(Table_manufacturer[Manufacturer Name],MATCH(Sales!J1048,Table_manufacturer[ManufacturerID],0))</f>
        <v>Aliqui</v>
      </c>
    </row>
    <row r="1049" spans="1:12" x14ac:dyDescent="0.25">
      <c r="A1049">
        <v>559</v>
      </c>
      <c r="B1049" s="2">
        <v>42135</v>
      </c>
      <c r="C1049" t="s">
        <v>994</v>
      </c>
      <c r="D1049">
        <v>1</v>
      </c>
      <c r="E1049" s="3">
        <v>7559.37</v>
      </c>
      <c r="F1049" t="s">
        <v>20</v>
      </c>
      <c r="G1049" t="str">
        <f>INDEX(Table_product[Product Name],MATCH(A1049,Table_product[ProductID],0))</f>
        <v>Maximus UC-24</v>
      </c>
      <c r="H1049" t="str">
        <f>INDEX(Table_product[Category], MATCH(A1049,Table_product[ProductID],0))</f>
        <v>Urban</v>
      </c>
      <c r="I1049" t="str">
        <f>INDEX(Table_product[Segment], MATCH(A1049,Table_product[ProductID],0))</f>
        <v>Convenience</v>
      </c>
      <c r="J1049">
        <f>INDEX(Table_product[ManufacturerID], MATCH(A1049,Table_product[ProductID],0))</f>
        <v>7</v>
      </c>
      <c r="K1049" t="str">
        <f>INDEX(Table_location[State],MATCH(C1049,Table_location[Zip],0))</f>
        <v>Ontario</v>
      </c>
      <c r="L1049" t="str">
        <f>INDEX(Table_manufacturer[Manufacturer Name],MATCH(Sales!J1049,Table_manufacturer[ManufacturerID],0))</f>
        <v>VanArsdel</v>
      </c>
    </row>
    <row r="1050" spans="1:12" x14ac:dyDescent="0.25">
      <c r="A1050">
        <v>1722</v>
      </c>
      <c r="B1050" s="2">
        <v>42135</v>
      </c>
      <c r="C1050" t="s">
        <v>1215</v>
      </c>
      <c r="D1050">
        <v>1</v>
      </c>
      <c r="E1050" s="3">
        <v>1038.8699999999999</v>
      </c>
      <c r="F1050" t="s">
        <v>20</v>
      </c>
      <c r="G1050" t="str">
        <f>INDEX(Table_product[Product Name],MATCH(A1050,Table_product[ProductID],0))</f>
        <v>Salvus YY-33</v>
      </c>
      <c r="H1050" t="str">
        <f>INDEX(Table_product[Category], MATCH(A1050,Table_product[ProductID],0))</f>
        <v>Youth</v>
      </c>
      <c r="I1050" t="str">
        <f>INDEX(Table_product[Segment], MATCH(A1050,Table_product[ProductID],0))</f>
        <v>Youth</v>
      </c>
      <c r="J1050">
        <f>INDEX(Table_product[ManufacturerID], MATCH(A1050,Table_product[ProductID],0))</f>
        <v>13</v>
      </c>
      <c r="K1050" t="str">
        <f>INDEX(Table_location[State],MATCH(C1050,Table_location[Zip],0))</f>
        <v>Manitoba</v>
      </c>
      <c r="L1050" t="str">
        <f>INDEX(Table_manufacturer[Manufacturer Name],MATCH(Sales!J1050,Table_manufacturer[ManufacturerID],0))</f>
        <v>Salvus</v>
      </c>
    </row>
    <row r="1051" spans="1:12" x14ac:dyDescent="0.25">
      <c r="A1051">
        <v>636</v>
      </c>
      <c r="B1051" s="2">
        <v>42136</v>
      </c>
      <c r="C1051" t="s">
        <v>978</v>
      </c>
      <c r="D1051">
        <v>1</v>
      </c>
      <c r="E1051" s="3">
        <v>10583.37</v>
      </c>
      <c r="F1051" t="s">
        <v>20</v>
      </c>
      <c r="G1051" t="str">
        <f>INDEX(Table_product[Product Name],MATCH(A1051,Table_product[ProductID],0))</f>
        <v>Maximus UC-01</v>
      </c>
      <c r="H1051" t="str">
        <f>INDEX(Table_product[Category], MATCH(A1051,Table_product[ProductID],0))</f>
        <v>Urban</v>
      </c>
      <c r="I1051" t="str">
        <f>INDEX(Table_product[Segment], MATCH(A1051,Table_product[ProductID],0))</f>
        <v>Convenience</v>
      </c>
      <c r="J1051">
        <f>INDEX(Table_product[ManufacturerID], MATCH(A1051,Table_product[ProductID],0))</f>
        <v>7</v>
      </c>
      <c r="K1051" t="str">
        <f>INDEX(Table_location[State],MATCH(C1051,Table_location[Zip],0))</f>
        <v>Ontario</v>
      </c>
      <c r="L1051" t="str">
        <f>INDEX(Table_manufacturer[Manufacturer Name],MATCH(Sales!J1051,Table_manufacturer[ManufacturerID],0))</f>
        <v>VanArsdel</v>
      </c>
    </row>
    <row r="1052" spans="1:12" x14ac:dyDescent="0.25">
      <c r="A1052">
        <v>237</v>
      </c>
      <c r="B1052" s="2">
        <v>42136</v>
      </c>
      <c r="C1052" t="s">
        <v>842</v>
      </c>
      <c r="D1052">
        <v>1</v>
      </c>
      <c r="E1052" s="3">
        <v>6296.85</v>
      </c>
      <c r="F1052" t="s">
        <v>20</v>
      </c>
      <c r="G1052" t="str">
        <f>INDEX(Table_product[Product Name],MATCH(A1052,Table_product[ProductID],0))</f>
        <v>Fama UR-09</v>
      </c>
      <c r="H1052" t="str">
        <f>INDEX(Table_product[Category], MATCH(A1052,Table_product[ProductID],0))</f>
        <v>Urban</v>
      </c>
      <c r="I1052" t="str">
        <f>INDEX(Table_product[Segment], MATCH(A1052,Table_product[ProductID],0))</f>
        <v>Regular</v>
      </c>
      <c r="J1052">
        <f>INDEX(Table_product[ManufacturerID], MATCH(A1052,Table_product[ProductID],0))</f>
        <v>5</v>
      </c>
      <c r="K1052" t="str">
        <f>INDEX(Table_location[State],MATCH(C1052,Table_location[Zip],0))</f>
        <v>Ontario</v>
      </c>
      <c r="L1052" t="str">
        <f>INDEX(Table_manufacturer[Manufacturer Name],MATCH(Sales!J1052,Table_manufacturer[ManufacturerID],0))</f>
        <v>Fama</v>
      </c>
    </row>
    <row r="1053" spans="1:12" x14ac:dyDescent="0.25">
      <c r="A1053">
        <v>835</v>
      </c>
      <c r="B1053" s="2">
        <v>42137</v>
      </c>
      <c r="C1053" t="s">
        <v>973</v>
      </c>
      <c r="D1053">
        <v>1</v>
      </c>
      <c r="E1053" s="3">
        <v>6299.37</v>
      </c>
      <c r="F1053" t="s">
        <v>20</v>
      </c>
      <c r="G1053" t="str">
        <f>INDEX(Table_product[Product Name],MATCH(A1053,Table_product[ProductID],0))</f>
        <v>Natura UM-19</v>
      </c>
      <c r="H1053" t="str">
        <f>INDEX(Table_product[Category], MATCH(A1053,Table_product[ProductID],0))</f>
        <v>Urban</v>
      </c>
      <c r="I1053" t="str">
        <f>INDEX(Table_product[Segment], MATCH(A1053,Table_product[ProductID],0))</f>
        <v>Moderation</v>
      </c>
      <c r="J1053">
        <f>INDEX(Table_product[ManufacturerID], MATCH(A1053,Table_product[ProductID],0))</f>
        <v>8</v>
      </c>
      <c r="K1053" t="str">
        <f>INDEX(Table_location[State],MATCH(C1053,Table_location[Zip],0))</f>
        <v>Ontario</v>
      </c>
      <c r="L1053" t="str">
        <f>INDEX(Table_manufacturer[Manufacturer Name],MATCH(Sales!J1053,Table_manufacturer[ManufacturerID],0))</f>
        <v>Natura</v>
      </c>
    </row>
    <row r="1054" spans="1:12" x14ac:dyDescent="0.25">
      <c r="A1054">
        <v>927</v>
      </c>
      <c r="B1054" s="2">
        <v>42137</v>
      </c>
      <c r="C1054" t="s">
        <v>1219</v>
      </c>
      <c r="D1054">
        <v>1</v>
      </c>
      <c r="E1054" s="3">
        <v>6047.37</v>
      </c>
      <c r="F1054" t="s">
        <v>20</v>
      </c>
      <c r="G1054" t="str">
        <f>INDEX(Table_product[Product Name],MATCH(A1054,Table_product[ProductID],0))</f>
        <v>Natura UE-36</v>
      </c>
      <c r="H1054" t="str">
        <f>INDEX(Table_product[Category], MATCH(A1054,Table_product[ProductID],0))</f>
        <v>Urban</v>
      </c>
      <c r="I1054" t="str">
        <f>INDEX(Table_product[Segment], MATCH(A1054,Table_product[ProductID],0))</f>
        <v>Extreme</v>
      </c>
      <c r="J1054">
        <f>INDEX(Table_product[ManufacturerID], MATCH(A1054,Table_product[ProductID],0))</f>
        <v>8</v>
      </c>
      <c r="K1054" t="str">
        <f>INDEX(Table_location[State],MATCH(C1054,Table_location[Zip],0))</f>
        <v>Manitoba</v>
      </c>
      <c r="L1054" t="str">
        <f>INDEX(Table_manufacturer[Manufacturer Name],MATCH(Sales!J1054,Table_manufacturer[ManufacturerID],0))</f>
        <v>Natura</v>
      </c>
    </row>
    <row r="1055" spans="1:12" x14ac:dyDescent="0.25">
      <c r="A1055">
        <v>2055</v>
      </c>
      <c r="B1055" s="2">
        <v>42137</v>
      </c>
      <c r="C1055" t="s">
        <v>838</v>
      </c>
      <c r="D1055">
        <v>1</v>
      </c>
      <c r="E1055" s="3">
        <v>7874.37</v>
      </c>
      <c r="F1055" t="s">
        <v>20</v>
      </c>
      <c r="G1055" t="str">
        <f>INDEX(Table_product[Product Name],MATCH(A1055,Table_product[ProductID],0))</f>
        <v>Currus UE-15</v>
      </c>
      <c r="H1055" t="str">
        <f>INDEX(Table_product[Category], MATCH(A1055,Table_product[ProductID],0))</f>
        <v>Urban</v>
      </c>
      <c r="I1055" t="str">
        <f>INDEX(Table_product[Segment], MATCH(A1055,Table_product[ProductID],0))</f>
        <v>Extreme</v>
      </c>
      <c r="J1055">
        <f>INDEX(Table_product[ManufacturerID], MATCH(A1055,Table_product[ProductID],0))</f>
        <v>4</v>
      </c>
      <c r="K1055" t="str">
        <f>INDEX(Table_location[State],MATCH(C1055,Table_location[Zip],0))</f>
        <v>Ontario</v>
      </c>
      <c r="L1055" t="str">
        <f>INDEX(Table_manufacturer[Manufacturer Name],MATCH(Sales!J1055,Table_manufacturer[ManufacturerID],0))</f>
        <v>Currus</v>
      </c>
    </row>
    <row r="1056" spans="1:12" x14ac:dyDescent="0.25">
      <c r="A1056">
        <v>702</v>
      </c>
      <c r="B1056" s="2">
        <v>42137</v>
      </c>
      <c r="C1056" t="s">
        <v>695</v>
      </c>
      <c r="D1056">
        <v>1</v>
      </c>
      <c r="E1056" s="3">
        <v>3747.87</v>
      </c>
      <c r="F1056" t="s">
        <v>20</v>
      </c>
      <c r="G1056" t="str">
        <f>INDEX(Table_product[Product Name],MATCH(A1056,Table_product[ProductID],0))</f>
        <v>Natura MA-09</v>
      </c>
      <c r="H1056" t="str">
        <f>INDEX(Table_product[Category], MATCH(A1056,Table_product[ProductID],0))</f>
        <v>Mix</v>
      </c>
      <c r="I1056" t="str">
        <f>INDEX(Table_product[Segment], MATCH(A1056,Table_product[ProductID],0))</f>
        <v>All Season</v>
      </c>
      <c r="J1056">
        <f>INDEX(Table_product[ManufacturerID], MATCH(A1056,Table_product[ProductID],0))</f>
        <v>8</v>
      </c>
      <c r="K1056" t="str">
        <f>INDEX(Table_location[State],MATCH(C1056,Table_location[Zip],0))</f>
        <v>Ontario</v>
      </c>
      <c r="L1056" t="str">
        <f>INDEX(Table_manufacturer[Manufacturer Name],MATCH(Sales!J1056,Table_manufacturer[ManufacturerID],0))</f>
        <v>Natura</v>
      </c>
    </row>
    <row r="1057" spans="1:12" x14ac:dyDescent="0.25">
      <c r="A1057">
        <v>1145</v>
      </c>
      <c r="B1057" s="2">
        <v>42137</v>
      </c>
      <c r="C1057" t="s">
        <v>983</v>
      </c>
      <c r="D1057">
        <v>1</v>
      </c>
      <c r="E1057" s="3">
        <v>4031.37</v>
      </c>
      <c r="F1057" t="s">
        <v>20</v>
      </c>
      <c r="G1057" t="str">
        <f>INDEX(Table_product[Product Name],MATCH(A1057,Table_product[ProductID],0))</f>
        <v>Pirum UR-02</v>
      </c>
      <c r="H1057" t="str">
        <f>INDEX(Table_product[Category], MATCH(A1057,Table_product[ProductID],0))</f>
        <v>Urban</v>
      </c>
      <c r="I1057" t="str">
        <f>INDEX(Table_product[Segment], MATCH(A1057,Table_product[ProductID],0))</f>
        <v>Regular</v>
      </c>
      <c r="J1057">
        <f>INDEX(Table_product[ManufacturerID], MATCH(A1057,Table_product[ProductID],0))</f>
        <v>10</v>
      </c>
      <c r="K1057" t="str">
        <f>INDEX(Table_location[State],MATCH(C1057,Table_location[Zip],0))</f>
        <v>Ontario</v>
      </c>
      <c r="L1057" t="str">
        <f>INDEX(Table_manufacturer[Manufacturer Name],MATCH(Sales!J1057,Table_manufacturer[ManufacturerID],0))</f>
        <v>Pirum</v>
      </c>
    </row>
    <row r="1058" spans="1:12" x14ac:dyDescent="0.25">
      <c r="A1058">
        <v>183</v>
      </c>
      <c r="B1058" s="2">
        <v>42137</v>
      </c>
      <c r="C1058" t="s">
        <v>994</v>
      </c>
      <c r="D1058">
        <v>1</v>
      </c>
      <c r="E1058" s="3">
        <v>8694</v>
      </c>
      <c r="F1058" t="s">
        <v>20</v>
      </c>
      <c r="G1058" t="str">
        <f>INDEX(Table_product[Product Name],MATCH(A1058,Table_product[ProductID],0))</f>
        <v>Abbas UE-11</v>
      </c>
      <c r="H1058" t="str">
        <f>INDEX(Table_product[Category], MATCH(A1058,Table_product[ProductID],0))</f>
        <v>Urban</v>
      </c>
      <c r="I1058" t="str">
        <f>INDEX(Table_product[Segment], MATCH(A1058,Table_product[ProductID],0))</f>
        <v>Extreme</v>
      </c>
      <c r="J1058">
        <f>INDEX(Table_product[ManufacturerID], MATCH(A1058,Table_product[ProductID],0))</f>
        <v>1</v>
      </c>
      <c r="K1058" t="str">
        <f>INDEX(Table_location[State],MATCH(C1058,Table_location[Zip],0))</f>
        <v>Ontario</v>
      </c>
      <c r="L1058" t="str">
        <f>INDEX(Table_manufacturer[Manufacturer Name],MATCH(Sales!J1058,Table_manufacturer[ManufacturerID],0))</f>
        <v>Abbas</v>
      </c>
    </row>
    <row r="1059" spans="1:12" x14ac:dyDescent="0.25">
      <c r="A1059">
        <v>549</v>
      </c>
      <c r="B1059" s="2">
        <v>42138</v>
      </c>
      <c r="C1059" t="s">
        <v>957</v>
      </c>
      <c r="D1059">
        <v>1</v>
      </c>
      <c r="E1059" s="3">
        <v>6614.37</v>
      </c>
      <c r="F1059" t="s">
        <v>20</v>
      </c>
      <c r="G1059" t="str">
        <f>INDEX(Table_product[Product Name],MATCH(A1059,Table_product[ProductID],0))</f>
        <v>Maximus UC-14</v>
      </c>
      <c r="H1059" t="str">
        <f>INDEX(Table_product[Category], MATCH(A1059,Table_product[ProductID],0))</f>
        <v>Urban</v>
      </c>
      <c r="I1059" t="str">
        <f>INDEX(Table_product[Segment], MATCH(A1059,Table_product[ProductID],0))</f>
        <v>Convenience</v>
      </c>
      <c r="J1059">
        <f>INDEX(Table_product[ManufacturerID], MATCH(A1059,Table_product[ProductID],0))</f>
        <v>7</v>
      </c>
      <c r="K1059" t="str">
        <f>INDEX(Table_location[State],MATCH(C1059,Table_location[Zip],0))</f>
        <v>Ontario</v>
      </c>
      <c r="L1059" t="str">
        <f>INDEX(Table_manufacturer[Manufacturer Name],MATCH(Sales!J1059,Table_manufacturer[ManufacturerID],0))</f>
        <v>VanArsdel</v>
      </c>
    </row>
    <row r="1060" spans="1:12" x14ac:dyDescent="0.25">
      <c r="A1060">
        <v>1000</v>
      </c>
      <c r="B1060" s="2">
        <v>42138</v>
      </c>
      <c r="C1060" t="s">
        <v>680</v>
      </c>
      <c r="D1060">
        <v>1</v>
      </c>
      <c r="E1060" s="3">
        <v>1290.8699999999999</v>
      </c>
      <c r="F1060" t="s">
        <v>20</v>
      </c>
      <c r="G1060" t="str">
        <f>INDEX(Table_product[Product Name],MATCH(A1060,Table_product[ProductID],0))</f>
        <v>Natura YY-01</v>
      </c>
      <c r="H1060" t="str">
        <f>INDEX(Table_product[Category], MATCH(A1060,Table_product[ProductID],0))</f>
        <v>Youth</v>
      </c>
      <c r="I1060" t="str">
        <f>INDEX(Table_product[Segment], MATCH(A1060,Table_product[ProductID],0))</f>
        <v>Youth</v>
      </c>
      <c r="J1060">
        <f>INDEX(Table_product[ManufacturerID], MATCH(A1060,Table_product[ProductID],0))</f>
        <v>8</v>
      </c>
      <c r="K1060" t="str">
        <f>INDEX(Table_location[State],MATCH(C1060,Table_location[Zip],0))</f>
        <v>Ontario</v>
      </c>
      <c r="L1060" t="str">
        <f>INDEX(Table_manufacturer[Manufacturer Name],MATCH(Sales!J1060,Table_manufacturer[ManufacturerID],0))</f>
        <v>Natura</v>
      </c>
    </row>
    <row r="1061" spans="1:12" x14ac:dyDescent="0.25">
      <c r="A1061">
        <v>1995</v>
      </c>
      <c r="B1061" s="2">
        <v>42138</v>
      </c>
      <c r="C1061" t="s">
        <v>391</v>
      </c>
      <c r="D1061">
        <v>1</v>
      </c>
      <c r="E1061" s="3">
        <v>5354.37</v>
      </c>
      <c r="F1061" t="s">
        <v>20</v>
      </c>
      <c r="G1061" t="str">
        <f>INDEX(Table_product[Product Name],MATCH(A1061,Table_product[ProductID],0))</f>
        <v>Currus UM-02</v>
      </c>
      <c r="H1061" t="str">
        <f>INDEX(Table_product[Category], MATCH(A1061,Table_product[ProductID],0))</f>
        <v>Urban</v>
      </c>
      <c r="I1061" t="str">
        <f>INDEX(Table_product[Segment], MATCH(A1061,Table_product[ProductID],0))</f>
        <v>Moderation</v>
      </c>
      <c r="J1061">
        <f>INDEX(Table_product[ManufacturerID], MATCH(A1061,Table_product[ProductID],0))</f>
        <v>4</v>
      </c>
      <c r="K1061" t="str">
        <f>INDEX(Table_location[State],MATCH(C1061,Table_location[Zip],0))</f>
        <v>Quebec</v>
      </c>
      <c r="L1061" t="str">
        <f>INDEX(Table_manufacturer[Manufacturer Name],MATCH(Sales!J1061,Table_manufacturer[ManufacturerID],0))</f>
        <v>Currus</v>
      </c>
    </row>
    <row r="1062" spans="1:12" x14ac:dyDescent="0.25">
      <c r="A1062">
        <v>1175</v>
      </c>
      <c r="B1062" s="2">
        <v>42145</v>
      </c>
      <c r="C1062" t="s">
        <v>680</v>
      </c>
      <c r="D1062">
        <v>1</v>
      </c>
      <c r="E1062" s="3">
        <v>8441.3700000000008</v>
      </c>
      <c r="F1062" t="s">
        <v>20</v>
      </c>
      <c r="G1062" t="str">
        <f>INDEX(Table_product[Product Name],MATCH(A1062,Table_product[ProductID],0))</f>
        <v>Pirum UE-11</v>
      </c>
      <c r="H1062" t="str">
        <f>INDEX(Table_product[Category], MATCH(A1062,Table_product[ProductID],0))</f>
        <v>Urban</v>
      </c>
      <c r="I1062" t="str">
        <f>INDEX(Table_product[Segment], MATCH(A1062,Table_product[ProductID],0))</f>
        <v>Extreme</v>
      </c>
      <c r="J1062">
        <f>INDEX(Table_product[ManufacturerID], MATCH(A1062,Table_product[ProductID],0))</f>
        <v>10</v>
      </c>
      <c r="K1062" t="str">
        <f>INDEX(Table_location[State],MATCH(C1062,Table_location[Zip],0))</f>
        <v>Ontario</v>
      </c>
      <c r="L1062" t="str">
        <f>INDEX(Table_manufacturer[Manufacturer Name],MATCH(Sales!J1062,Table_manufacturer[ManufacturerID],0))</f>
        <v>Pirum</v>
      </c>
    </row>
    <row r="1063" spans="1:12" x14ac:dyDescent="0.25">
      <c r="A1063">
        <v>438</v>
      </c>
      <c r="B1063" s="2">
        <v>42145</v>
      </c>
      <c r="C1063" t="s">
        <v>391</v>
      </c>
      <c r="D1063">
        <v>1</v>
      </c>
      <c r="E1063" s="3">
        <v>11969.37</v>
      </c>
      <c r="F1063" t="s">
        <v>20</v>
      </c>
      <c r="G1063" t="str">
        <f>INDEX(Table_product[Product Name],MATCH(A1063,Table_product[ProductID],0))</f>
        <v>Maximus UM-43</v>
      </c>
      <c r="H1063" t="str">
        <f>INDEX(Table_product[Category], MATCH(A1063,Table_product[ProductID],0))</f>
        <v>Urban</v>
      </c>
      <c r="I1063" t="str">
        <f>INDEX(Table_product[Segment], MATCH(A1063,Table_product[ProductID],0))</f>
        <v>Moderation</v>
      </c>
      <c r="J1063">
        <f>INDEX(Table_product[ManufacturerID], MATCH(A1063,Table_product[ProductID],0))</f>
        <v>7</v>
      </c>
      <c r="K1063" t="str">
        <f>INDEX(Table_location[State],MATCH(C1063,Table_location[Zip],0))</f>
        <v>Quebec</v>
      </c>
      <c r="L1063" t="str">
        <f>INDEX(Table_manufacturer[Manufacturer Name],MATCH(Sales!J1063,Table_manufacturer[ManufacturerID],0))</f>
        <v>VanArsdel</v>
      </c>
    </row>
    <row r="1064" spans="1:12" x14ac:dyDescent="0.25">
      <c r="A1064">
        <v>2090</v>
      </c>
      <c r="B1064" s="2">
        <v>42145</v>
      </c>
      <c r="C1064" t="s">
        <v>992</v>
      </c>
      <c r="D1064">
        <v>1</v>
      </c>
      <c r="E1064" s="3">
        <v>4598.37</v>
      </c>
      <c r="F1064" t="s">
        <v>20</v>
      </c>
      <c r="G1064" t="str">
        <f>INDEX(Table_product[Product Name],MATCH(A1064,Table_product[ProductID],0))</f>
        <v>Currus UC-25</v>
      </c>
      <c r="H1064" t="str">
        <f>INDEX(Table_product[Category], MATCH(A1064,Table_product[ProductID],0))</f>
        <v>Urban</v>
      </c>
      <c r="I1064" t="str">
        <f>INDEX(Table_product[Segment], MATCH(A1064,Table_product[ProductID],0))</f>
        <v>Convenience</v>
      </c>
      <c r="J1064">
        <f>INDEX(Table_product[ManufacturerID], MATCH(A1064,Table_product[ProductID],0))</f>
        <v>4</v>
      </c>
      <c r="K1064" t="str">
        <f>INDEX(Table_location[State],MATCH(C1064,Table_location[Zip],0))</f>
        <v>Ontario</v>
      </c>
      <c r="L1064" t="str">
        <f>INDEX(Table_manufacturer[Manufacturer Name],MATCH(Sales!J1064,Table_manufacturer[ManufacturerID],0))</f>
        <v>Currus</v>
      </c>
    </row>
    <row r="1065" spans="1:12" x14ac:dyDescent="0.25">
      <c r="A1065">
        <v>1171</v>
      </c>
      <c r="B1065" s="2">
        <v>42145</v>
      </c>
      <c r="C1065" t="s">
        <v>1219</v>
      </c>
      <c r="D1065">
        <v>1</v>
      </c>
      <c r="E1065" s="3">
        <v>4283.37</v>
      </c>
      <c r="F1065" t="s">
        <v>20</v>
      </c>
      <c r="G1065" t="str">
        <f>INDEX(Table_product[Product Name],MATCH(A1065,Table_product[ProductID],0))</f>
        <v>Pirum UE-07</v>
      </c>
      <c r="H1065" t="str">
        <f>INDEX(Table_product[Category], MATCH(A1065,Table_product[ProductID],0))</f>
        <v>Urban</v>
      </c>
      <c r="I1065" t="str">
        <f>INDEX(Table_product[Segment], MATCH(A1065,Table_product[ProductID],0))</f>
        <v>Extreme</v>
      </c>
      <c r="J1065">
        <f>INDEX(Table_product[ManufacturerID], MATCH(A1065,Table_product[ProductID],0))</f>
        <v>10</v>
      </c>
      <c r="K1065" t="str">
        <f>INDEX(Table_location[State],MATCH(C1065,Table_location[Zip],0))</f>
        <v>Manitoba</v>
      </c>
      <c r="L1065" t="str">
        <f>INDEX(Table_manufacturer[Manufacturer Name],MATCH(Sales!J1065,Table_manufacturer[ManufacturerID],0))</f>
        <v>Pirum</v>
      </c>
    </row>
    <row r="1066" spans="1:12" x14ac:dyDescent="0.25">
      <c r="A1066">
        <v>1182</v>
      </c>
      <c r="B1066" s="2">
        <v>42145</v>
      </c>
      <c r="C1066" t="s">
        <v>1219</v>
      </c>
      <c r="D1066">
        <v>1</v>
      </c>
      <c r="E1066" s="3">
        <v>2708.37</v>
      </c>
      <c r="F1066" t="s">
        <v>20</v>
      </c>
      <c r="G1066" t="str">
        <f>INDEX(Table_product[Product Name],MATCH(A1066,Table_product[ProductID],0))</f>
        <v>Pirum UE-18</v>
      </c>
      <c r="H1066" t="str">
        <f>INDEX(Table_product[Category], MATCH(A1066,Table_product[ProductID],0))</f>
        <v>Urban</v>
      </c>
      <c r="I1066" t="str">
        <f>INDEX(Table_product[Segment], MATCH(A1066,Table_product[ProductID],0))</f>
        <v>Extreme</v>
      </c>
      <c r="J1066">
        <f>INDEX(Table_product[ManufacturerID], MATCH(A1066,Table_product[ProductID],0))</f>
        <v>10</v>
      </c>
      <c r="K1066" t="str">
        <f>INDEX(Table_location[State],MATCH(C1066,Table_location[Zip],0))</f>
        <v>Manitoba</v>
      </c>
      <c r="L1066" t="str">
        <f>INDEX(Table_manufacturer[Manufacturer Name],MATCH(Sales!J1066,Table_manufacturer[ManufacturerID],0))</f>
        <v>Pirum</v>
      </c>
    </row>
    <row r="1067" spans="1:12" x14ac:dyDescent="0.25">
      <c r="A1067">
        <v>590</v>
      </c>
      <c r="B1067" s="2">
        <v>42146</v>
      </c>
      <c r="C1067" t="s">
        <v>957</v>
      </c>
      <c r="D1067">
        <v>1</v>
      </c>
      <c r="E1067" s="3">
        <v>10709.37</v>
      </c>
      <c r="F1067" t="s">
        <v>20</v>
      </c>
      <c r="G1067" t="str">
        <f>INDEX(Table_product[Product Name],MATCH(A1067,Table_product[ProductID],0))</f>
        <v>Maximus UC-55</v>
      </c>
      <c r="H1067" t="str">
        <f>INDEX(Table_product[Category], MATCH(A1067,Table_product[ProductID],0))</f>
        <v>Urban</v>
      </c>
      <c r="I1067" t="str">
        <f>INDEX(Table_product[Segment], MATCH(A1067,Table_product[ProductID],0))</f>
        <v>Convenience</v>
      </c>
      <c r="J1067">
        <f>INDEX(Table_product[ManufacturerID], MATCH(A1067,Table_product[ProductID],0))</f>
        <v>7</v>
      </c>
      <c r="K1067" t="str">
        <f>INDEX(Table_location[State],MATCH(C1067,Table_location[Zip],0))</f>
        <v>Ontario</v>
      </c>
      <c r="L1067" t="str">
        <f>INDEX(Table_manufacturer[Manufacturer Name],MATCH(Sales!J1067,Table_manufacturer[ManufacturerID],0))</f>
        <v>VanArsdel</v>
      </c>
    </row>
    <row r="1068" spans="1:12" x14ac:dyDescent="0.25">
      <c r="A1068">
        <v>1009</v>
      </c>
      <c r="B1068" s="2">
        <v>42166</v>
      </c>
      <c r="C1068" t="s">
        <v>839</v>
      </c>
      <c r="D1068">
        <v>1</v>
      </c>
      <c r="E1068" s="3">
        <v>1353.87</v>
      </c>
      <c r="F1068" t="s">
        <v>20</v>
      </c>
      <c r="G1068" t="str">
        <f>INDEX(Table_product[Product Name],MATCH(A1068,Table_product[ProductID],0))</f>
        <v>Natura YY-10</v>
      </c>
      <c r="H1068" t="str">
        <f>INDEX(Table_product[Category], MATCH(A1068,Table_product[ProductID],0))</f>
        <v>Youth</v>
      </c>
      <c r="I1068" t="str">
        <f>INDEX(Table_product[Segment], MATCH(A1068,Table_product[ProductID],0))</f>
        <v>Youth</v>
      </c>
      <c r="J1068">
        <f>INDEX(Table_product[ManufacturerID], MATCH(A1068,Table_product[ProductID],0))</f>
        <v>8</v>
      </c>
      <c r="K1068" t="str">
        <f>INDEX(Table_location[State],MATCH(C1068,Table_location[Zip],0))</f>
        <v>Ontario</v>
      </c>
      <c r="L1068" t="str">
        <f>INDEX(Table_manufacturer[Manufacturer Name],MATCH(Sales!J1068,Table_manufacturer[ManufacturerID],0))</f>
        <v>Natura</v>
      </c>
    </row>
    <row r="1069" spans="1:12" x14ac:dyDescent="0.25">
      <c r="A1069">
        <v>545</v>
      </c>
      <c r="B1069" s="2">
        <v>42172</v>
      </c>
      <c r="C1069" t="s">
        <v>687</v>
      </c>
      <c r="D1069">
        <v>1</v>
      </c>
      <c r="E1069" s="3">
        <v>10835.37</v>
      </c>
      <c r="F1069" t="s">
        <v>20</v>
      </c>
      <c r="G1069" t="str">
        <f>INDEX(Table_product[Product Name],MATCH(A1069,Table_product[ProductID],0))</f>
        <v>Maximus UC-10</v>
      </c>
      <c r="H1069" t="str">
        <f>INDEX(Table_product[Category], MATCH(A1069,Table_product[ProductID],0))</f>
        <v>Urban</v>
      </c>
      <c r="I1069" t="str">
        <f>INDEX(Table_product[Segment], MATCH(A1069,Table_product[ProductID],0))</f>
        <v>Convenience</v>
      </c>
      <c r="J1069">
        <f>INDEX(Table_product[ManufacturerID], MATCH(A1069,Table_product[ProductID],0))</f>
        <v>7</v>
      </c>
      <c r="K1069" t="str">
        <f>INDEX(Table_location[State],MATCH(C1069,Table_location[Zip],0))</f>
        <v>Ontario</v>
      </c>
      <c r="L1069" t="str">
        <f>INDEX(Table_manufacturer[Manufacturer Name],MATCH(Sales!J1069,Table_manufacturer[ManufacturerID],0))</f>
        <v>VanArsdel</v>
      </c>
    </row>
    <row r="1070" spans="1:12" x14ac:dyDescent="0.25">
      <c r="A1070">
        <v>207</v>
      </c>
      <c r="B1070" s="2">
        <v>42172</v>
      </c>
      <c r="C1070" t="s">
        <v>978</v>
      </c>
      <c r="D1070">
        <v>1</v>
      </c>
      <c r="E1070" s="3">
        <v>11843.37</v>
      </c>
      <c r="F1070" t="s">
        <v>20</v>
      </c>
      <c r="G1070" t="str">
        <f>INDEX(Table_product[Product Name],MATCH(A1070,Table_product[ProductID],0))</f>
        <v>Barba UM-09</v>
      </c>
      <c r="H1070" t="str">
        <f>INDEX(Table_product[Category], MATCH(A1070,Table_product[ProductID],0))</f>
        <v>Urban</v>
      </c>
      <c r="I1070" t="str">
        <f>INDEX(Table_product[Segment], MATCH(A1070,Table_product[ProductID],0))</f>
        <v>Moderation</v>
      </c>
      <c r="J1070">
        <f>INDEX(Table_product[ManufacturerID], MATCH(A1070,Table_product[ProductID],0))</f>
        <v>3</v>
      </c>
      <c r="K1070" t="str">
        <f>INDEX(Table_location[State],MATCH(C1070,Table_location[Zip],0))</f>
        <v>Ontario</v>
      </c>
      <c r="L1070" t="str">
        <f>INDEX(Table_manufacturer[Manufacturer Name],MATCH(Sales!J1070,Table_manufacturer[ManufacturerID],0))</f>
        <v>Barba</v>
      </c>
    </row>
    <row r="1071" spans="1:12" x14ac:dyDescent="0.25">
      <c r="A1071">
        <v>440</v>
      </c>
      <c r="B1071" s="2">
        <v>42172</v>
      </c>
      <c r="C1071" t="s">
        <v>1219</v>
      </c>
      <c r="D1071">
        <v>1</v>
      </c>
      <c r="E1071" s="3">
        <v>19529.37</v>
      </c>
      <c r="F1071" t="s">
        <v>20</v>
      </c>
      <c r="G1071" t="str">
        <f>INDEX(Table_product[Product Name],MATCH(A1071,Table_product[ProductID],0))</f>
        <v>Maximus UM-45</v>
      </c>
      <c r="H1071" t="str">
        <f>INDEX(Table_product[Category], MATCH(A1071,Table_product[ProductID],0))</f>
        <v>Urban</v>
      </c>
      <c r="I1071" t="str">
        <f>INDEX(Table_product[Segment], MATCH(A1071,Table_product[ProductID],0))</f>
        <v>Moderation</v>
      </c>
      <c r="J1071">
        <f>INDEX(Table_product[ManufacturerID], MATCH(A1071,Table_product[ProductID],0))</f>
        <v>7</v>
      </c>
      <c r="K1071" t="str">
        <f>INDEX(Table_location[State],MATCH(C1071,Table_location[Zip],0))</f>
        <v>Manitoba</v>
      </c>
      <c r="L1071" t="str">
        <f>INDEX(Table_manufacturer[Manufacturer Name],MATCH(Sales!J1071,Table_manufacturer[ManufacturerID],0))</f>
        <v>VanArsdel</v>
      </c>
    </row>
    <row r="1072" spans="1:12" x14ac:dyDescent="0.25">
      <c r="A1072">
        <v>777</v>
      </c>
      <c r="B1072" s="2">
        <v>42172</v>
      </c>
      <c r="C1072" t="s">
        <v>1219</v>
      </c>
      <c r="D1072">
        <v>1</v>
      </c>
      <c r="E1072" s="3">
        <v>1542.87</v>
      </c>
      <c r="F1072" t="s">
        <v>20</v>
      </c>
      <c r="G1072" t="str">
        <f>INDEX(Table_product[Product Name],MATCH(A1072,Table_product[ProductID],0))</f>
        <v>Natura RP-65</v>
      </c>
      <c r="H1072" t="str">
        <f>INDEX(Table_product[Category], MATCH(A1072,Table_product[ProductID],0))</f>
        <v>Rural</v>
      </c>
      <c r="I1072" t="str">
        <f>INDEX(Table_product[Segment], MATCH(A1072,Table_product[ProductID],0))</f>
        <v>Productivity</v>
      </c>
      <c r="J1072">
        <f>INDEX(Table_product[ManufacturerID], MATCH(A1072,Table_product[ProductID],0))</f>
        <v>8</v>
      </c>
      <c r="K1072" t="str">
        <f>INDEX(Table_location[State],MATCH(C1072,Table_location[Zip],0))</f>
        <v>Manitoba</v>
      </c>
      <c r="L1072" t="str">
        <f>INDEX(Table_manufacturer[Manufacturer Name],MATCH(Sales!J1072,Table_manufacturer[ManufacturerID],0))</f>
        <v>Natura</v>
      </c>
    </row>
    <row r="1073" spans="1:12" x14ac:dyDescent="0.25">
      <c r="A1073">
        <v>2396</v>
      </c>
      <c r="B1073" s="2">
        <v>42142</v>
      </c>
      <c r="C1073" t="s">
        <v>840</v>
      </c>
      <c r="D1073">
        <v>1</v>
      </c>
      <c r="E1073" s="3">
        <v>1385.37</v>
      </c>
      <c r="F1073" t="s">
        <v>20</v>
      </c>
      <c r="G1073" t="str">
        <f>INDEX(Table_product[Product Name],MATCH(A1073,Table_product[ProductID],0))</f>
        <v>Aliqui YY-05</v>
      </c>
      <c r="H1073" t="str">
        <f>INDEX(Table_product[Category], MATCH(A1073,Table_product[ProductID],0))</f>
        <v>Youth</v>
      </c>
      <c r="I1073" t="str">
        <f>INDEX(Table_product[Segment], MATCH(A1073,Table_product[ProductID],0))</f>
        <v>Youth</v>
      </c>
      <c r="J1073">
        <f>INDEX(Table_product[ManufacturerID], MATCH(A1073,Table_product[ProductID],0))</f>
        <v>2</v>
      </c>
      <c r="K1073" t="str">
        <f>INDEX(Table_location[State],MATCH(C1073,Table_location[Zip],0))</f>
        <v>Ontario</v>
      </c>
      <c r="L1073" t="str">
        <f>INDEX(Table_manufacturer[Manufacturer Name],MATCH(Sales!J1073,Table_manufacturer[ManufacturerID],0))</f>
        <v>Aliqui</v>
      </c>
    </row>
    <row r="1074" spans="1:12" x14ac:dyDescent="0.25">
      <c r="A1074">
        <v>1000</v>
      </c>
      <c r="B1074" s="2">
        <v>42143</v>
      </c>
      <c r="C1074" t="s">
        <v>1230</v>
      </c>
      <c r="D1074">
        <v>2</v>
      </c>
      <c r="E1074" s="3">
        <v>2707.74</v>
      </c>
      <c r="F1074" t="s">
        <v>20</v>
      </c>
      <c r="G1074" t="str">
        <f>INDEX(Table_product[Product Name],MATCH(A1074,Table_product[ProductID],0))</f>
        <v>Natura YY-01</v>
      </c>
      <c r="H1074" t="str">
        <f>INDEX(Table_product[Category], MATCH(A1074,Table_product[ProductID],0))</f>
        <v>Youth</v>
      </c>
      <c r="I1074" t="str">
        <f>INDEX(Table_product[Segment], MATCH(A1074,Table_product[ProductID],0))</f>
        <v>Youth</v>
      </c>
      <c r="J1074">
        <f>INDEX(Table_product[ManufacturerID], MATCH(A1074,Table_product[ProductID],0))</f>
        <v>8</v>
      </c>
      <c r="K1074" t="str">
        <f>INDEX(Table_location[State],MATCH(C1074,Table_location[Zip],0))</f>
        <v>Manitoba</v>
      </c>
      <c r="L1074" t="str">
        <f>INDEX(Table_manufacturer[Manufacturer Name],MATCH(Sales!J1074,Table_manufacturer[ManufacturerID],0))</f>
        <v>Natura</v>
      </c>
    </row>
    <row r="1075" spans="1:12" x14ac:dyDescent="0.25">
      <c r="A1075">
        <v>2365</v>
      </c>
      <c r="B1075" s="2">
        <v>42114</v>
      </c>
      <c r="C1075" t="s">
        <v>972</v>
      </c>
      <c r="D1075">
        <v>1</v>
      </c>
      <c r="E1075" s="3">
        <v>6482.7</v>
      </c>
      <c r="F1075" t="s">
        <v>20</v>
      </c>
      <c r="G1075" t="str">
        <f>INDEX(Table_product[Product Name],MATCH(A1075,Table_product[ProductID],0))</f>
        <v>Aliqui UC-13</v>
      </c>
      <c r="H1075" t="str">
        <f>INDEX(Table_product[Category], MATCH(A1075,Table_product[ProductID],0))</f>
        <v>Urban</v>
      </c>
      <c r="I1075" t="str">
        <f>INDEX(Table_product[Segment], MATCH(A1075,Table_product[ProductID],0))</f>
        <v>Convenience</v>
      </c>
      <c r="J1075">
        <f>INDEX(Table_product[ManufacturerID], MATCH(A1075,Table_product[ProductID],0))</f>
        <v>2</v>
      </c>
      <c r="K1075" t="str">
        <f>INDEX(Table_location[State],MATCH(C1075,Table_location[Zip],0))</f>
        <v>Ontario</v>
      </c>
      <c r="L1075" t="str">
        <f>INDEX(Table_manufacturer[Manufacturer Name],MATCH(Sales!J1075,Table_manufacturer[ManufacturerID],0))</f>
        <v>Aliqui</v>
      </c>
    </row>
    <row r="1076" spans="1:12" x14ac:dyDescent="0.25">
      <c r="A1076">
        <v>676</v>
      </c>
      <c r="B1076" s="2">
        <v>42114</v>
      </c>
      <c r="C1076" t="s">
        <v>1216</v>
      </c>
      <c r="D1076">
        <v>1</v>
      </c>
      <c r="E1076" s="3">
        <v>9134.3700000000008</v>
      </c>
      <c r="F1076" t="s">
        <v>20</v>
      </c>
      <c r="G1076" t="str">
        <f>INDEX(Table_product[Product Name],MATCH(A1076,Table_product[ProductID],0))</f>
        <v>Maximus UC-41</v>
      </c>
      <c r="H1076" t="str">
        <f>INDEX(Table_product[Category], MATCH(A1076,Table_product[ProductID],0))</f>
        <v>Urban</v>
      </c>
      <c r="I1076" t="str">
        <f>INDEX(Table_product[Segment], MATCH(A1076,Table_product[ProductID],0))</f>
        <v>Convenience</v>
      </c>
      <c r="J1076">
        <f>INDEX(Table_product[ManufacturerID], MATCH(A1076,Table_product[ProductID],0))</f>
        <v>7</v>
      </c>
      <c r="K1076" t="str">
        <f>INDEX(Table_location[State],MATCH(C1076,Table_location[Zip],0))</f>
        <v>Manitoba</v>
      </c>
      <c r="L1076" t="str">
        <f>INDEX(Table_manufacturer[Manufacturer Name],MATCH(Sales!J1076,Table_manufacturer[ManufacturerID],0))</f>
        <v>VanArsdel</v>
      </c>
    </row>
    <row r="1077" spans="1:12" x14ac:dyDescent="0.25">
      <c r="A1077">
        <v>206</v>
      </c>
      <c r="B1077" s="2">
        <v>42124</v>
      </c>
      <c r="C1077" t="s">
        <v>1230</v>
      </c>
      <c r="D1077">
        <v>1</v>
      </c>
      <c r="E1077" s="3">
        <v>11402.37</v>
      </c>
      <c r="F1077" t="s">
        <v>20</v>
      </c>
      <c r="G1077" t="str">
        <f>INDEX(Table_product[Product Name],MATCH(A1077,Table_product[ProductID],0))</f>
        <v>Barba UM-08</v>
      </c>
      <c r="H1077" t="str">
        <f>INDEX(Table_product[Category], MATCH(A1077,Table_product[ProductID],0))</f>
        <v>Urban</v>
      </c>
      <c r="I1077" t="str">
        <f>INDEX(Table_product[Segment], MATCH(A1077,Table_product[ProductID],0))</f>
        <v>Moderation</v>
      </c>
      <c r="J1077">
        <f>INDEX(Table_product[ManufacturerID], MATCH(A1077,Table_product[ProductID],0))</f>
        <v>3</v>
      </c>
      <c r="K1077" t="str">
        <f>INDEX(Table_location[State],MATCH(C1077,Table_location[Zip],0))</f>
        <v>Manitoba</v>
      </c>
      <c r="L1077" t="str">
        <f>INDEX(Table_manufacturer[Manufacturer Name],MATCH(Sales!J1077,Table_manufacturer[ManufacturerID],0))</f>
        <v>Barba</v>
      </c>
    </row>
    <row r="1078" spans="1:12" x14ac:dyDescent="0.25">
      <c r="A1078">
        <v>1059</v>
      </c>
      <c r="B1078" s="2">
        <v>42124</v>
      </c>
      <c r="C1078" t="s">
        <v>1225</v>
      </c>
      <c r="D1078">
        <v>1</v>
      </c>
      <c r="E1078" s="3">
        <v>1889.37</v>
      </c>
      <c r="F1078" t="s">
        <v>20</v>
      </c>
      <c r="G1078" t="str">
        <f>INDEX(Table_product[Product Name],MATCH(A1078,Table_product[ProductID],0))</f>
        <v>Pirum RP-05</v>
      </c>
      <c r="H1078" t="str">
        <f>INDEX(Table_product[Category], MATCH(A1078,Table_product[ProductID],0))</f>
        <v>Rural</v>
      </c>
      <c r="I1078" t="str">
        <f>INDEX(Table_product[Segment], MATCH(A1078,Table_product[ProductID],0))</f>
        <v>Productivity</v>
      </c>
      <c r="J1078">
        <f>INDEX(Table_product[ManufacturerID], MATCH(A1078,Table_product[ProductID],0))</f>
        <v>10</v>
      </c>
      <c r="K1078" t="str">
        <f>INDEX(Table_location[State],MATCH(C1078,Table_location[Zip],0))</f>
        <v>Manitoba</v>
      </c>
      <c r="L1078" t="str">
        <f>INDEX(Table_manufacturer[Manufacturer Name],MATCH(Sales!J1078,Table_manufacturer[ManufacturerID],0))</f>
        <v>Pirum</v>
      </c>
    </row>
    <row r="1079" spans="1:12" x14ac:dyDescent="0.25">
      <c r="A1079">
        <v>2367</v>
      </c>
      <c r="B1079" s="2">
        <v>42124</v>
      </c>
      <c r="C1079" t="s">
        <v>1220</v>
      </c>
      <c r="D1079">
        <v>1</v>
      </c>
      <c r="E1079" s="3">
        <v>5663.7</v>
      </c>
      <c r="F1079" t="s">
        <v>20</v>
      </c>
      <c r="G1079" t="str">
        <f>INDEX(Table_product[Product Name],MATCH(A1079,Table_product[ProductID],0))</f>
        <v>Aliqui UC-15</v>
      </c>
      <c r="H1079" t="str">
        <f>INDEX(Table_product[Category], MATCH(A1079,Table_product[ProductID],0))</f>
        <v>Urban</v>
      </c>
      <c r="I1079" t="str">
        <f>INDEX(Table_product[Segment], MATCH(A1079,Table_product[ProductID],0))</f>
        <v>Convenience</v>
      </c>
      <c r="J1079">
        <f>INDEX(Table_product[ManufacturerID], MATCH(A1079,Table_product[ProductID],0))</f>
        <v>2</v>
      </c>
      <c r="K1079" t="str">
        <f>INDEX(Table_location[State],MATCH(C1079,Table_location[Zip],0))</f>
        <v>Manitoba</v>
      </c>
      <c r="L1079" t="str">
        <f>INDEX(Table_manufacturer[Manufacturer Name],MATCH(Sales!J1079,Table_manufacturer[ManufacturerID],0))</f>
        <v>Aliqui</v>
      </c>
    </row>
    <row r="1080" spans="1:12" x14ac:dyDescent="0.25">
      <c r="A1080">
        <v>556</v>
      </c>
      <c r="B1080" s="2">
        <v>42124</v>
      </c>
      <c r="C1080" t="s">
        <v>994</v>
      </c>
      <c r="D1080">
        <v>1</v>
      </c>
      <c r="E1080" s="3">
        <v>10268.370000000001</v>
      </c>
      <c r="F1080" t="s">
        <v>20</v>
      </c>
      <c r="G1080" t="str">
        <f>INDEX(Table_product[Product Name],MATCH(A1080,Table_product[ProductID],0))</f>
        <v>Maximus UC-21</v>
      </c>
      <c r="H1080" t="str">
        <f>INDEX(Table_product[Category], MATCH(A1080,Table_product[ProductID],0))</f>
        <v>Urban</v>
      </c>
      <c r="I1080" t="str">
        <f>INDEX(Table_product[Segment], MATCH(A1080,Table_product[ProductID],0))</f>
        <v>Convenience</v>
      </c>
      <c r="J1080">
        <f>INDEX(Table_product[ManufacturerID], MATCH(A1080,Table_product[ProductID],0))</f>
        <v>7</v>
      </c>
      <c r="K1080" t="str">
        <f>INDEX(Table_location[State],MATCH(C1080,Table_location[Zip],0))</f>
        <v>Ontario</v>
      </c>
      <c r="L1080" t="str">
        <f>INDEX(Table_manufacturer[Manufacturer Name],MATCH(Sales!J1080,Table_manufacturer[ManufacturerID],0))</f>
        <v>VanArsdel</v>
      </c>
    </row>
    <row r="1081" spans="1:12" x14ac:dyDescent="0.25">
      <c r="A1081">
        <v>835</v>
      </c>
      <c r="B1081" s="2">
        <v>42124</v>
      </c>
      <c r="C1081" t="s">
        <v>978</v>
      </c>
      <c r="D1081">
        <v>1</v>
      </c>
      <c r="E1081" s="3">
        <v>6299.37</v>
      </c>
      <c r="F1081" t="s">
        <v>20</v>
      </c>
      <c r="G1081" t="str">
        <f>INDEX(Table_product[Product Name],MATCH(A1081,Table_product[ProductID],0))</f>
        <v>Natura UM-19</v>
      </c>
      <c r="H1081" t="str">
        <f>INDEX(Table_product[Category], MATCH(A1081,Table_product[ProductID],0))</f>
        <v>Urban</v>
      </c>
      <c r="I1081" t="str">
        <f>INDEX(Table_product[Segment], MATCH(A1081,Table_product[ProductID],0))</f>
        <v>Moderation</v>
      </c>
      <c r="J1081">
        <f>INDEX(Table_product[ManufacturerID], MATCH(A1081,Table_product[ProductID],0))</f>
        <v>8</v>
      </c>
      <c r="K1081" t="str">
        <f>INDEX(Table_location[State],MATCH(C1081,Table_location[Zip],0))</f>
        <v>Ontario</v>
      </c>
      <c r="L1081" t="str">
        <f>INDEX(Table_manufacturer[Manufacturer Name],MATCH(Sales!J1081,Table_manufacturer[ManufacturerID],0))</f>
        <v>Natura</v>
      </c>
    </row>
    <row r="1082" spans="1:12" x14ac:dyDescent="0.25">
      <c r="A1082">
        <v>1182</v>
      </c>
      <c r="B1082" s="2">
        <v>42152</v>
      </c>
      <c r="C1082" t="s">
        <v>838</v>
      </c>
      <c r="D1082">
        <v>1</v>
      </c>
      <c r="E1082" s="3">
        <v>2582.37</v>
      </c>
      <c r="F1082" t="s">
        <v>20</v>
      </c>
      <c r="G1082" t="str">
        <f>INDEX(Table_product[Product Name],MATCH(A1082,Table_product[ProductID],0))</f>
        <v>Pirum UE-18</v>
      </c>
      <c r="H1082" t="str">
        <f>INDEX(Table_product[Category], MATCH(A1082,Table_product[ProductID],0))</f>
        <v>Urban</v>
      </c>
      <c r="I1082" t="str">
        <f>INDEX(Table_product[Segment], MATCH(A1082,Table_product[ProductID],0))</f>
        <v>Extreme</v>
      </c>
      <c r="J1082">
        <f>INDEX(Table_product[ManufacturerID], MATCH(A1082,Table_product[ProductID],0))</f>
        <v>10</v>
      </c>
      <c r="K1082" t="str">
        <f>INDEX(Table_location[State],MATCH(C1082,Table_location[Zip],0))</f>
        <v>Ontario</v>
      </c>
      <c r="L1082" t="str">
        <f>INDEX(Table_manufacturer[Manufacturer Name],MATCH(Sales!J1082,Table_manufacturer[ManufacturerID],0))</f>
        <v>Pirum</v>
      </c>
    </row>
    <row r="1083" spans="1:12" x14ac:dyDescent="0.25">
      <c r="A1083">
        <v>2241</v>
      </c>
      <c r="B1083" s="2">
        <v>42152</v>
      </c>
      <c r="C1083" t="s">
        <v>953</v>
      </c>
      <c r="D1083">
        <v>1</v>
      </c>
      <c r="E1083" s="3">
        <v>1070.3699999999999</v>
      </c>
      <c r="F1083" t="s">
        <v>20</v>
      </c>
      <c r="G1083" t="str">
        <f>INDEX(Table_product[Product Name],MATCH(A1083,Table_product[ProductID],0))</f>
        <v>Aliqui RP-38</v>
      </c>
      <c r="H1083" t="str">
        <f>INDEX(Table_product[Category], MATCH(A1083,Table_product[ProductID],0))</f>
        <v>Rural</v>
      </c>
      <c r="I1083" t="str">
        <f>INDEX(Table_product[Segment], MATCH(A1083,Table_product[ProductID],0))</f>
        <v>Productivity</v>
      </c>
      <c r="J1083">
        <f>INDEX(Table_product[ManufacturerID], MATCH(A1083,Table_product[ProductID],0))</f>
        <v>2</v>
      </c>
      <c r="K1083" t="str">
        <f>INDEX(Table_location[State],MATCH(C1083,Table_location[Zip],0))</f>
        <v>Ontario</v>
      </c>
      <c r="L1083" t="str">
        <f>INDEX(Table_manufacturer[Manufacturer Name],MATCH(Sales!J1083,Table_manufacturer[ManufacturerID],0))</f>
        <v>Aliqui</v>
      </c>
    </row>
    <row r="1084" spans="1:12" x14ac:dyDescent="0.25">
      <c r="A1084">
        <v>2395</v>
      </c>
      <c r="B1084" s="2">
        <v>42115</v>
      </c>
      <c r="C1084" t="s">
        <v>840</v>
      </c>
      <c r="D1084">
        <v>1</v>
      </c>
      <c r="E1084" s="3">
        <v>1889.37</v>
      </c>
      <c r="F1084" t="s">
        <v>20</v>
      </c>
      <c r="G1084" t="str">
        <f>INDEX(Table_product[Product Name],MATCH(A1084,Table_product[ProductID],0))</f>
        <v>Aliqui YY-04</v>
      </c>
      <c r="H1084" t="str">
        <f>INDEX(Table_product[Category], MATCH(A1084,Table_product[ProductID],0))</f>
        <v>Youth</v>
      </c>
      <c r="I1084" t="str">
        <f>INDEX(Table_product[Segment], MATCH(A1084,Table_product[ProductID],0))</f>
        <v>Youth</v>
      </c>
      <c r="J1084">
        <f>INDEX(Table_product[ManufacturerID], MATCH(A1084,Table_product[ProductID],0))</f>
        <v>2</v>
      </c>
      <c r="K1084" t="str">
        <f>INDEX(Table_location[State],MATCH(C1084,Table_location[Zip],0))</f>
        <v>Ontario</v>
      </c>
      <c r="L1084" t="str">
        <f>INDEX(Table_manufacturer[Manufacturer Name],MATCH(Sales!J1084,Table_manufacturer[ManufacturerID],0))</f>
        <v>Aliqui</v>
      </c>
    </row>
    <row r="1085" spans="1:12" x14ac:dyDescent="0.25">
      <c r="A1085">
        <v>1000</v>
      </c>
      <c r="B1085" s="2">
        <v>42115</v>
      </c>
      <c r="C1085" t="s">
        <v>839</v>
      </c>
      <c r="D1085">
        <v>1</v>
      </c>
      <c r="E1085" s="3">
        <v>1353.87</v>
      </c>
      <c r="F1085" t="s">
        <v>20</v>
      </c>
      <c r="G1085" t="str">
        <f>INDEX(Table_product[Product Name],MATCH(A1085,Table_product[ProductID],0))</f>
        <v>Natura YY-01</v>
      </c>
      <c r="H1085" t="str">
        <f>INDEX(Table_product[Category], MATCH(A1085,Table_product[ProductID],0))</f>
        <v>Youth</v>
      </c>
      <c r="I1085" t="str">
        <f>INDEX(Table_product[Segment], MATCH(A1085,Table_product[ProductID],0))</f>
        <v>Youth</v>
      </c>
      <c r="J1085">
        <f>INDEX(Table_product[ManufacturerID], MATCH(A1085,Table_product[ProductID],0))</f>
        <v>8</v>
      </c>
      <c r="K1085" t="str">
        <f>INDEX(Table_location[State],MATCH(C1085,Table_location[Zip],0))</f>
        <v>Ontario</v>
      </c>
      <c r="L1085" t="str">
        <f>INDEX(Table_manufacturer[Manufacturer Name],MATCH(Sales!J1085,Table_manufacturer[ManufacturerID],0))</f>
        <v>Natura</v>
      </c>
    </row>
    <row r="1086" spans="1:12" x14ac:dyDescent="0.25">
      <c r="A1086">
        <v>2379</v>
      </c>
      <c r="B1086" s="2">
        <v>42124</v>
      </c>
      <c r="C1086" t="s">
        <v>1219</v>
      </c>
      <c r="D1086">
        <v>1</v>
      </c>
      <c r="E1086" s="3">
        <v>2330.37</v>
      </c>
      <c r="F1086" t="s">
        <v>20</v>
      </c>
      <c r="G1086" t="str">
        <f>INDEX(Table_product[Product Name],MATCH(A1086,Table_product[ProductID],0))</f>
        <v>Aliqui UC-27</v>
      </c>
      <c r="H1086" t="str">
        <f>INDEX(Table_product[Category], MATCH(A1086,Table_product[ProductID],0))</f>
        <v>Urban</v>
      </c>
      <c r="I1086" t="str">
        <f>INDEX(Table_product[Segment], MATCH(A1086,Table_product[ProductID],0))</f>
        <v>Convenience</v>
      </c>
      <c r="J1086">
        <f>INDEX(Table_product[ManufacturerID], MATCH(A1086,Table_product[ProductID],0))</f>
        <v>2</v>
      </c>
      <c r="K1086" t="str">
        <f>INDEX(Table_location[State],MATCH(C1086,Table_location[Zip],0))</f>
        <v>Manitoba</v>
      </c>
      <c r="L1086" t="str">
        <f>INDEX(Table_manufacturer[Manufacturer Name],MATCH(Sales!J1086,Table_manufacturer[ManufacturerID],0))</f>
        <v>Aliqui</v>
      </c>
    </row>
    <row r="1087" spans="1:12" x14ac:dyDescent="0.25">
      <c r="A1087">
        <v>615</v>
      </c>
      <c r="B1087" s="2">
        <v>42153</v>
      </c>
      <c r="C1087" t="s">
        <v>1220</v>
      </c>
      <c r="D1087">
        <v>1</v>
      </c>
      <c r="E1087" s="3">
        <v>8189.37</v>
      </c>
      <c r="F1087" t="s">
        <v>20</v>
      </c>
      <c r="G1087" t="str">
        <f>INDEX(Table_product[Product Name],MATCH(A1087,Table_product[ProductID],0))</f>
        <v>Maximus UC-80</v>
      </c>
      <c r="H1087" t="str">
        <f>INDEX(Table_product[Category], MATCH(A1087,Table_product[ProductID],0))</f>
        <v>Urban</v>
      </c>
      <c r="I1087" t="str">
        <f>INDEX(Table_product[Segment], MATCH(A1087,Table_product[ProductID],0))</f>
        <v>Convenience</v>
      </c>
      <c r="J1087">
        <f>INDEX(Table_product[ManufacturerID], MATCH(A1087,Table_product[ProductID],0))</f>
        <v>7</v>
      </c>
      <c r="K1087" t="str">
        <f>INDEX(Table_location[State],MATCH(C1087,Table_location[Zip],0))</f>
        <v>Manitoba</v>
      </c>
      <c r="L1087" t="str">
        <f>INDEX(Table_manufacturer[Manufacturer Name],MATCH(Sales!J1087,Table_manufacturer[ManufacturerID],0))</f>
        <v>VanArsdel</v>
      </c>
    </row>
    <row r="1088" spans="1:12" x14ac:dyDescent="0.25">
      <c r="A1088">
        <v>2207</v>
      </c>
      <c r="B1088" s="2">
        <v>42153</v>
      </c>
      <c r="C1088" t="s">
        <v>1230</v>
      </c>
      <c r="D1088">
        <v>1</v>
      </c>
      <c r="E1088" s="3">
        <v>1227.8699999999999</v>
      </c>
      <c r="F1088" t="s">
        <v>20</v>
      </c>
      <c r="G1088" t="str">
        <f>INDEX(Table_product[Product Name],MATCH(A1088,Table_product[ProductID],0))</f>
        <v>Aliqui RP-04</v>
      </c>
      <c r="H1088" t="str">
        <f>INDEX(Table_product[Category], MATCH(A1088,Table_product[ProductID],0))</f>
        <v>Rural</v>
      </c>
      <c r="I1088" t="str">
        <f>INDEX(Table_product[Segment], MATCH(A1088,Table_product[ProductID],0))</f>
        <v>Productivity</v>
      </c>
      <c r="J1088">
        <f>INDEX(Table_product[ManufacturerID], MATCH(A1088,Table_product[ProductID],0))</f>
        <v>2</v>
      </c>
      <c r="K1088" t="str">
        <f>INDEX(Table_location[State],MATCH(C1088,Table_location[Zip],0))</f>
        <v>Manitoba</v>
      </c>
      <c r="L1088" t="str">
        <f>INDEX(Table_manufacturer[Manufacturer Name],MATCH(Sales!J1088,Table_manufacturer[ManufacturerID],0))</f>
        <v>Aliqui</v>
      </c>
    </row>
    <row r="1089" spans="1:12" x14ac:dyDescent="0.25">
      <c r="A1089">
        <v>2385</v>
      </c>
      <c r="B1089" s="2">
        <v>42153</v>
      </c>
      <c r="C1089" t="s">
        <v>957</v>
      </c>
      <c r="D1089">
        <v>1</v>
      </c>
      <c r="E1089" s="3">
        <v>8555.4</v>
      </c>
      <c r="F1089" t="s">
        <v>20</v>
      </c>
      <c r="G1089" t="str">
        <f>INDEX(Table_product[Product Name],MATCH(A1089,Table_product[ProductID],0))</f>
        <v>Aliqui UC-33</v>
      </c>
      <c r="H1089" t="str">
        <f>INDEX(Table_product[Category], MATCH(A1089,Table_product[ProductID],0))</f>
        <v>Urban</v>
      </c>
      <c r="I1089" t="str">
        <f>INDEX(Table_product[Segment], MATCH(A1089,Table_product[ProductID],0))</f>
        <v>Convenience</v>
      </c>
      <c r="J1089">
        <f>INDEX(Table_product[ManufacturerID], MATCH(A1089,Table_product[ProductID],0))</f>
        <v>2</v>
      </c>
      <c r="K1089" t="str">
        <f>INDEX(Table_location[State],MATCH(C1089,Table_location[Zip],0))</f>
        <v>Ontario</v>
      </c>
      <c r="L1089" t="str">
        <f>INDEX(Table_manufacturer[Manufacturer Name],MATCH(Sales!J1089,Table_manufacturer[ManufacturerID],0))</f>
        <v>Aliqui</v>
      </c>
    </row>
    <row r="1090" spans="1:12" x14ac:dyDescent="0.25">
      <c r="A1090">
        <v>826</v>
      </c>
      <c r="B1090" s="2">
        <v>42153</v>
      </c>
      <c r="C1090" t="s">
        <v>838</v>
      </c>
      <c r="D1090">
        <v>1</v>
      </c>
      <c r="E1090" s="3">
        <v>14426.37</v>
      </c>
      <c r="F1090" t="s">
        <v>20</v>
      </c>
      <c r="G1090" t="str">
        <f>INDEX(Table_product[Product Name],MATCH(A1090,Table_product[ProductID],0))</f>
        <v>Natura UM-10</v>
      </c>
      <c r="H1090" t="str">
        <f>INDEX(Table_product[Category], MATCH(A1090,Table_product[ProductID],0))</f>
        <v>Urban</v>
      </c>
      <c r="I1090" t="str">
        <f>INDEX(Table_product[Segment], MATCH(A1090,Table_product[ProductID],0))</f>
        <v>Moderation</v>
      </c>
      <c r="J1090">
        <f>INDEX(Table_product[ManufacturerID], MATCH(A1090,Table_product[ProductID],0))</f>
        <v>8</v>
      </c>
      <c r="K1090" t="str">
        <f>INDEX(Table_location[State],MATCH(C1090,Table_location[Zip],0))</f>
        <v>Ontario</v>
      </c>
      <c r="L1090" t="str">
        <f>INDEX(Table_manufacturer[Manufacturer Name],MATCH(Sales!J1090,Table_manufacturer[ManufacturerID],0))</f>
        <v>Natura</v>
      </c>
    </row>
    <row r="1091" spans="1:12" x14ac:dyDescent="0.25">
      <c r="A1091">
        <v>2218</v>
      </c>
      <c r="B1091" s="2">
        <v>42153</v>
      </c>
      <c r="C1091" t="s">
        <v>992</v>
      </c>
      <c r="D1091">
        <v>1</v>
      </c>
      <c r="E1091" s="3">
        <v>1889.37</v>
      </c>
      <c r="F1091" t="s">
        <v>20</v>
      </c>
      <c r="G1091" t="str">
        <f>INDEX(Table_product[Product Name],MATCH(A1091,Table_product[ProductID],0))</f>
        <v>Aliqui RP-15</v>
      </c>
      <c r="H1091" t="str">
        <f>INDEX(Table_product[Category], MATCH(A1091,Table_product[ProductID],0))</f>
        <v>Rural</v>
      </c>
      <c r="I1091" t="str">
        <f>INDEX(Table_product[Segment], MATCH(A1091,Table_product[ProductID],0))</f>
        <v>Productivity</v>
      </c>
      <c r="J1091">
        <f>INDEX(Table_product[ManufacturerID], MATCH(A1091,Table_product[ProductID],0))</f>
        <v>2</v>
      </c>
      <c r="K1091" t="str">
        <f>INDEX(Table_location[State],MATCH(C1091,Table_location[Zip],0))</f>
        <v>Ontario</v>
      </c>
      <c r="L1091" t="str">
        <f>INDEX(Table_manufacturer[Manufacturer Name],MATCH(Sales!J1091,Table_manufacturer[ManufacturerID],0))</f>
        <v>Aliqui</v>
      </c>
    </row>
    <row r="1092" spans="1:12" x14ac:dyDescent="0.25">
      <c r="A1092">
        <v>2368</v>
      </c>
      <c r="B1092" s="2">
        <v>42153</v>
      </c>
      <c r="C1092" t="s">
        <v>994</v>
      </c>
      <c r="D1092">
        <v>1</v>
      </c>
      <c r="E1092" s="3">
        <v>8813.7000000000007</v>
      </c>
      <c r="F1092" t="s">
        <v>20</v>
      </c>
      <c r="G1092" t="str">
        <f>INDEX(Table_product[Product Name],MATCH(A1092,Table_product[ProductID],0))</f>
        <v>Aliqui UC-16</v>
      </c>
      <c r="H1092" t="str">
        <f>INDEX(Table_product[Category], MATCH(A1092,Table_product[ProductID],0))</f>
        <v>Urban</v>
      </c>
      <c r="I1092" t="str">
        <f>INDEX(Table_product[Segment], MATCH(A1092,Table_product[ProductID],0))</f>
        <v>Convenience</v>
      </c>
      <c r="J1092">
        <f>INDEX(Table_product[ManufacturerID], MATCH(A1092,Table_product[ProductID],0))</f>
        <v>2</v>
      </c>
      <c r="K1092" t="str">
        <f>INDEX(Table_location[State],MATCH(C1092,Table_location[Zip],0))</f>
        <v>Ontario</v>
      </c>
      <c r="L1092" t="str">
        <f>INDEX(Table_manufacturer[Manufacturer Name],MATCH(Sales!J1092,Table_manufacturer[ManufacturerID],0))</f>
        <v>Aliqui</v>
      </c>
    </row>
    <row r="1093" spans="1:12" x14ac:dyDescent="0.25">
      <c r="A1093">
        <v>567</v>
      </c>
      <c r="B1093" s="2">
        <v>42154</v>
      </c>
      <c r="C1093" t="s">
        <v>832</v>
      </c>
      <c r="D1093">
        <v>1</v>
      </c>
      <c r="E1093" s="3">
        <v>10520.37</v>
      </c>
      <c r="F1093" t="s">
        <v>20</v>
      </c>
      <c r="G1093" t="str">
        <f>INDEX(Table_product[Product Name],MATCH(A1093,Table_product[ProductID],0))</f>
        <v>Maximus UC-32</v>
      </c>
      <c r="H1093" t="str">
        <f>INDEX(Table_product[Category], MATCH(A1093,Table_product[ProductID],0))</f>
        <v>Urban</v>
      </c>
      <c r="I1093" t="str">
        <f>INDEX(Table_product[Segment], MATCH(A1093,Table_product[ProductID],0))</f>
        <v>Convenience</v>
      </c>
      <c r="J1093">
        <f>INDEX(Table_product[ManufacturerID], MATCH(A1093,Table_product[ProductID],0))</f>
        <v>7</v>
      </c>
      <c r="K1093" t="str">
        <f>INDEX(Table_location[State],MATCH(C1093,Table_location[Zip],0))</f>
        <v>Ontario</v>
      </c>
      <c r="L1093" t="str">
        <f>INDEX(Table_manufacturer[Manufacturer Name],MATCH(Sales!J1093,Table_manufacturer[ManufacturerID],0))</f>
        <v>VanArsdel</v>
      </c>
    </row>
    <row r="1094" spans="1:12" x14ac:dyDescent="0.25">
      <c r="A1094">
        <v>487</v>
      </c>
      <c r="B1094" s="2">
        <v>42154</v>
      </c>
      <c r="C1094" t="s">
        <v>687</v>
      </c>
      <c r="D1094">
        <v>1</v>
      </c>
      <c r="E1094" s="3">
        <v>13229.37</v>
      </c>
      <c r="F1094" t="s">
        <v>20</v>
      </c>
      <c r="G1094" t="str">
        <f>INDEX(Table_product[Product Name],MATCH(A1094,Table_product[ProductID],0))</f>
        <v>Maximus UM-92</v>
      </c>
      <c r="H1094" t="str">
        <f>INDEX(Table_product[Category], MATCH(A1094,Table_product[ProductID],0))</f>
        <v>Urban</v>
      </c>
      <c r="I1094" t="str">
        <f>INDEX(Table_product[Segment], MATCH(A1094,Table_product[ProductID],0))</f>
        <v>Moderation</v>
      </c>
      <c r="J1094">
        <f>INDEX(Table_product[ManufacturerID], MATCH(A1094,Table_product[ProductID],0))</f>
        <v>7</v>
      </c>
      <c r="K1094" t="str">
        <f>INDEX(Table_location[State],MATCH(C1094,Table_location[Zip],0))</f>
        <v>Ontario</v>
      </c>
      <c r="L1094" t="str">
        <f>INDEX(Table_manufacturer[Manufacturer Name],MATCH(Sales!J1094,Table_manufacturer[ManufacturerID],0))</f>
        <v>VanArsdel</v>
      </c>
    </row>
    <row r="1095" spans="1:12" x14ac:dyDescent="0.25">
      <c r="A1095">
        <v>927</v>
      </c>
      <c r="B1095" s="2">
        <v>42116</v>
      </c>
      <c r="C1095" t="s">
        <v>840</v>
      </c>
      <c r="D1095">
        <v>1</v>
      </c>
      <c r="E1095" s="3">
        <v>6173.37</v>
      </c>
      <c r="F1095" t="s">
        <v>20</v>
      </c>
      <c r="G1095" t="str">
        <f>INDEX(Table_product[Product Name],MATCH(A1095,Table_product[ProductID],0))</f>
        <v>Natura UE-36</v>
      </c>
      <c r="H1095" t="str">
        <f>INDEX(Table_product[Category], MATCH(A1095,Table_product[ProductID],0))</f>
        <v>Urban</v>
      </c>
      <c r="I1095" t="str">
        <f>INDEX(Table_product[Segment], MATCH(A1095,Table_product[ProductID],0))</f>
        <v>Extreme</v>
      </c>
      <c r="J1095">
        <f>INDEX(Table_product[ManufacturerID], MATCH(A1095,Table_product[ProductID],0))</f>
        <v>8</v>
      </c>
      <c r="K1095" t="str">
        <f>INDEX(Table_location[State],MATCH(C1095,Table_location[Zip],0))</f>
        <v>Ontario</v>
      </c>
      <c r="L1095" t="str">
        <f>INDEX(Table_manufacturer[Manufacturer Name],MATCH(Sales!J1095,Table_manufacturer[ManufacturerID],0))</f>
        <v>Natura</v>
      </c>
    </row>
    <row r="1096" spans="1:12" x14ac:dyDescent="0.25">
      <c r="A1096">
        <v>1145</v>
      </c>
      <c r="B1096" s="2">
        <v>42116</v>
      </c>
      <c r="C1096" t="s">
        <v>957</v>
      </c>
      <c r="D1096">
        <v>1</v>
      </c>
      <c r="E1096" s="3">
        <v>4031.37</v>
      </c>
      <c r="F1096" t="s">
        <v>20</v>
      </c>
      <c r="G1096" t="str">
        <f>INDEX(Table_product[Product Name],MATCH(A1096,Table_product[ProductID],0))</f>
        <v>Pirum UR-02</v>
      </c>
      <c r="H1096" t="str">
        <f>INDEX(Table_product[Category], MATCH(A1096,Table_product[ProductID],0))</f>
        <v>Urban</v>
      </c>
      <c r="I1096" t="str">
        <f>INDEX(Table_product[Segment], MATCH(A1096,Table_product[ProductID],0))</f>
        <v>Regular</v>
      </c>
      <c r="J1096">
        <f>INDEX(Table_product[ManufacturerID], MATCH(A1096,Table_product[ProductID],0))</f>
        <v>10</v>
      </c>
      <c r="K1096" t="str">
        <f>INDEX(Table_location[State],MATCH(C1096,Table_location[Zip],0))</f>
        <v>Ontario</v>
      </c>
      <c r="L1096" t="str">
        <f>INDEX(Table_manufacturer[Manufacturer Name],MATCH(Sales!J1096,Table_manufacturer[ManufacturerID],0))</f>
        <v>Pirum</v>
      </c>
    </row>
    <row r="1097" spans="1:12" x14ac:dyDescent="0.25">
      <c r="A1097">
        <v>2331</v>
      </c>
      <c r="B1097" s="2">
        <v>42143</v>
      </c>
      <c r="C1097" t="s">
        <v>675</v>
      </c>
      <c r="D1097">
        <v>1</v>
      </c>
      <c r="E1097" s="3">
        <v>7805.7</v>
      </c>
      <c r="F1097" t="s">
        <v>20</v>
      </c>
      <c r="G1097" t="str">
        <f>INDEX(Table_product[Product Name],MATCH(A1097,Table_product[ProductID],0))</f>
        <v>Aliqui UE-05</v>
      </c>
      <c r="H1097" t="str">
        <f>INDEX(Table_product[Category], MATCH(A1097,Table_product[ProductID],0))</f>
        <v>Urban</v>
      </c>
      <c r="I1097" t="str">
        <f>INDEX(Table_product[Segment], MATCH(A1097,Table_product[ProductID],0))</f>
        <v>Extreme</v>
      </c>
      <c r="J1097">
        <f>INDEX(Table_product[ManufacturerID], MATCH(A1097,Table_product[ProductID],0))</f>
        <v>2</v>
      </c>
      <c r="K1097" t="str">
        <f>INDEX(Table_location[State],MATCH(C1097,Table_location[Zip],0))</f>
        <v>Ontario</v>
      </c>
      <c r="L1097" t="str">
        <f>INDEX(Table_manufacturer[Manufacturer Name],MATCH(Sales!J1097,Table_manufacturer[ManufacturerID],0))</f>
        <v>Aliqui</v>
      </c>
    </row>
    <row r="1098" spans="1:12" x14ac:dyDescent="0.25">
      <c r="A1098">
        <v>762</v>
      </c>
      <c r="B1098" s="2">
        <v>42143</v>
      </c>
      <c r="C1098" t="s">
        <v>978</v>
      </c>
      <c r="D1098">
        <v>1</v>
      </c>
      <c r="E1098" s="3">
        <v>2330.37</v>
      </c>
      <c r="F1098" t="s">
        <v>20</v>
      </c>
      <c r="G1098" t="str">
        <f>INDEX(Table_product[Product Name],MATCH(A1098,Table_product[ProductID],0))</f>
        <v>Natura RP-50</v>
      </c>
      <c r="H1098" t="str">
        <f>INDEX(Table_product[Category], MATCH(A1098,Table_product[ProductID],0))</f>
        <v>Rural</v>
      </c>
      <c r="I1098" t="str">
        <f>INDEX(Table_product[Segment], MATCH(A1098,Table_product[ProductID],0))</f>
        <v>Productivity</v>
      </c>
      <c r="J1098">
        <f>INDEX(Table_product[ManufacturerID], MATCH(A1098,Table_product[ProductID],0))</f>
        <v>8</v>
      </c>
      <c r="K1098" t="str">
        <f>INDEX(Table_location[State],MATCH(C1098,Table_location[Zip],0))</f>
        <v>Ontario</v>
      </c>
      <c r="L1098" t="str">
        <f>INDEX(Table_manufacturer[Manufacturer Name],MATCH(Sales!J1098,Table_manufacturer[ManufacturerID],0))</f>
        <v>Natura</v>
      </c>
    </row>
    <row r="1099" spans="1:12" x14ac:dyDescent="0.25">
      <c r="A1099">
        <v>927</v>
      </c>
      <c r="B1099" s="2">
        <v>42143</v>
      </c>
      <c r="C1099" t="s">
        <v>1229</v>
      </c>
      <c r="D1099">
        <v>1</v>
      </c>
      <c r="E1099" s="3">
        <v>7685.37</v>
      </c>
      <c r="F1099" t="s">
        <v>20</v>
      </c>
      <c r="G1099" t="str">
        <f>INDEX(Table_product[Product Name],MATCH(A1099,Table_product[ProductID],0))</f>
        <v>Natura UE-36</v>
      </c>
      <c r="H1099" t="str">
        <f>INDEX(Table_product[Category], MATCH(A1099,Table_product[ProductID],0))</f>
        <v>Urban</v>
      </c>
      <c r="I1099" t="str">
        <f>INDEX(Table_product[Segment], MATCH(A1099,Table_product[ProductID],0))</f>
        <v>Extreme</v>
      </c>
      <c r="J1099">
        <f>INDEX(Table_product[ManufacturerID], MATCH(A1099,Table_product[ProductID],0))</f>
        <v>8</v>
      </c>
      <c r="K1099" t="str">
        <f>INDEX(Table_location[State],MATCH(C1099,Table_location[Zip],0))</f>
        <v>Manitoba</v>
      </c>
      <c r="L1099" t="str">
        <f>INDEX(Table_manufacturer[Manufacturer Name],MATCH(Sales!J1099,Table_manufacturer[ManufacturerID],0))</f>
        <v>Natura</v>
      </c>
    </row>
    <row r="1100" spans="1:12" x14ac:dyDescent="0.25">
      <c r="A1100">
        <v>977</v>
      </c>
      <c r="B1100" s="2">
        <v>42143</v>
      </c>
      <c r="C1100" t="s">
        <v>1216</v>
      </c>
      <c r="D1100">
        <v>1</v>
      </c>
      <c r="E1100" s="3">
        <v>6299.37</v>
      </c>
      <c r="F1100" t="s">
        <v>20</v>
      </c>
      <c r="G1100" t="str">
        <f>INDEX(Table_product[Product Name],MATCH(A1100,Table_product[ProductID],0))</f>
        <v>Natura UC-40</v>
      </c>
      <c r="H1100" t="str">
        <f>INDEX(Table_product[Category], MATCH(A1100,Table_product[ProductID],0))</f>
        <v>Urban</v>
      </c>
      <c r="I1100" t="str">
        <f>INDEX(Table_product[Segment], MATCH(A1100,Table_product[ProductID],0))</f>
        <v>Convenience</v>
      </c>
      <c r="J1100">
        <f>INDEX(Table_product[ManufacturerID], MATCH(A1100,Table_product[ProductID],0))</f>
        <v>8</v>
      </c>
      <c r="K1100" t="str">
        <f>INDEX(Table_location[State],MATCH(C1100,Table_location[Zip],0))</f>
        <v>Manitoba</v>
      </c>
      <c r="L1100" t="str">
        <f>INDEX(Table_manufacturer[Manufacturer Name],MATCH(Sales!J1100,Table_manufacturer[ManufacturerID],0))</f>
        <v>Natura</v>
      </c>
    </row>
    <row r="1101" spans="1:12" x14ac:dyDescent="0.25">
      <c r="A1101">
        <v>2379</v>
      </c>
      <c r="B1101" s="2">
        <v>42143</v>
      </c>
      <c r="C1101" t="s">
        <v>838</v>
      </c>
      <c r="D1101">
        <v>1</v>
      </c>
      <c r="E1101" s="3">
        <v>2513.6999999999998</v>
      </c>
      <c r="F1101" t="s">
        <v>20</v>
      </c>
      <c r="G1101" t="str">
        <f>INDEX(Table_product[Product Name],MATCH(A1101,Table_product[ProductID],0))</f>
        <v>Aliqui UC-27</v>
      </c>
      <c r="H1101" t="str">
        <f>INDEX(Table_product[Category], MATCH(A1101,Table_product[ProductID],0))</f>
        <v>Urban</v>
      </c>
      <c r="I1101" t="str">
        <f>INDEX(Table_product[Segment], MATCH(A1101,Table_product[ProductID],0))</f>
        <v>Convenience</v>
      </c>
      <c r="J1101">
        <f>INDEX(Table_product[ManufacturerID], MATCH(A1101,Table_product[ProductID],0))</f>
        <v>2</v>
      </c>
      <c r="K1101" t="str">
        <f>INDEX(Table_location[State],MATCH(C1101,Table_location[Zip],0))</f>
        <v>Ontario</v>
      </c>
      <c r="L1101" t="str">
        <f>INDEX(Table_manufacturer[Manufacturer Name],MATCH(Sales!J1101,Table_manufacturer[ManufacturerID],0))</f>
        <v>Aliqui</v>
      </c>
    </row>
    <row r="1102" spans="1:12" x14ac:dyDescent="0.25">
      <c r="A1102">
        <v>939</v>
      </c>
      <c r="B1102" s="2">
        <v>42143</v>
      </c>
      <c r="C1102" t="s">
        <v>1229</v>
      </c>
      <c r="D1102">
        <v>1</v>
      </c>
      <c r="E1102" s="3">
        <v>4598.37</v>
      </c>
      <c r="F1102" t="s">
        <v>20</v>
      </c>
      <c r="G1102" t="str">
        <f>INDEX(Table_product[Product Name],MATCH(A1102,Table_product[ProductID],0))</f>
        <v>Natura UC-02</v>
      </c>
      <c r="H1102" t="str">
        <f>INDEX(Table_product[Category], MATCH(A1102,Table_product[ProductID],0))</f>
        <v>Urban</v>
      </c>
      <c r="I1102" t="str">
        <f>INDEX(Table_product[Segment], MATCH(A1102,Table_product[ProductID],0))</f>
        <v>Convenience</v>
      </c>
      <c r="J1102">
        <f>INDEX(Table_product[ManufacturerID], MATCH(A1102,Table_product[ProductID],0))</f>
        <v>8</v>
      </c>
      <c r="K1102" t="str">
        <f>INDEX(Table_location[State],MATCH(C1102,Table_location[Zip],0))</f>
        <v>Manitoba</v>
      </c>
      <c r="L1102" t="str">
        <f>INDEX(Table_manufacturer[Manufacturer Name],MATCH(Sales!J1102,Table_manufacturer[ManufacturerID],0))</f>
        <v>Natura</v>
      </c>
    </row>
    <row r="1103" spans="1:12" x14ac:dyDescent="0.25">
      <c r="A1103">
        <v>2380</v>
      </c>
      <c r="B1103" s="2">
        <v>42143</v>
      </c>
      <c r="C1103" t="s">
        <v>430</v>
      </c>
      <c r="D1103">
        <v>1</v>
      </c>
      <c r="E1103" s="3">
        <v>4031.37</v>
      </c>
      <c r="F1103" t="s">
        <v>20</v>
      </c>
      <c r="G1103" t="str">
        <f>INDEX(Table_product[Product Name],MATCH(A1103,Table_product[ProductID],0))</f>
        <v>Aliqui UC-28</v>
      </c>
      <c r="H1103" t="str">
        <f>INDEX(Table_product[Category], MATCH(A1103,Table_product[ProductID],0))</f>
        <v>Urban</v>
      </c>
      <c r="I1103" t="str">
        <f>INDEX(Table_product[Segment], MATCH(A1103,Table_product[ProductID],0))</f>
        <v>Convenience</v>
      </c>
      <c r="J1103">
        <f>INDEX(Table_product[ManufacturerID], MATCH(A1103,Table_product[ProductID],0))</f>
        <v>2</v>
      </c>
      <c r="K1103" t="str">
        <f>INDEX(Table_location[State],MATCH(C1103,Table_location[Zip],0))</f>
        <v>Quebec</v>
      </c>
      <c r="L1103" t="str">
        <f>INDEX(Table_manufacturer[Manufacturer Name],MATCH(Sales!J1103,Table_manufacturer[ManufacturerID],0))</f>
        <v>Aliqui</v>
      </c>
    </row>
    <row r="1104" spans="1:12" x14ac:dyDescent="0.25">
      <c r="A1104">
        <v>761</v>
      </c>
      <c r="B1104" s="2">
        <v>42143</v>
      </c>
      <c r="C1104" t="s">
        <v>978</v>
      </c>
      <c r="D1104">
        <v>1</v>
      </c>
      <c r="E1104" s="3">
        <v>2330.37</v>
      </c>
      <c r="F1104" t="s">
        <v>20</v>
      </c>
      <c r="G1104" t="str">
        <f>INDEX(Table_product[Product Name],MATCH(A1104,Table_product[ProductID],0))</f>
        <v>Natura RP-49</v>
      </c>
      <c r="H1104" t="str">
        <f>INDEX(Table_product[Category], MATCH(A1104,Table_product[ProductID],0))</f>
        <v>Rural</v>
      </c>
      <c r="I1104" t="str">
        <f>INDEX(Table_product[Segment], MATCH(A1104,Table_product[ProductID],0))</f>
        <v>Productivity</v>
      </c>
      <c r="J1104">
        <f>INDEX(Table_product[ManufacturerID], MATCH(A1104,Table_product[ProductID],0))</f>
        <v>8</v>
      </c>
      <c r="K1104" t="str">
        <f>INDEX(Table_location[State],MATCH(C1104,Table_location[Zip],0))</f>
        <v>Ontario</v>
      </c>
      <c r="L1104" t="str">
        <f>INDEX(Table_manufacturer[Manufacturer Name],MATCH(Sales!J1104,Table_manufacturer[ManufacturerID],0))</f>
        <v>Natura</v>
      </c>
    </row>
    <row r="1105" spans="1:12" x14ac:dyDescent="0.25">
      <c r="A1105">
        <v>826</v>
      </c>
      <c r="B1105" s="2">
        <v>42115</v>
      </c>
      <c r="C1105" t="s">
        <v>675</v>
      </c>
      <c r="D1105">
        <v>1</v>
      </c>
      <c r="E1105" s="3">
        <v>14426.37</v>
      </c>
      <c r="F1105" t="s">
        <v>20</v>
      </c>
      <c r="G1105" t="str">
        <f>INDEX(Table_product[Product Name],MATCH(A1105,Table_product[ProductID],0))</f>
        <v>Natura UM-10</v>
      </c>
      <c r="H1105" t="str">
        <f>INDEX(Table_product[Category], MATCH(A1105,Table_product[ProductID],0))</f>
        <v>Urban</v>
      </c>
      <c r="I1105" t="str">
        <f>INDEX(Table_product[Segment], MATCH(A1105,Table_product[ProductID],0))</f>
        <v>Moderation</v>
      </c>
      <c r="J1105">
        <f>INDEX(Table_product[ManufacturerID], MATCH(A1105,Table_product[ProductID],0))</f>
        <v>8</v>
      </c>
      <c r="K1105" t="str">
        <f>INDEX(Table_location[State],MATCH(C1105,Table_location[Zip],0))</f>
        <v>Ontario</v>
      </c>
      <c r="L1105" t="str">
        <f>INDEX(Table_manufacturer[Manufacturer Name],MATCH(Sales!J1105,Table_manufacturer[ManufacturerID],0))</f>
        <v>Natura</v>
      </c>
    </row>
    <row r="1106" spans="1:12" x14ac:dyDescent="0.25">
      <c r="A1106">
        <v>939</v>
      </c>
      <c r="B1106" s="2">
        <v>42115</v>
      </c>
      <c r="C1106" t="s">
        <v>1232</v>
      </c>
      <c r="D1106">
        <v>1</v>
      </c>
      <c r="E1106" s="3">
        <v>4409.37</v>
      </c>
      <c r="F1106" t="s">
        <v>20</v>
      </c>
      <c r="G1106" t="str">
        <f>INDEX(Table_product[Product Name],MATCH(A1106,Table_product[ProductID],0))</f>
        <v>Natura UC-02</v>
      </c>
      <c r="H1106" t="str">
        <f>INDEX(Table_product[Category], MATCH(A1106,Table_product[ProductID],0))</f>
        <v>Urban</v>
      </c>
      <c r="I1106" t="str">
        <f>INDEX(Table_product[Segment], MATCH(A1106,Table_product[ProductID],0))</f>
        <v>Convenience</v>
      </c>
      <c r="J1106">
        <f>INDEX(Table_product[ManufacturerID], MATCH(A1106,Table_product[ProductID],0))</f>
        <v>8</v>
      </c>
      <c r="K1106" t="str">
        <f>INDEX(Table_location[State],MATCH(C1106,Table_location[Zip],0))</f>
        <v>Manitoba</v>
      </c>
      <c r="L1106" t="str">
        <f>INDEX(Table_manufacturer[Manufacturer Name],MATCH(Sales!J1106,Table_manufacturer[ManufacturerID],0))</f>
        <v>Natura</v>
      </c>
    </row>
    <row r="1107" spans="1:12" x14ac:dyDescent="0.25">
      <c r="A1107">
        <v>1053</v>
      </c>
      <c r="B1107" s="2">
        <v>42124</v>
      </c>
      <c r="C1107" t="s">
        <v>962</v>
      </c>
      <c r="D1107">
        <v>1</v>
      </c>
      <c r="E1107" s="3">
        <v>3527.37</v>
      </c>
      <c r="F1107" t="s">
        <v>20</v>
      </c>
      <c r="G1107" t="str">
        <f>INDEX(Table_product[Product Name],MATCH(A1107,Table_product[ProductID],0))</f>
        <v>Pirum MA-11</v>
      </c>
      <c r="H1107" t="str">
        <f>INDEX(Table_product[Category], MATCH(A1107,Table_product[ProductID],0))</f>
        <v>Mix</v>
      </c>
      <c r="I1107" t="str">
        <f>INDEX(Table_product[Segment], MATCH(A1107,Table_product[ProductID],0))</f>
        <v>All Season</v>
      </c>
      <c r="J1107">
        <f>INDEX(Table_product[ManufacturerID], MATCH(A1107,Table_product[ProductID],0))</f>
        <v>10</v>
      </c>
      <c r="K1107" t="str">
        <f>INDEX(Table_location[State],MATCH(C1107,Table_location[Zip],0))</f>
        <v>Ontario</v>
      </c>
      <c r="L1107" t="str">
        <f>INDEX(Table_manufacturer[Manufacturer Name],MATCH(Sales!J1107,Table_manufacturer[ManufacturerID],0))</f>
        <v>Pirum</v>
      </c>
    </row>
    <row r="1108" spans="1:12" x14ac:dyDescent="0.25">
      <c r="A1108">
        <v>438</v>
      </c>
      <c r="B1108" s="2">
        <v>42124</v>
      </c>
      <c r="C1108" t="s">
        <v>1232</v>
      </c>
      <c r="D1108">
        <v>1</v>
      </c>
      <c r="E1108" s="3">
        <v>11969.37</v>
      </c>
      <c r="F1108" t="s">
        <v>20</v>
      </c>
      <c r="G1108" t="str">
        <f>INDEX(Table_product[Product Name],MATCH(A1108,Table_product[ProductID],0))</f>
        <v>Maximus UM-43</v>
      </c>
      <c r="H1108" t="str">
        <f>INDEX(Table_product[Category], MATCH(A1108,Table_product[ProductID],0))</f>
        <v>Urban</v>
      </c>
      <c r="I1108" t="str">
        <f>INDEX(Table_product[Segment], MATCH(A1108,Table_product[ProductID],0))</f>
        <v>Moderation</v>
      </c>
      <c r="J1108">
        <f>INDEX(Table_product[ManufacturerID], MATCH(A1108,Table_product[ProductID],0))</f>
        <v>7</v>
      </c>
      <c r="K1108" t="str">
        <f>INDEX(Table_location[State],MATCH(C1108,Table_location[Zip],0))</f>
        <v>Manitoba</v>
      </c>
      <c r="L1108" t="str">
        <f>INDEX(Table_manufacturer[Manufacturer Name],MATCH(Sales!J1108,Table_manufacturer[ManufacturerID],0))</f>
        <v>VanArsdel</v>
      </c>
    </row>
    <row r="1109" spans="1:12" x14ac:dyDescent="0.25">
      <c r="A1109">
        <v>1889</v>
      </c>
      <c r="B1109" s="2">
        <v>42141</v>
      </c>
      <c r="C1109" t="s">
        <v>839</v>
      </c>
      <c r="D1109">
        <v>1</v>
      </c>
      <c r="E1109" s="3">
        <v>8693.3700000000008</v>
      </c>
      <c r="F1109" t="s">
        <v>20</v>
      </c>
      <c r="G1109" t="str">
        <f>INDEX(Table_product[Product Name],MATCH(A1109,Table_product[ProductID],0))</f>
        <v>Leo UC-08</v>
      </c>
      <c r="H1109" t="str">
        <f>INDEX(Table_product[Category], MATCH(A1109,Table_product[ProductID],0))</f>
        <v>Urban</v>
      </c>
      <c r="I1109" t="str">
        <f>INDEX(Table_product[Segment], MATCH(A1109,Table_product[ProductID],0))</f>
        <v>Convenience</v>
      </c>
      <c r="J1109">
        <f>INDEX(Table_product[ManufacturerID], MATCH(A1109,Table_product[ProductID],0))</f>
        <v>6</v>
      </c>
      <c r="K1109" t="str">
        <f>INDEX(Table_location[State],MATCH(C1109,Table_location[Zip],0))</f>
        <v>Ontario</v>
      </c>
      <c r="L1109" t="str">
        <f>INDEX(Table_manufacturer[Manufacturer Name],MATCH(Sales!J1109,Table_manufacturer[ManufacturerID],0))</f>
        <v>Leo</v>
      </c>
    </row>
    <row r="1110" spans="1:12" x14ac:dyDescent="0.25">
      <c r="A1110">
        <v>1180</v>
      </c>
      <c r="B1110" s="2">
        <v>42124</v>
      </c>
      <c r="C1110" t="s">
        <v>1225</v>
      </c>
      <c r="D1110">
        <v>1</v>
      </c>
      <c r="E1110" s="3">
        <v>6299.37</v>
      </c>
      <c r="F1110" t="s">
        <v>20</v>
      </c>
      <c r="G1110" t="str">
        <f>INDEX(Table_product[Product Name],MATCH(A1110,Table_product[ProductID],0))</f>
        <v>Pirum UE-16</v>
      </c>
      <c r="H1110" t="str">
        <f>INDEX(Table_product[Category], MATCH(A1110,Table_product[ProductID],0))</f>
        <v>Urban</v>
      </c>
      <c r="I1110" t="str">
        <f>INDEX(Table_product[Segment], MATCH(A1110,Table_product[ProductID],0))</f>
        <v>Extreme</v>
      </c>
      <c r="J1110">
        <f>INDEX(Table_product[ManufacturerID], MATCH(A1110,Table_product[ProductID],0))</f>
        <v>10</v>
      </c>
      <c r="K1110" t="str">
        <f>INDEX(Table_location[State],MATCH(C1110,Table_location[Zip],0))</f>
        <v>Manitoba</v>
      </c>
      <c r="L1110" t="str">
        <f>INDEX(Table_manufacturer[Manufacturer Name],MATCH(Sales!J1110,Table_manufacturer[ManufacturerID],0))</f>
        <v>Pirum</v>
      </c>
    </row>
    <row r="1111" spans="1:12" x14ac:dyDescent="0.25">
      <c r="A1111">
        <v>2214</v>
      </c>
      <c r="B1111" s="2">
        <v>42124</v>
      </c>
      <c r="C1111" t="s">
        <v>1216</v>
      </c>
      <c r="D1111">
        <v>1</v>
      </c>
      <c r="E1111" s="3">
        <v>4724.37</v>
      </c>
      <c r="F1111" t="s">
        <v>20</v>
      </c>
      <c r="G1111" t="str">
        <f>INDEX(Table_product[Product Name],MATCH(A1111,Table_product[ProductID],0))</f>
        <v>Aliqui RP-11</v>
      </c>
      <c r="H1111" t="str">
        <f>INDEX(Table_product[Category], MATCH(A1111,Table_product[ProductID],0))</f>
        <v>Rural</v>
      </c>
      <c r="I1111" t="str">
        <f>INDEX(Table_product[Segment], MATCH(A1111,Table_product[ProductID],0))</f>
        <v>Productivity</v>
      </c>
      <c r="J1111">
        <f>INDEX(Table_product[ManufacturerID], MATCH(A1111,Table_product[ProductID],0))</f>
        <v>2</v>
      </c>
      <c r="K1111" t="str">
        <f>INDEX(Table_location[State],MATCH(C1111,Table_location[Zip],0))</f>
        <v>Manitoba</v>
      </c>
      <c r="L1111" t="str">
        <f>INDEX(Table_manufacturer[Manufacturer Name],MATCH(Sales!J1111,Table_manufacturer[ManufacturerID],0))</f>
        <v>Aliqui</v>
      </c>
    </row>
    <row r="1112" spans="1:12" x14ac:dyDescent="0.25">
      <c r="A1112">
        <v>1244</v>
      </c>
      <c r="B1112" s="2">
        <v>42152</v>
      </c>
      <c r="C1112" t="s">
        <v>1230</v>
      </c>
      <c r="D1112">
        <v>1</v>
      </c>
      <c r="E1112" s="3">
        <v>5794.74</v>
      </c>
      <c r="F1112" t="s">
        <v>20</v>
      </c>
      <c r="G1112" t="str">
        <f>INDEX(Table_product[Product Name],MATCH(A1112,Table_product[ProductID],0))</f>
        <v>Quibus MP-12</v>
      </c>
      <c r="H1112" t="str">
        <f>INDEX(Table_product[Category], MATCH(A1112,Table_product[ProductID],0))</f>
        <v>Mix</v>
      </c>
      <c r="I1112" t="str">
        <f>INDEX(Table_product[Segment], MATCH(A1112,Table_product[ProductID],0))</f>
        <v>Productivity</v>
      </c>
      <c r="J1112">
        <f>INDEX(Table_product[ManufacturerID], MATCH(A1112,Table_product[ProductID],0))</f>
        <v>12</v>
      </c>
      <c r="K1112" t="str">
        <f>INDEX(Table_location[State],MATCH(C1112,Table_location[Zip],0))</f>
        <v>Manitoba</v>
      </c>
      <c r="L1112" t="str">
        <f>INDEX(Table_manufacturer[Manufacturer Name],MATCH(Sales!J1112,Table_manufacturer[ManufacturerID],0))</f>
        <v>Quibus</v>
      </c>
    </row>
    <row r="1113" spans="1:12" x14ac:dyDescent="0.25">
      <c r="A1113">
        <v>2332</v>
      </c>
      <c r="B1113" s="2">
        <v>42152</v>
      </c>
      <c r="C1113" t="s">
        <v>840</v>
      </c>
      <c r="D1113">
        <v>1</v>
      </c>
      <c r="E1113" s="3">
        <v>6419.7</v>
      </c>
      <c r="F1113" t="s">
        <v>20</v>
      </c>
      <c r="G1113" t="str">
        <f>INDEX(Table_product[Product Name],MATCH(A1113,Table_product[ProductID],0))</f>
        <v>Aliqui UE-06</v>
      </c>
      <c r="H1113" t="str">
        <f>INDEX(Table_product[Category], MATCH(A1113,Table_product[ProductID],0))</f>
        <v>Urban</v>
      </c>
      <c r="I1113" t="str">
        <f>INDEX(Table_product[Segment], MATCH(A1113,Table_product[ProductID],0))</f>
        <v>Extreme</v>
      </c>
      <c r="J1113">
        <f>INDEX(Table_product[ManufacturerID], MATCH(A1113,Table_product[ProductID],0))</f>
        <v>2</v>
      </c>
      <c r="K1113" t="str">
        <f>INDEX(Table_location[State],MATCH(C1113,Table_location[Zip],0))</f>
        <v>Ontario</v>
      </c>
      <c r="L1113" t="str">
        <f>INDEX(Table_manufacturer[Manufacturer Name],MATCH(Sales!J1113,Table_manufacturer[ManufacturerID],0))</f>
        <v>Aliqui</v>
      </c>
    </row>
    <row r="1114" spans="1:12" x14ac:dyDescent="0.25">
      <c r="A1114">
        <v>981</v>
      </c>
      <c r="B1114" s="2">
        <v>42152</v>
      </c>
      <c r="C1114" t="s">
        <v>1212</v>
      </c>
      <c r="D1114">
        <v>1</v>
      </c>
      <c r="E1114" s="3">
        <v>2141.37</v>
      </c>
      <c r="F1114" t="s">
        <v>20</v>
      </c>
      <c r="G1114" t="str">
        <f>INDEX(Table_product[Product Name],MATCH(A1114,Table_product[ProductID],0))</f>
        <v>Natura UC-44</v>
      </c>
      <c r="H1114" t="str">
        <f>INDEX(Table_product[Category], MATCH(A1114,Table_product[ProductID],0))</f>
        <v>Urban</v>
      </c>
      <c r="I1114" t="str">
        <f>INDEX(Table_product[Segment], MATCH(A1114,Table_product[ProductID],0))</f>
        <v>Convenience</v>
      </c>
      <c r="J1114">
        <f>INDEX(Table_product[ManufacturerID], MATCH(A1114,Table_product[ProductID],0))</f>
        <v>8</v>
      </c>
      <c r="K1114" t="str">
        <f>INDEX(Table_location[State],MATCH(C1114,Table_location[Zip],0))</f>
        <v>Manitoba</v>
      </c>
      <c r="L1114" t="str">
        <f>INDEX(Table_manufacturer[Manufacturer Name],MATCH(Sales!J1114,Table_manufacturer[ManufacturerID],0))</f>
        <v>Natura</v>
      </c>
    </row>
    <row r="1115" spans="1:12" x14ac:dyDescent="0.25">
      <c r="A1115">
        <v>1529</v>
      </c>
      <c r="B1115" s="2">
        <v>42152</v>
      </c>
      <c r="C1115" t="s">
        <v>983</v>
      </c>
      <c r="D1115">
        <v>1</v>
      </c>
      <c r="E1115" s="3">
        <v>5038.74</v>
      </c>
      <c r="F1115" t="s">
        <v>20</v>
      </c>
      <c r="G1115" t="str">
        <f>INDEX(Table_product[Product Name],MATCH(A1115,Table_product[ProductID],0))</f>
        <v>Quibus RP-21</v>
      </c>
      <c r="H1115" t="str">
        <f>INDEX(Table_product[Category], MATCH(A1115,Table_product[ProductID],0))</f>
        <v>Rural</v>
      </c>
      <c r="I1115" t="str">
        <f>INDEX(Table_product[Segment], MATCH(A1115,Table_product[ProductID],0))</f>
        <v>Productivity</v>
      </c>
      <c r="J1115">
        <f>INDEX(Table_product[ManufacturerID], MATCH(A1115,Table_product[ProductID],0))</f>
        <v>12</v>
      </c>
      <c r="K1115" t="str">
        <f>INDEX(Table_location[State],MATCH(C1115,Table_location[Zip],0))</f>
        <v>Ontario</v>
      </c>
      <c r="L1115" t="str">
        <f>INDEX(Table_manufacturer[Manufacturer Name],MATCH(Sales!J1115,Table_manufacturer[ManufacturerID],0))</f>
        <v>Quibus</v>
      </c>
    </row>
    <row r="1116" spans="1:12" x14ac:dyDescent="0.25">
      <c r="A1116">
        <v>491</v>
      </c>
      <c r="B1116" s="2">
        <v>42152</v>
      </c>
      <c r="C1116" t="s">
        <v>391</v>
      </c>
      <c r="D1116">
        <v>1</v>
      </c>
      <c r="E1116" s="3">
        <v>10709.37</v>
      </c>
      <c r="F1116" t="s">
        <v>20</v>
      </c>
      <c r="G1116" t="str">
        <f>INDEX(Table_product[Product Name],MATCH(A1116,Table_product[ProductID],0))</f>
        <v>Maximus UM-96</v>
      </c>
      <c r="H1116" t="str">
        <f>INDEX(Table_product[Category], MATCH(A1116,Table_product[ProductID],0))</f>
        <v>Urban</v>
      </c>
      <c r="I1116" t="str">
        <f>INDEX(Table_product[Segment], MATCH(A1116,Table_product[ProductID],0))</f>
        <v>Moderation</v>
      </c>
      <c r="J1116">
        <f>INDEX(Table_product[ManufacturerID], MATCH(A1116,Table_product[ProductID],0))</f>
        <v>7</v>
      </c>
      <c r="K1116" t="str">
        <f>INDEX(Table_location[State],MATCH(C1116,Table_location[Zip],0))</f>
        <v>Quebec</v>
      </c>
      <c r="L1116" t="str">
        <f>INDEX(Table_manufacturer[Manufacturer Name],MATCH(Sales!J1116,Table_manufacturer[ManufacturerID],0))</f>
        <v>VanArsdel</v>
      </c>
    </row>
    <row r="1117" spans="1:12" x14ac:dyDescent="0.25">
      <c r="A1117">
        <v>907</v>
      </c>
      <c r="B1117" s="2">
        <v>42108</v>
      </c>
      <c r="C1117" t="s">
        <v>1330</v>
      </c>
      <c r="D1117">
        <v>1</v>
      </c>
      <c r="E1117" s="3">
        <v>7874.37</v>
      </c>
      <c r="F1117" t="s">
        <v>20</v>
      </c>
      <c r="G1117" t="str">
        <f>INDEX(Table_product[Product Name],MATCH(A1117,Table_product[ProductID],0))</f>
        <v>Natura UE-16</v>
      </c>
      <c r="H1117" t="str">
        <f>INDEX(Table_product[Category], MATCH(A1117,Table_product[ProductID],0))</f>
        <v>Urban</v>
      </c>
      <c r="I1117" t="str">
        <f>INDEX(Table_product[Segment], MATCH(A1117,Table_product[ProductID],0))</f>
        <v>Extreme</v>
      </c>
      <c r="J1117">
        <f>INDEX(Table_product[ManufacturerID], MATCH(A1117,Table_product[ProductID],0))</f>
        <v>8</v>
      </c>
      <c r="K1117" t="str">
        <f>INDEX(Table_location[State],MATCH(C1117,Table_location[Zip],0))</f>
        <v>Alberta</v>
      </c>
      <c r="L1117" t="str">
        <f>INDEX(Table_manufacturer[Manufacturer Name],MATCH(Sales!J1117,Table_manufacturer[ManufacturerID],0))</f>
        <v>Natura</v>
      </c>
    </row>
    <row r="1118" spans="1:12" x14ac:dyDescent="0.25">
      <c r="A1118">
        <v>2091</v>
      </c>
      <c r="B1118" s="2">
        <v>42108</v>
      </c>
      <c r="C1118" t="s">
        <v>1555</v>
      </c>
      <c r="D1118">
        <v>2</v>
      </c>
      <c r="E1118" s="3">
        <v>4408.74</v>
      </c>
      <c r="F1118" t="s">
        <v>20</v>
      </c>
      <c r="G1118" t="str">
        <f>INDEX(Table_product[Product Name],MATCH(A1118,Table_product[ProductID],0))</f>
        <v>Currus UC-26</v>
      </c>
      <c r="H1118" t="str">
        <f>INDEX(Table_product[Category], MATCH(A1118,Table_product[ProductID],0))</f>
        <v>Urban</v>
      </c>
      <c r="I1118" t="str">
        <f>INDEX(Table_product[Segment], MATCH(A1118,Table_product[ProductID],0))</f>
        <v>Convenience</v>
      </c>
      <c r="J1118">
        <f>INDEX(Table_product[ManufacturerID], MATCH(A1118,Table_product[ProductID],0))</f>
        <v>4</v>
      </c>
      <c r="K1118" t="str">
        <f>INDEX(Table_location[State],MATCH(C1118,Table_location[Zip],0))</f>
        <v>British Columbia</v>
      </c>
      <c r="L1118" t="str">
        <f>INDEX(Table_manufacturer[Manufacturer Name],MATCH(Sales!J1118,Table_manufacturer[ManufacturerID],0))</f>
        <v>Currus</v>
      </c>
    </row>
    <row r="1119" spans="1:12" x14ac:dyDescent="0.25">
      <c r="A1119">
        <v>2224</v>
      </c>
      <c r="B1119" s="2">
        <v>42090</v>
      </c>
      <c r="C1119" t="s">
        <v>1403</v>
      </c>
      <c r="D1119">
        <v>1</v>
      </c>
      <c r="E1119" s="3">
        <v>818.37</v>
      </c>
      <c r="F1119" t="s">
        <v>20</v>
      </c>
      <c r="G1119" t="str">
        <f>INDEX(Table_product[Product Name],MATCH(A1119,Table_product[ProductID],0))</f>
        <v>Aliqui RP-21</v>
      </c>
      <c r="H1119" t="str">
        <f>INDEX(Table_product[Category], MATCH(A1119,Table_product[ProductID],0))</f>
        <v>Rural</v>
      </c>
      <c r="I1119" t="str">
        <f>INDEX(Table_product[Segment], MATCH(A1119,Table_product[ProductID],0))</f>
        <v>Productivity</v>
      </c>
      <c r="J1119">
        <f>INDEX(Table_product[ManufacturerID], MATCH(A1119,Table_product[ProductID],0))</f>
        <v>2</v>
      </c>
      <c r="K1119" t="str">
        <f>INDEX(Table_location[State],MATCH(C1119,Table_location[Zip],0))</f>
        <v>Alberta</v>
      </c>
      <c r="L1119" t="str">
        <f>INDEX(Table_manufacturer[Manufacturer Name],MATCH(Sales!J1119,Table_manufacturer[ManufacturerID],0))</f>
        <v>Aliqui</v>
      </c>
    </row>
    <row r="1120" spans="1:12" x14ac:dyDescent="0.25">
      <c r="A1120">
        <v>506</v>
      </c>
      <c r="B1120" s="2">
        <v>42091</v>
      </c>
      <c r="C1120" t="s">
        <v>1568</v>
      </c>
      <c r="D1120">
        <v>1</v>
      </c>
      <c r="E1120" s="3">
        <v>15560.37</v>
      </c>
      <c r="F1120" t="s">
        <v>20</v>
      </c>
      <c r="G1120" t="str">
        <f>INDEX(Table_product[Product Name],MATCH(A1120,Table_product[ProductID],0))</f>
        <v>Maximus UM-11</v>
      </c>
      <c r="H1120" t="str">
        <f>INDEX(Table_product[Category], MATCH(A1120,Table_product[ProductID],0))</f>
        <v>Urban</v>
      </c>
      <c r="I1120" t="str">
        <f>INDEX(Table_product[Segment], MATCH(A1120,Table_product[ProductID],0))</f>
        <v>Moderation</v>
      </c>
      <c r="J1120">
        <f>INDEX(Table_product[ManufacturerID], MATCH(A1120,Table_product[ProductID],0))</f>
        <v>7</v>
      </c>
      <c r="K1120" t="str">
        <f>INDEX(Table_location[State],MATCH(C1120,Table_location[Zip],0))</f>
        <v>British Columbia</v>
      </c>
      <c r="L1120" t="str">
        <f>INDEX(Table_manufacturer[Manufacturer Name],MATCH(Sales!J1120,Table_manufacturer[ManufacturerID],0))</f>
        <v>VanArsdel</v>
      </c>
    </row>
    <row r="1121" spans="1:12" x14ac:dyDescent="0.25">
      <c r="A1121">
        <v>927</v>
      </c>
      <c r="B1121" s="2">
        <v>42092</v>
      </c>
      <c r="C1121" t="s">
        <v>1401</v>
      </c>
      <c r="D1121">
        <v>1</v>
      </c>
      <c r="E1121" s="3">
        <v>6173.37</v>
      </c>
      <c r="F1121" t="s">
        <v>20</v>
      </c>
      <c r="G1121" t="str">
        <f>INDEX(Table_product[Product Name],MATCH(A1121,Table_product[ProductID],0))</f>
        <v>Natura UE-36</v>
      </c>
      <c r="H1121" t="str">
        <f>INDEX(Table_product[Category], MATCH(A1121,Table_product[ProductID],0))</f>
        <v>Urban</v>
      </c>
      <c r="I1121" t="str">
        <f>INDEX(Table_product[Segment], MATCH(A1121,Table_product[ProductID],0))</f>
        <v>Extreme</v>
      </c>
      <c r="J1121">
        <f>INDEX(Table_product[ManufacturerID], MATCH(A1121,Table_product[ProductID],0))</f>
        <v>8</v>
      </c>
      <c r="K1121" t="str">
        <f>INDEX(Table_location[State],MATCH(C1121,Table_location[Zip],0))</f>
        <v>Alberta</v>
      </c>
      <c r="L1121" t="str">
        <f>INDEX(Table_manufacturer[Manufacturer Name],MATCH(Sales!J1121,Table_manufacturer[ManufacturerID],0))</f>
        <v>Natura</v>
      </c>
    </row>
    <row r="1122" spans="1:12" x14ac:dyDescent="0.25">
      <c r="A1122">
        <v>2280</v>
      </c>
      <c r="B1122" s="2">
        <v>42092</v>
      </c>
      <c r="C1122" t="s">
        <v>1560</v>
      </c>
      <c r="D1122">
        <v>1</v>
      </c>
      <c r="E1122" s="3">
        <v>2046.87</v>
      </c>
      <c r="F1122" t="s">
        <v>20</v>
      </c>
      <c r="G1122" t="str">
        <f>INDEX(Table_product[Product Name],MATCH(A1122,Table_product[ProductID],0))</f>
        <v>Aliqui RS-13</v>
      </c>
      <c r="H1122" t="str">
        <f>INDEX(Table_product[Category], MATCH(A1122,Table_product[ProductID],0))</f>
        <v>Rural</v>
      </c>
      <c r="I1122" t="str">
        <f>INDEX(Table_product[Segment], MATCH(A1122,Table_product[ProductID],0))</f>
        <v>Select</v>
      </c>
      <c r="J1122">
        <f>INDEX(Table_product[ManufacturerID], MATCH(A1122,Table_product[ProductID],0))</f>
        <v>2</v>
      </c>
      <c r="K1122" t="str">
        <f>INDEX(Table_location[State],MATCH(C1122,Table_location[Zip],0))</f>
        <v>British Columbia</v>
      </c>
      <c r="L1122" t="str">
        <f>INDEX(Table_manufacturer[Manufacturer Name],MATCH(Sales!J1122,Table_manufacturer[ManufacturerID],0))</f>
        <v>Aliqui</v>
      </c>
    </row>
    <row r="1123" spans="1:12" x14ac:dyDescent="0.25">
      <c r="A1123">
        <v>2332</v>
      </c>
      <c r="B1123" s="2">
        <v>42123</v>
      </c>
      <c r="C1123" t="s">
        <v>1382</v>
      </c>
      <c r="D1123">
        <v>1</v>
      </c>
      <c r="E1123" s="3">
        <v>6293.7</v>
      </c>
      <c r="F1123" t="s">
        <v>20</v>
      </c>
      <c r="G1123" t="str">
        <f>INDEX(Table_product[Product Name],MATCH(A1123,Table_product[ProductID],0))</f>
        <v>Aliqui UE-06</v>
      </c>
      <c r="H1123" t="str">
        <f>INDEX(Table_product[Category], MATCH(A1123,Table_product[ProductID],0))</f>
        <v>Urban</v>
      </c>
      <c r="I1123" t="str">
        <f>INDEX(Table_product[Segment], MATCH(A1123,Table_product[ProductID],0))</f>
        <v>Extreme</v>
      </c>
      <c r="J1123">
        <f>INDEX(Table_product[ManufacturerID], MATCH(A1123,Table_product[ProductID],0))</f>
        <v>2</v>
      </c>
      <c r="K1123" t="str">
        <f>INDEX(Table_location[State],MATCH(C1123,Table_location[Zip],0))</f>
        <v>Alberta</v>
      </c>
      <c r="L1123" t="str">
        <f>INDEX(Table_manufacturer[Manufacturer Name],MATCH(Sales!J1123,Table_manufacturer[ManufacturerID],0))</f>
        <v>Aliqui</v>
      </c>
    </row>
    <row r="1124" spans="1:12" x14ac:dyDescent="0.25">
      <c r="A1124">
        <v>1086</v>
      </c>
      <c r="B1124" s="2">
        <v>42093</v>
      </c>
      <c r="C1124" t="s">
        <v>1600</v>
      </c>
      <c r="D1124">
        <v>1</v>
      </c>
      <c r="E1124" s="3">
        <v>1322.37</v>
      </c>
      <c r="F1124" t="s">
        <v>20</v>
      </c>
      <c r="G1124" t="str">
        <f>INDEX(Table_product[Product Name],MATCH(A1124,Table_product[ProductID],0))</f>
        <v>Pirum RP-32</v>
      </c>
      <c r="H1124" t="str">
        <f>INDEX(Table_product[Category], MATCH(A1124,Table_product[ProductID],0))</f>
        <v>Rural</v>
      </c>
      <c r="I1124" t="str">
        <f>INDEX(Table_product[Segment], MATCH(A1124,Table_product[ProductID],0))</f>
        <v>Productivity</v>
      </c>
      <c r="J1124">
        <f>INDEX(Table_product[ManufacturerID], MATCH(A1124,Table_product[ProductID],0))</f>
        <v>10</v>
      </c>
      <c r="K1124" t="str">
        <f>INDEX(Table_location[State],MATCH(C1124,Table_location[Zip],0))</f>
        <v>British Columbia</v>
      </c>
      <c r="L1124" t="str">
        <f>INDEX(Table_manufacturer[Manufacturer Name],MATCH(Sales!J1124,Table_manufacturer[ManufacturerID],0))</f>
        <v>Pirum</v>
      </c>
    </row>
    <row r="1125" spans="1:12" x14ac:dyDescent="0.25">
      <c r="A1125">
        <v>1228</v>
      </c>
      <c r="B1125" s="2">
        <v>42093</v>
      </c>
      <c r="C1125" t="s">
        <v>1600</v>
      </c>
      <c r="D1125">
        <v>1</v>
      </c>
      <c r="E1125" s="3">
        <v>1763.37</v>
      </c>
      <c r="F1125" t="s">
        <v>20</v>
      </c>
      <c r="G1125" t="str">
        <f>INDEX(Table_product[Product Name],MATCH(A1125,Table_product[ProductID],0))</f>
        <v>Pirum UC-30</v>
      </c>
      <c r="H1125" t="str">
        <f>INDEX(Table_product[Category], MATCH(A1125,Table_product[ProductID],0))</f>
        <v>Urban</v>
      </c>
      <c r="I1125" t="str">
        <f>INDEX(Table_product[Segment], MATCH(A1125,Table_product[ProductID],0))</f>
        <v>Convenience</v>
      </c>
      <c r="J1125">
        <f>INDEX(Table_product[ManufacturerID], MATCH(A1125,Table_product[ProductID],0))</f>
        <v>10</v>
      </c>
      <c r="K1125" t="str">
        <f>INDEX(Table_location[State],MATCH(C1125,Table_location[Zip],0))</f>
        <v>British Columbia</v>
      </c>
      <c r="L1125" t="str">
        <f>INDEX(Table_manufacturer[Manufacturer Name],MATCH(Sales!J1125,Table_manufacturer[ManufacturerID],0))</f>
        <v>Pirum</v>
      </c>
    </row>
    <row r="1126" spans="1:12" x14ac:dyDescent="0.25">
      <c r="A1126">
        <v>457</v>
      </c>
      <c r="B1126" s="2">
        <v>42093</v>
      </c>
      <c r="C1126" t="s">
        <v>1202</v>
      </c>
      <c r="D1126">
        <v>1</v>
      </c>
      <c r="E1126" s="3">
        <v>11969.37</v>
      </c>
      <c r="F1126" t="s">
        <v>20</v>
      </c>
      <c r="G1126" t="str">
        <f>INDEX(Table_product[Product Name],MATCH(A1126,Table_product[ProductID],0))</f>
        <v>Maximus UM-62</v>
      </c>
      <c r="H1126" t="str">
        <f>INDEX(Table_product[Category], MATCH(A1126,Table_product[ProductID],0))</f>
        <v>Urban</v>
      </c>
      <c r="I1126" t="str">
        <f>INDEX(Table_product[Segment], MATCH(A1126,Table_product[ProductID],0))</f>
        <v>Moderation</v>
      </c>
      <c r="J1126">
        <f>INDEX(Table_product[ManufacturerID], MATCH(A1126,Table_product[ProductID],0))</f>
        <v>7</v>
      </c>
      <c r="K1126" t="str">
        <f>INDEX(Table_location[State],MATCH(C1126,Table_location[Zip],0))</f>
        <v>Manitoba</v>
      </c>
      <c r="L1126" t="str">
        <f>INDEX(Table_manufacturer[Manufacturer Name],MATCH(Sales!J1126,Table_manufacturer[ManufacturerID],0))</f>
        <v>VanArsdel</v>
      </c>
    </row>
    <row r="1127" spans="1:12" x14ac:dyDescent="0.25">
      <c r="A1127">
        <v>1134</v>
      </c>
      <c r="B1127" s="2">
        <v>42093</v>
      </c>
      <c r="C1127" t="s">
        <v>1384</v>
      </c>
      <c r="D1127">
        <v>1</v>
      </c>
      <c r="E1127" s="3">
        <v>10583.37</v>
      </c>
      <c r="F1127" t="s">
        <v>20</v>
      </c>
      <c r="G1127" t="str">
        <f>INDEX(Table_product[Product Name],MATCH(A1127,Table_product[ProductID],0))</f>
        <v>Pirum UM-11</v>
      </c>
      <c r="H1127" t="str">
        <f>INDEX(Table_product[Category], MATCH(A1127,Table_product[ProductID],0))</f>
        <v>Urban</v>
      </c>
      <c r="I1127" t="str">
        <f>INDEX(Table_product[Segment], MATCH(A1127,Table_product[ProductID],0))</f>
        <v>Moderation</v>
      </c>
      <c r="J1127">
        <f>INDEX(Table_product[ManufacturerID], MATCH(A1127,Table_product[ProductID],0))</f>
        <v>10</v>
      </c>
      <c r="K1127" t="str">
        <f>INDEX(Table_location[State],MATCH(C1127,Table_location[Zip],0))</f>
        <v>Alberta</v>
      </c>
      <c r="L1127" t="str">
        <f>INDEX(Table_manufacturer[Manufacturer Name],MATCH(Sales!J1127,Table_manufacturer[ManufacturerID],0))</f>
        <v>Pirum</v>
      </c>
    </row>
    <row r="1128" spans="1:12" x14ac:dyDescent="0.25">
      <c r="A1128">
        <v>2206</v>
      </c>
      <c r="B1128" s="2">
        <v>42093</v>
      </c>
      <c r="C1128" t="s">
        <v>1413</v>
      </c>
      <c r="D1128">
        <v>1</v>
      </c>
      <c r="E1128" s="3">
        <v>1227.8699999999999</v>
      </c>
      <c r="F1128" t="s">
        <v>20</v>
      </c>
      <c r="G1128" t="str">
        <f>INDEX(Table_product[Product Name],MATCH(A1128,Table_product[ProductID],0))</f>
        <v>Aliqui RP-03</v>
      </c>
      <c r="H1128" t="str">
        <f>INDEX(Table_product[Category], MATCH(A1128,Table_product[ProductID],0))</f>
        <v>Rural</v>
      </c>
      <c r="I1128" t="str">
        <f>INDEX(Table_product[Segment], MATCH(A1128,Table_product[ProductID],0))</f>
        <v>Productivity</v>
      </c>
      <c r="J1128">
        <f>INDEX(Table_product[ManufacturerID], MATCH(A1128,Table_product[ProductID],0))</f>
        <v>2</v>
      </c>
      <c r="K1128" t="str">
        <f>INDEX(Table_location[State],MATCH(C1128,Table_location[Zip],0))</f>
        <v>Alberta</v>
      </c>
      <c r="L1128" t="str">
        <f>INDEX(Table_manufacturer[Manufacturer Name],MATCH(Sales!J1128,Table_manufacturer[ManufacturerID],0))</f>
        <v>Aliqui</v>
      </c>
    </row>
    <row r="1129" spans="1:12" x14ac:dyDescent="0.25">
      <c r="A1129">
        <v>407</v>
      </c>
      <c r="B1129" s="2">
        <v>42093</v>
      </c>
      <c r="C1129" t="s">
        <v>1602</v>
      </c>
      <c r="D1129">
        <v>1</v>
      </c>
      <c r="E1129" s="3">
        <v>20505.87</v>
      </c>
      <c r="F1129" t="s">
        <v>20</v>
      </c>
      <c r="G1129" t="str">
        <f>INDEX(Table_product[Product Name],MATCH(A1129,Table_product[ProductID],0))</f>
        <v>Maximus UM-12</v>
      </c>
      <c r="H1129" t="str">
        <f>INDEX(Table_product[Category], MATCH(A1129,Table_product[ProductID],0))</f>
        <v>Urban</v>
      </c>
      <c r="I1129" t="str">
        <f>INDEX(Table_product[Segment], MATCH(A1129,Table_product[ProductID],0))</f>
        <v>Moderation</v>
      </c>
      <c r="J1129">
        <f>INDEX(Table_product[ManufacturerID], MATCH(A1129,Table_product[ProductID],0))</f>
        <v>7</v>
      </c>
      <c r="K1129" t="str">
        <f>INDEX(Table_location[State],MATCH(C1129,Table_location[Zip],0))</f>
        <v>British Columbia</v>
      </c>
      <c r="L1129" t="str">
        <f>INDEX(Table_manufacturer[Manufacturer Name],MATCH(Sales!J1129,Table_manufacturer[ManufacturerID],0))</f>
        <v>VanArsdel</v>
      </c>
    </row>
    <row r="1130" spans="1:12" x14ac:dyDescent="0.25">
      <c r="A1130">
        <v>1987</v>
      </c>
      <c r="B1130" s="2">
        <v>42093</v>
      </c>
      <c r="C1130" t="s">
        <v>1202</v>
      </c>
      <c r="D1130">
        <v>1</v>
      </c>
      <c r="E1130" s="3">
        <v>2204.37</v>
      </c>
      <c r="F1130" t="s">
        <v>20</v>
      </c>
      <c r="G1130" t="str">
        <f>INDEX(Table_product[Product Name],MATCH(A1130,Table_product[ProductID],0))</f>
        <v>Currus RS-06</v>
      </c>
      <c r="H1130" t="str">
        <f>INDEX(Table_product[Category], MATCH(A1130,Table_product[ProductID],0))</f>
        <v>Rural</v>
      </c>
      <c r="I1130" t="str">
        <f>INDEX(Table_product[Segment], MATCH(A1130,Table_product[ProductID],0))</f>
        <v>Select</v>
      </c>
      <c r="J1130">
        <f>INDEX(Table_product[ManufacturerID], MATCH(A1130,Table_product[ProductID],0))</f>
        <v>4</v>
      </c>
      <c r="K1130" t="str">
        <f>INDEX(Table_location[State],MATCH(C1130,Table_location[Zip],0))</f>
        <v>Manitoba</v>
      </c>
      <c r="L1130" t="str">
        <f>INDEX(Table_manufacturer[Manufacturer Name],MATCH(Sales!J1130,Table_manufacturer[ManufacturerID],0))</f>
        <v>Currus</v>
      </c>
    </row>
    <row r="1131" spans="1:12" x14ac:dyDescent="0.25">
      <c r="A1131">
        <v>2396</v>
      </c>
      <c r="B1131" s="2">
        <v>42134</v>
      </c>
      <c r="C1131" t="s">
        <v>1200</v>
      </c>
      <c r="D1131">
        <v>1</v>
      </c>
      <c r="E1131" s="3">
        <v>1385.37</v>
      </c>
      <c r="F1131" t="s">
        <v>20</v>
      </c>
      <c r="G1131" t="str">
        <f>INDEX(Table_product[Product Name],MATCH(A1131,Table_product[ProductID],0))</f>
        <v>Aliqui YY-05</v>
      </c>
      <c r="H1131" t="str">
        <f>INDEX(Table_product[Category], MATCH(A1131,Table_product[ProductID],0))</f>
        <v>Youth</v>
      </c>
      <c r="I1131" t="str">
        <f>INDEX(Table_product[Segment], MATCH(A1131,Table_product[ProductID],0))</f>
        <v>Youth</v>
      </c>
      <c r="J1131">
        <f>INDEX(Table_product[ManufacturerID], MATCH(A1131,Table_product[ProductID],0))</f>
        <v>2</v>
      </c>
      <c r="K1131" t="str">
        <f>INDEX(Table_location[State],MATCH(C1131,Table_location[Zip],0))</f>
        <v>Manitoba</v>
      </c>
      <c r="L1131" t="str">
        <f>INDEX(Table_manufacturer[Manufacturer Name],MATCH(Sales!J1131,Table_manufacturer[ManufacturerID],0))</f>
        <v>Aliqui</v>
      </c>
    </row>
    <row r="1132" spans="1:12" x14ac:dyDescent="0.25">
      <c r="A1132">
        <v>1229</v>
      </c>
      <c r="B1132" s="2">
        <v>42134</v>
      </c>
      <c r="C1132" t="s">
        <v>1406</v>
      </c>
      <c r="D1132">
        <v>1</v>
      </c>
      <c r="E1132" s="3">
        <v>3464.37</v>
      </c>
      <c r="F1132" t="s">
        <v>20</v>
      </c>
      <c r="G1132" t="str">
        <f>INDEX(Table_product[Product Name],MATCH(A1132,Table_product[ProductID],0))</f>
        <v>Pirum UC-31</v>
      </c>
      <c r="H1132" t="str">
        <f>INDEX(Table_product[Category], MATCH(A1132,Table_product[ProductID],0))</f>
        <v>Urban</v>
      </c>
      <c r="I1132" t="str">
        <f>INDEX(Table_product[Segment], MATCH(A1132,Table_product[ProductID],0))</f>
        <v>Convenience</v>
      </c>
      <c r="J1132">
        <f>INDEX(Table_product[ManufacturerID], MATCH(A1132,Table_product[ProductID],0))</f>
        <v>10</v>
      </c>
      <c r="K1132" t="str">
        <f>INDEX(Table_location[State],MATCH(C1132,Table_location[Zip],0))</f>
        <v>Alberta</v>
      </c>
      <c r="L1132" t="str">
        <f>INDEX(Table_manufacturer[Manufacturer Name],MATCH(Sales!J1132,Table_manufacturer[ManufacturerID],0))</f>
        <v>Pirum</v>
      </c>
    </row>
    <row r="1133" spans="1:12" x14ac:dyDescent="0.25">
      <c r="A1133">
        <v>491</v>
      </c>
      <c r="B1133" s="2">
        <v>42135</v>
      </c>
      <c r="C1133" t="s">
        <v>1565</v>
      </c>
      <c r="D1133">
        <v>1</v>
      </c>
      <c r="E1133" s="3">
        <v>10709.37</v>
      </c>
      <c r="F1133" t="s">
        <v>20</v>
      </c>
      <c r="G1133" t="str">
        <f>INDEX(Table_product[Product Name],MATCH(A1133,Table_product[ProductID],0))</f>
        <v>Maximus UM-96</v>
      </c>
      <c r="H1133" t="str">
        <f>INDEX(Table_product[Category], MATCH(A1133,Table_product[ProductID],0))</f>
        <v>Urban</v>
      </c>
      <c r="I1133" t="str">
        <f>INDEX(Table_product[Segment], MATCH(A1133,Table_product[ProductID],0))</f>
        <v>Moderation</v>
      </c>
      <c r="J1133">
        <f>INDEX(Table_product[ManufacturerID], MATCH(A1133,Table_product[ProductID],0))</f>
        <v>7</v>
      </c>
      <c r="K1133" t="str">
        <f>INDEX(Table_location[State],MATCH(C1133,Table_location[Zip],0))</f>
        <v>British Columbia</v>
      </c>
      <c r="L1133" t="str">
        <f>INDEX(Table_manufacturer[Manufacturer Name],MATCH(Sales!J1133,Table_manufacturer[ManufacturerID],0))</f>
        <v>VanArsdel</v>
      </c>
    </row>
    <row r="1134" spans="1:12" x14ac:dyDescent="0.25">
      <c r="A1134">
        <v>907</v>
      </c>
      <c r="B1134" s="2">
        <v>42135</v>
      </c>
      <c r="C1134" t="s">
        <v>1330</v>
      </c>
      <c r="D1134">
        <v>1</v>
      </c>
      <c r="E1134" s="3">
        <v>7559.37</v>
      </c>
      <c r="F1134" t="s">
        <v>20</v>
      </c>
      <c r="G1134" t="str">
        <f>INDEX(Table_product[Product Name],MATCH(A1134,Table_product[ProductID],0))</f>
        <v>Natura UE-16</v>
      </c>
      <c r="H1134" t="str">
        <f>INDEX(Table_product[Category], MATCH(A1134,Table_product[ProductID],0))</f>
        <v>Urban</v>
      </c>
      <c r="I1134" t="str">
        <f>INDEX(Table_product[Segment], MATCH(A1134,Table_product[ProductID],0))</f>
        <v>Extreme</v>
      </c>
      <c r="J1134">
        <f>INDEX(Table_product[ManufacturerID], MATCH(A1134,Table_product[ProductID],0))</f>
        <v>8</v>
      </c>
      <c r="K1134" t="str">
        <f>INDEX(Table_location[State],MATCH(C1134,Table_location[Zip],0))</f>
        <v>Alberta</v>
      </c>
      <c r="L1134" t="str">
        <f>INDEX(Table_manufacturer[Manufacturer Name],MATCH(Sales!J1134,Table_manufacturer[ManufacturerID],0))</f>
        <v>Natura</v>
      </c>
    </row>
    <row r="1135" spans="1:12" x14ac:dyDescent="0.25">
      <c r="A1135">
        <v>2225</v>
      </c>
      <c r="B1135" s="2">
        <v>42135</v>
      </c>
      <c r="C1135" t="s">
        <v>1583</v>
      </c>
      <c r="D1135">
        <v>1</v>
      </c>
      <c r="E1135" s="3">
        <v>755.37</v>
      </c>
      <c r="F1135" t="s">
        <v>20</v>
      </c>
      <c r="G1135" t="str">
        <f>INDEX(Table_product[Product Name],MATCH(A1135,Table_product[ProductID],0))</f>
        <v>Aliqui RP-22</v>
      </c>
      <c r="H1135" t="str">
        <f>INDEX(Table_product[Category], MATCH(A1135,Table_product[ProductID],0))</f>
        <v>Rural</v>
      </c>
      <c r="I1135" t="str">
        <f>INDEX(Table_product[Segment], MATCH(A1135,Table_product[ProductID],0))</f>
        <v>Productivity</v>
      </c>
      <c r="J1135">
        <f>INDEX(Table_product[ManufacturerID], MATCH(A1135,Table_product[ProductID],0))</f>
        <v>2</v>
      </c>
      <c r="K1135" t="str">
        <f>INDEX(Table_location[State],MATCH(C1135,Table_location[Zip],0))</f>
        <v>British Columbia</v>
      </c>
      <c r="L1135" t="str">
        <f>INDEX(Table_manufacturer[Manufacturer Name],MATCH(Sales!J1135,Table_manufacturer[ManufacturerID],0))</f>
        <v>Aliqui</v>
      </c>
    </row>
    <row r="1136" spans="1:12" x14ac:dyDescent="0.25">
      <c r="A1136">
        <v>2331</v>
      </c>
      <c r="B1136" s="2">
        <v>42135</v>
      </c>
      <c r="C1136" t="s">
        <v>1563</v>
      </c>
      <c r="D1136">
        <v>1</v>
      </c>
      <c r="E1136" s="3">
        <v>8372.7000000000007</v>
      </c>
      <c r="F1136" t="s">
        <v>20</v>
      </c>
      <c r="G1136" t="str">
        <f>INDEX(Table_product[Product Name],MATCH(A1136,Table_product[ProductID],0))</f>
        <v>Aliqui UE-05</v>
      </c>
      <c r="H1136" t="str">
        <f>INDEX(Table_product[Category], MATCH(A1136,Table_product[ProductID],0))</f>
        <v>Urban</v>
      </c>
      <c r="I1136" t="str">
        <f>INDEX(Table_product[Segment], MATCH(A1136,Table_product[ProductID],0))</f>
        <v>Extreme</v>
      </c>
      <c r="J1136">
        <f>INDEX(Table_product[ManufacturerID], MATCH(A1136,Table_product[ProductID],0))</f>
        <v>2</v>
      </c>
      <c r="K1136" t="str">
        <f>INDEX(Table_location[State],MATCH(C1136,Table_location[Zip],0))</f>
        <v>British Columbia</v>
      </c>
      <c r="L1136" t="str">
        <f>INDEX(Table_manufacturer[Manufacturer Name],MATCH(Sales!J1136,Table_manufacturer[ManufacturerID],0))</f>
        <v>Aliqui</v>
      </c>
    </row>
    <row r="1137" spans="1:12" x14ac:dyDescent="0.25">
      <c r="A1137">
        <v>959</v>
      </c>
      <c r="B1137" s="2">
        <v>42135</v>
      </c>
      <c r="C1137" t="s">
        <v>1404</v>
      </c>
      <c r="D1137">
        <v>1</v>
      </c>
      <c r="E1137" s="3">
        <v>10362.870000000001</v>
      </c>
      <c r="F1137" t="s">
        <v>20</v>
      </c>
      <c r="G1137" t="str">
        <f>INDEX(Table_product[Product Name],MATCH(A1137,Table_product[ProductID],0))</f>
        <v>Natura UC-22</v>
      </c>
      <c r="H1137" t="str">
        <f>INDEX(Table_product[Category], MATCH(A1137,Table_product[ProductID],0))</f>
        <v>Urban</v>
      </c>
      <c r="I1137" t="str">
        <f>INDEX(Table_product[Segment], MATCH(A1137,Table_product[ProductID],0))</f>
        <v>Convenience</v>
      </c>
      <c r="J1137">
        <f>INDEX(Table_product[ManufacturerID], MATCH(A1137,Table_product[ProductID],0))</f>
        <v>8</v>
      </c>
      <c r="K1137" t="str">
        <f>INDEX(Table_location[State],MATCH(C1137,Table_location[Zip],0))</f>
        <v>Alberta</v>
      </c>
      <c r="L1137" t="str">
        <f>INDEX(Table_manufacturer[Manufacturer Name],MATCH(Sales!J1137,Table_manufacturer[ManufacturerID],0))</f>
        <v>Natura</v>
      </c>
    </row>
    <row r="1138" spans="1:12" x14ac:dyDescent="0.25">
      <c r="A1138">
        <v>609</v>
      </c>
      <c r="B1138" s="2">
        <v>42110</v>
      </c>
      <c r="C1138" t="s">
        <v>1563</v>
      </c>
      <c r="D1138">
        <v>1</v>
      </c>
      <c r="E1138" s="3">
        <v>10079.370000000001</v>
      </c>
      <c r="F1138" t="s">
        <v>20</v>
      </c>
      <c r="G1138" t="str">
        <f>INDEX(Table_product[Product Name],MATCH(A1138,Table_product[ProductID],0))</f>
        <v>Maximus UC-74</v>
      </c>
      <c r="H1138" t="str">
        <f>INDEX(Table_product[Category], MATCH(A1138,Table_product[ProductID],0))</f>
        <v>Urban</v>
      </c>
      <c r="I1138" t="str">
        <f>INDEX(Table_product[Segment], MATCH(A1138,Table_product[ProductID],0))</f>
        <v>Convenience</v>
      </c>
      <c r="J1138">
        <f>INDEX(Table_product[ManufacturerID], MATCH(A1138,Table_product[ProductID],0))</f>
        <v>7</v>
      </c>
      <c r="K1138" t="str">
        <f>INDEX(Table_location[State],MATCH(C1138,Table_location[Zip],0))</f>
        <v>British Columbia</v>
      </c>
      <c r="L1138" t="str">
        <f>INDEX(Table_manufacturer[Manufacturer Name],MATCH(Sales!J1138,Table_manufacturer[ManufacturerID],0))</f>
        <v>VanArsdel</v>
      </c>
    </row>
    <row r="1139" spans="1:12" x14ac:dyDescent="0.25">
      <c r="A1139">
        <v>433</v>
      </c>
      <c r="B1139" s="2">
        <v>42110</v>
      </c>
      <c r="C1139" t="s">
        <v>1558</v>
      </c>
      <c r="D1139">
        <v>1</v>
      </c>
      <c r="E1139" s="3">
        <v>11969.37</v>
      </c>
      <c r="F1139" t="s">
        <v>20</v>
      </c>
      <c r="G1139" t="str">
        <f>INDEX(Table_product[Product Name],MATCH(A1139,Table_product[ProductID],0))</f>
        <v>Maximus UM-38</v>
      </c>
      <c r="H1139" t="str">
        <f>INDEX(Table_product[Category], MATCH(A1139,Table_product[ProductID],0))</f>
        <v>Urban</v>
      </c>
      <c r="I1139" t="str">
        <f>INDEX(Table_product[Segment], MATCH(A1139,Table_product[ProductID],0))</f>
        <v>Moderation</v>
      </c>
      <c r="J1139">
        <f>INDEX(Table_product[ManufacturerID], MATCH(A1139,Table_product[ProductID],0))</f>
        <v>7</v>
      </c>
      <c r="K1139" t="str">
        <f>INDEX(Table_location[State],MATCH(C1139,Table_location[Zip],0))</f>
        <v>British Columbia</v>
      </c>
      <c r="L1139" t="str">
        <f>INDEX(Table_manufacturer[Manufacturer Name],MATCH(Sales!J1139,Table_manufacturer[ManufacturerID],0))</f>
        <v>VanArsdel</v>
      </c>
    </row>
    <row r="1140" spans="1:12" x14ac:dyDescent="0.25">
      <c r="A1140">
        <v>604</v>
      </c>
      <c r="B1140" s="2">
        <v>42110</v>
      </c>
      <c r="C1140" t="s">
        <v>1565</v>
      </c>
      <c r="D1140">
        <v>1</v>
      </c>
      <c r="E1140" s="3">
        <v>6299.37</v>
      </c>
      <c r="F1140" t="s">
        <v>20</v>
      </c>
      <c r="G1140" t="str">
        <f>INDEX(Table_product[Product Name],MATCH(A1140,Table_product[ProductID],0))</f>
        <v>Maximus UC-69</v>
      </c>
      <c r="H1140" t="str">
        <f>INDEX(Table_product[Category], MATCH(A1140,Table_product[ProductID],0))</f>
        <v>Urban</v>
      </c>
      <c r="I1140" t="str">
        <f>INDEX(Table_product[Segment], MATCH(A1140,Table_product[ProductID],0))</f>
        <v>Convenience</v>
      </c>
      <c r="J1140">
        <f>INDEX(Table_product[ManufacturerID], MATCH(A1140,Table_product[ProductID],0))</f>
        <v>7</v>
      </c>
      <c r="K1140" t="str">
        <f>INDEX(Table_location[State],MATCH(C1140,Table_location[Zip],0))</f>
        <v>British Columbia</v>
      </c>
      <c r="L1140" t="str">
        <f>INDEX(Table_manufacturer[Manufacturer Name],MATCH(Sales!J1140,Table_manufacturer[ManufacturerID],0))</f>
        <v>VanArsdel</v>
      </c>
    </row>
    <row r="1141" spans="1:12" x14ac:dyDescent="0.25">
      <c r="A1141">
        <v>734</v>
      </c>
      <c r="B1141" s="2">
        <v>42093</v>
      </c>
      <c r="C1141" t="s">
        <v>1601</v>
      </c>
      <c r="D1141">
        <v>1</v>
      </c>
      <c r="E1141" s="3">
        <v>5102.37</v>
      </c>
      <c r="F1141" t="s">
        <v>20</v>
      </c>
      <c r="G1141" t="str">
        <f>INDEX(Table_product[Product Name],MATCH(A1141,Table_product[ProductID],0))</f>
        <v>Natura RP-22</v>
      </c>
      <c r="H1141" t="str">
        <f>INDEX(Table_product[Category], MATCH(A1141,Table_product[ProductID],0))</f>
        <v>Rural</v>
      </c>
      <c r="I1141" t="str">
        <f>INDEX(Table_product[Segment], MATCH(A1141,Table_product[ProductID],0))</f>
        <v>Productivity</v>
      </c>
      <c r="J1141">
        <f>INDEX(Table_product[ManufacturerID], MATCH(A1141,Table_product[ProductID],0))</f>
        <v>8</v>
      </c>
      <c r="K1141" t="str">
        <f>INDEX(Table_location[State],MATCH(C1141,Table_location[Zip],0))</f>
        <v>British Columbia</v>
      </c>
      <c r="L1141" t="str">
        <f>INDEX(Table_manufacturer[Manufacturer Name],MATCH(Sales!J1141,Table_manufacturer[ManufacturerID],0))</f>
        <v>Natura</v>
      </c>
    </row>
    <row r="1142" spans="1:12" x14ac:dyDescent="0.25">
      <c r="A1142">
        <v>2350</v>
      </c>
      <c r="B1142" s="2">
        <v>42093</v>
      </c>
      <c r="C1142" t="s">
        <v>1382</v>
      </c>
      <c r="D1142">
        <v>1</v>
      </c>
      <c r="E1142" s="3">
        <v>4466.7</v>
      </c>
      <c r="F1142" t="s">
        <v>20</v>
      </c>
      <c r="G1142" t="str">
        <f>INDEX(Table_product[Product Name],MATCH(A1142,Table_product[ProductID],0))</f>
        <v>Aliqui UE-24</v>
      </c>
      <c r="H1142" t="str">
        <f>INDEX(Table_product[Category], MATCH(A1142,Table_product[ProductID],0))</f>
        <v>Urban</v>
      </c>
      <c r="I1142" t="str">
        <f>INDEX(Table_product[Segment], MATCH(A1142,Table_product[ProductID],0))</f>
        <v>Extreme</v>
      </c>
      <c r="J1142">
        <f>INDEX(Table_product[ManufacturerID], MATCH(A1142,Table_product[ProductID],0))</f>
        <v>2</v>
      </c>
      <c r="K1142" t="str">
        <f>INDEX(Table_location[State],MATCH(C1142,Table_location[Zip],0))</f>
        <v>Alberta</v>
      </c>
      <c r="L1142" t="str">
        <f>INDEX(Table_manufacturer[Manufacturer Name],MATCH(Sales!J1142,Table_manufacturer[ManufacturerID],0))</f>
        <v>Aliqui</v>
      </c>
    </row>
    <row r="1143" spans="1:12" x14ac:dyDescent="0.25">
      <c r="A1143">
        <v>945</v>
      </c>
      <c r="B1143" s="2">
        <v>42093</v>
      </c>
      <c r="C1143" t="s">
        <v>1400</v>
      </c>
      <c r="D1143">
        <v>1</v>
      </c>
      <c r="E1143" s="3">
        <v>8189.37</v>
      </c>
      <c r="F1143" t="s">
        <v>20</v>
      </c>
      <c r="G1143" t="str">
        <f>INDEX(Table_product[Product Name],MATCH(A1143,Table_product[ProductID],0))</f>
        <v>Natura UC-08</v>
      </c>
      <c r="H1143" t="str">
        <f>INDEX(Table_product[Category], MATCH(A1143,Table_product[ProductID],0))</f>
        <v>Urban</v>
      </c>
      <c r="I1143" t="str">
        <f>INDEX(Table_product[Segment], MATCH(A1143,Table_product[ProductID],0))</f>
        <v>Convenience</v>
      </c>
      <c r="J1143">
        <f>INDEX(Table_product[ManufacturerID], MATCH(A1143,Table_product[ProductID],0))</f>
        <v>8</v>
      </c>
      <c r="K1143" t="str">
        <f>INDEX(Table_location[State],MATCH(C1143,Table_location[Zip],0))</f>
        <v>Alberta</v>
      </c>
      <c r="L1143" t="str">
        <f>INDEX(Table_manufacturer[Manufacturer Name],MATCH(Sales!J1143,Table_manufacturer[ManufacturerID],0))</f>
        <v>Natura</v>
      </c>
    </row>
    <row r="1144" spans="1:12" x14ac:dyDescent="0.25">
      <c r="A1144">
        <v>604</v>
      </c>
      <c r="B1144" s="2">
        <v>42093</v>
      </c>
      <c r="C1144" t="s">
        <v>1327</v>
      </c>
      <c r="D1144">
        <v>1</v>
      </c>
      <c r="E1144" s="3">
        <v>6299.37</v>
      </c>
      <c r="F1144" t="s">
        <v>20</v>
      </c>
      <c r="G1144" t="str">
        <f>INDEX(Table_product[Product Name],MATCH(A1144,Table_product[ProductID],0))</f>
        <v>Maximus UC-69</v>
      </c>
      <c r="H1144" t="str">
        <f>INDEX(Table_product[Category], MATCH(A1144,Table_product[ProductID],0))</f>
        <v>Urban</v>
      </c>
      <c r="I1144" t="str">
        <f>INDEX(Table_product[Segment], MATCH(A1144,Table_product[ProductID],0))</f>
        <v>Convenience</v>
      </c>
      <c r="J1144">
        <f>INDEX(Table_product[ManufacturerID], MATCH(A1144,Table_product[ProductID],0))</f>
        <v>7</v>
      </c>
      <c r="K1144" t="str">
        <f>INDEX(Table_location[State],MATCH(C1144,Table_location[Zip],0))</f>
        <v>Alberta</v>
      </c>
      <c r="L1144" t="str">
        <f>INDEX(Table_manufacturer[Manufacturer Name],MATCH(Sales!J1144,Table_manufacturer[ManufacturerID],0))</f>
        <v>VanArsdel</v>
      </c>
    </row>
    <row r="1145" spans="1:12" x14ac:dyDescent="0.25">
      <c r="A1145">
        <v>478</v>
      </c>
      <c r="B1145" s="2">
        <v>42093</v>
      </c>
      <c r="C1145" t="s">
        <v>1578</v>
      </c>
      <c r="D1145">
        <v>1</v>
      </c>
      <c r="E1145" s="3">
        <v>17009.37</v>
      </c>
      <c r="F1145" t="s">
        <v>20</v>
      </c>
      <c r="G1145" t="str">
        <f>INDEX(Table_product[Product Name],MATCH(A1145,Table_product[ProductID],0))</f>
        <v>Maximus UM-83</v>
      </c>
      <c r="H1145" t="str">
        <f>INDEX(Table_product[Category], MATCH(A1145,Table_product[ProductID],0))</f>
        <v>Urban</v>
      </c>
      <c r="I1145" t="str">
        <f>INDEX(Table_product[Segment], MATCH(A1145,Table_product[ProductID],0))</f>
        <v>Moderation</v>
      </c>
      <c r="J1145">
        <f>INDEX(Table_product[ManufacturerID], MATCH(A1145,Table_product[ProductID],0))</f>
        <v>7</v>
      </c>
      <c r="K1145" t="str">
        <f>INDEX(Table_location[State],MATCH(C1145,Table_location[Zip],0))</f>
        <v>British Columbia</v>
      </c>
      <c r="L1145" t="str">
        <f>INDEX(Table_manufacturer[Manufacturer Name],MATCH(Sales!J1145,Table_manufacturer[ManufacturerID],0))</f>
        <v>VanArsdel</v>
      </c>
    </row>
    <row r="1146" spans="1:12" x14ac:dyDescent="0.25">
      <c r="A1146">
        <v>1180</v>
      </c>
      <c r="B1146" s="2">
        <v>42141</v>
      </c>
      <c r="C1146" t="s">
        <v>1412</v>
      </c>
      <c r="D1146">
        <v>1</v>
      </c>
      <c r="E1146" s="3">
        <v>6299.37</v>
      </c>
      <c r="F1146" t="s">
        <v>20</v>
      </c>
      <c r="G1146" t="str">
        <f>INDEX(Table_product[Product Name],MATCH(A1146,Table_product[ProductID],0))</f>
        <v>Pirum UE-16</v>
      </c>
      <c r="H1146" t="str">
        <f>INDEX(Table_product[Category], MATCH(A1146,Table_product[ProductID],0))</f>
        <v>Urban</v>
      </c>
      <c r="I1146" t="str">
        <f>INDEX(Table_product[Segment], MATCH(A1146,Table_product[ProductID],0))</f>
        <v>Extreme</v>
      </c>
      <c r="J1146">
        <f>INDEX(Table_product[ManufacturerID], MATCH(A1146,Table_product[ProductID],0))</f>
        <v>10</v>
      </c>
      <c r="K1146" t="str">
        <f>INDEX(Table_location[State],MATCH(C1146,Table_location[Zip],0))</f>
        <v>Alberta</v>
      </c>
      <c r="L1146" t="str">
        <f>INDEX(Table_manufacturer[Manufacturer Name],MATCH(Sales!J1146,Table_manufacturer[ManufacturerID],0))</f>
        <v>Pirum</v>
      </c>
    </row>
    <row r="1147" spans="1:12" x14ac:dyDescent="0.25">
      <c r="A1147">
        <v>2045</v>
      </c>
      <c r="B1147" s="2">
        <v>42124</v>
      </c>
      <c r="C1147" t="s">
        <v>1578</v>
      </c>
      <c r="D1147">
        <v>1</v>
      </c>
      <c r="E1147" s="3">
        <v>6173.37</v>
      </c>
      <c r="F1147" t="s">
        <v>20</v>
      </c>
      <c r="G1147" t="str">
        <f>INDEX(Table_product[Product Name],MATCH(A1147,Table_product[ProductID],0))</f>
        <v>Currus UE-05</v>
      </c>
      <c r="H1147" t="str">
        <f>INDEX(Table_product[Category], MATCH(A1147,Table_product[ProductID],0))</f>
        <v>Urban</v>
      </c>
      <c r="I1147" t="str">
        <f>INDEX(Table_product[Segment], MATCH(A1147,Table_product[ProductID],0))</f>
        <v>Extreme</v>
      </c>
      <c r="J1147">
        <f>INDEX(Table_product[ManufacturerID], MATCH(A1147,Table_product[ProductID],0))</f>
        <v>4</v>
      </c>
      <c r="K1147" t="str">
        <f>INDEX(Table_location[State],MATCH(C1147,Table_location[Zip],0))</f>
        <v>British Columbia</v>
      </c>
      <c r="L1147" t="str">
        <f>INDEX(Table_manufacturer[Manufacturer Name],MATCH(Sales!J1147,Table_manufacturer[ManufacturerID],0))</f>
        <v>Currus</v>
      </c>
    </row>
    <row r="1148" spans="1:12" x14ac:dyDescent="0.25">
      <c r="A1148">
        <v>496</v>
      </c>
      <c r="B1148" s="2">
        <v>42124</v>
      </c>
      <c r="C1148" t="s">
        <v>1583</v>
      </c>
      <c r="D1148">
        <v>1</v>
      </c>
      <c r="E1148" s="3">
        <v>11339.37</v>
      </c>
      <c r="F1148" t="s">
        <v>20</v>
      </c>
      <c r="G1148" t="str">
        <f>INDEX(Table_product[Product Name],MATCH(A1148,Table_product[ProductID],0))</f>
        <v>Maximus UM-01</v>
      </c>
      <c r="H1148" t="str">
        <f>INDEX(Table_product[Category], MATCH(A1148,Table_product[ProductID],0))</f>
        <v>Urban</v>
      </c>
      <c r="I1148" t="str">
        <f>INDEX(Table_product[Segment], MATCH(A1148,Table_product[ProductID],0))</f>
        <v>Moderation</v>
      </c>
      <c r="J1148">
        <f>INDEX(Table_product[ManufacturerID], MATCH(A1148,Table_product[ProductID],0))</f>
        <v>7</v>
      </c>
      <c r="K1148" t="str">
        <f>INDEX(Table_location[State],MATCH(C1148,Table_location[Zip],0))</f>
        <v>British Columbia</v>
      </c>
      <c r="L1148" t="str">
        <f>INDEX(Table_manufacturer[Manufacturer Name],MATCH(Sales!J1148,Table_manufacturer[ManufacturerID],0))</f>
        <v>VanArsdel</v>
      </c>
    </row>
    <row r="1149" spans="1:12" x14ac:dyDescent="0.25">
      <c r="A1149">
        <v>636</v>
      </c>
      <c r="B1149" s="2">
        <v>42124</v>
      </c>
      <c r="C1149" t="s">
        <v>1410</v>
      </c>
      <c r="D1149">
        <v>1</v>
      </c>
      <c r="E1149" s="3">
        <v>11118.87</v>
      </c>
      <c r="F1149" t="s">
        <v>20</v>
      </c>
      <c r="G1149" t="str">
        <f>INDEX(Table_product[Product Name],MATCH(A1149,Table_product[ProductID],0))</f>
        <v>Maximus UC-01</v>
      </c>
      <c r="H1149" t="str">
        <f>INDEX(Table_product[Category], MATCH(A1149,Table_product[ProductID],0))</f>
        <v>Urban</v>
      </c>
      <c r="I1149" t="str">
        <f>INDEX(Table_product[Segment], MATCH(A1149,Table_product[ProductID],0))</f>
        <v>Convenience</v>
      </c>
      <c r="J1149">
        <f>INDEX(Table_product[ManufacturerID], MATCH(A1149,Table_product[ProductID],0))</f>
        <v>7</v>
      </c>
      <c r="K1149" t="str">
        <f>INDEX(Table_location[State],MATCH(C1149,Table_location[Zip],0))</f>
        <v>Alberta</v>
      </c>
      <c r="L1149" t="str">
        <f>INDEX(Table_manufacturer[Manufacturer Name],MATCH(Sales!J1149,Table_manufacturer[ManufacturerID],0))</f>
        <v>VanArsdel</v>
      </c>
    </row>
    <row r="1150" spans="1:12" x14ac:dyDescent="0.25">
      <c r="A1150">
        <v>826</v>
      </c>
      <c r="B1150" s="2">
        <v>42152</v>
      </c>
      <c r="C1150" t="s">
        <v>1327</v>
      </c>
      <c r="D1150">
        <v>1</v>
      </c>
      <c r="E1150" s="3">
        <v>14426.37</v>
      </c>
      <c r="F1150" t="s">
        <v>20</v>
      </c>
      <c r="G1150" t="str">
        <f>INDEX(Table_product[Product Name],MATCH(A1150,Table_product[ProductID],0))</f>
        <v>Natura UM-10</v>
      </c>
      <c r="H1150" t="str">
        <f>INDEX(Table_product[Category], MATCH(A1150,Table_product[ProductID],0))</f>
        <v>Urban</v>
      </c>
      <c r="I1150" t="str">
        <f>INDEX(Table_product[Segment], MATCH(A1150,Table_product[ProductID],0))</f>
        <v>Moderation</v>
      </c>
      <c r="J1150">
        <f>INDEX(Table_product[ManufacturerID], MATCH(A1150,Table_product[ProductID],0))</f>
        <v>8</v>
      </c>
      <c r="K1150" t="str">
        <f>INDEX(Table_location[State],MATCH(C1150,Table_location[Zip],0))</f>
        <v>Alberta</v>
      </c>
      <c r="L1150" t="str">
        <f>INDEX(Table_manufacturer[Manufacturer Name],MATCH(Sales!J1150,Table_manufacturer[ManufacturerID],0))</f>
        <v>Natura</v>
      </c>
    </row>
    <row r="1151" spans="1:12" x14ac:dyDescent="0.25">
      <c r="A1151">
        <v>1129</v>
      </c>
      <c r="B1151" s="2">
        <v>42152</v>
      </c>
      <c r="C1151" t="s">
        <v>1346</v>
      </c>
      <c r="D1151">
        <v>1</v>
      </c>
      <c r="E1151" s="3">
        <v>5543.37</v>
      </c>
      <c r="F1151" t="s">
        <v>20</v>
      </c>
      <c r="G1151" t="str">
        <f>INDEX(Table_product[Product Name],MATCH(A1151,Table_product[ProductID],0))</f>
        <v>Pirum UM-06</v>
      </c>
      <c r="H1151" t="str">
        <f>INDEX(Table_product[Category], MATCH(A1151,Table_product[ProductID],0))</f>
        <v>Urban</v>
      </c>
      <c r="I1151" t="str">
        <f>INDEX(Table_product[Segment], MATCH(A1151,Table_product[ProductID],0))</f>
        <v>Moderation</v>
      </c>
      <c r="J1151">
        <f>INDEX(Table_product[ManufacturerID], MATCH(A1151,Table_product[ProductID],0))</f>
        <v>10</v>
      </c>
      <c r="K1151" t="str">
        <f>INDEX(Table_location[State],MATCH(C1151,Table_location[Zip],0))</f>
        <v>Alberta</v>
      </c>
      <c r="L1151" t="str">
        <f>INDEX(Table_manufacturer[Manufacturer Name],MATCH(Sales!J1151,Table_manufacturer[ManufacturerID],0))</f>
        <v>Pirum</v>
      </c>
    </row>
    <row r="1152" spans="1:12" x14ac:dyDescent="0.25">
      <c r="A1152">
        <v>1009</v>
      </c>
      <c r="B1152" s="2">
        <v>42152</v>
      </c>
      <c r="C1152" t="s">
        <v>1563</v>
      </c>
      <c r="D1152">
        <v>1</v>
      </c>
      <c r="E1152" s="3">
        <v>1353.87</v>
      </c>
      <c r="F1152" t="s">
        <v>20</v>
      </c>
      <c r="G1152" t="str">
        <f>INDEX(Table_product[Product Name],MATCH(A1152,Table_product[ProductID],0))</f>
        <v>Natura YY-10</v>
      </c>
      <c r="H1152" t="str">
        <f>INDEX(Table_product[Category], MATCH(A1152,Table_product[ProductID],0))</f>
        <v>Youth</v>
      </c>
      <c r="I1152" t="str">
        <f>INDEX(Table_product[Segment], MATCH(A1152,Table_product[ProductID],0))</f>
        <v>Youth</v>
      </c>
      <c r="J1152">
        <f>INDEX(Table_product[ManufacturerID], MATCH(A1152,Table_product[ProductID],0))</f>
        <v>8</v>
      </c>
      <c r="K1152" t="str">
        <f>INDEX(Table_location[State],MATCH(C1152,Table_location[Zip],0))</f>
        <v>British Columbia</v>
      </c>
      <c r="L1152" t="str">
        <f>INDEX(Table_manufacturer[Manufacturer Name],MATCH(Sales!J1152,Table_manufacturer[ManufacturerID],0))</f>
        <v>Natura</v>
      </c>
    </row>
    <row r="1153" spans="1:12" x14ac:dyDescent="0.25">
      <c r="A1153">
        <v>1392</v>
      </c>
      <c r="B1153" s="2">
        <v>42152</v>
      </c>
      <c r="C1153" t="s">
        <v>1345</v>
      </c>
      <c r="D1153">
        <v>1</v>
      </c>
      <c r="E1153" s="3">
        <v>2266.7399999999998</v>
      </c>
      <c r="F1153" t="s">
        <v>20</v>
      </c>
      <c r="G1153" t="str">
        <f>INDEX(Table_product[Product Name],MATCH(A1153,Table_product[ProductID],0))</f>
        <v>Quibus RP-84</v>
      </c>
      <c r="H1153" t="str">
        <f>INDEX(Table_product[Category], MATCH(A1153,Table_product[ProductID],0))</f>
        <v>Rural</v>
      </c>
      <c r="I1153" t="str">
        <f>INDEX(Table_product[Segment], MATCH(A1153,Table_product[ProductID],0))</f>
        <v>Productivity</v>
      </c>
      <c r="J1153">
        <f>INDEX(Table_product[ManufacturerID], MATCH(A1153,Table_product[ProductID],0))</f>
        <v>12</v>
      </c>
      <c r="K1153" t="str">
        <f>INDEX(Table_location[State],MATCH(C1153,Table_location[Zip],0))</f>
        <v>Alberta</v>
      </c>
      <c r="L1153" t="str">
        <f>INDEX(Table_manufacturer[Manufacturer Name],MATCH(Sales!J1153,Table_manufacturer[ManufacturerID],0))</f>
        <v>Quibus</v>
      </c>
    </row>
    <row r="1154" spans="1:12" x14ac:dyDescent="0.25">
      <c r="A1154">
        <v>2354</v>
      </c>
      <c r="B1154" s="2">
        <v>42152</v>
      </c>
      <c r="C1154" t="s">
        <v>1346</v>
      </c>
      <c r="D1154">
        <v>1</v>
      </c>
      <c r="E1154" s="3">
        <v>4661.37</v>
      </c>
      <c r="F1154" t="s">
        <v>20</v>
      </c>
      <c r="G1154" t="str">
        <f>INDEX(Table_product[Product Name],MATCH(A1154,Table_product[ProductID],0))</f>
        <v>Aliqui UC-02</v>
      </c>
      <c r="H1154" t="str">
        <f>INDEX(Table_product[Category], MATCH(A1154,Table_product[ProductID],0))</f>
        <v>Urban</v>
      </c>
      <c r="I1154" t="str">
        <f>INDEX(Table_product[Segment], MATCH(A1154,Table_product[ProductID],0))</f>
        <v>Convenience</v>
      </c>
      <c r="J1154">
        <f>INDEX(Table_product[ManufacturerID], MATCH(A1154,Table_product[ProductID],0))</f>
        <v>2</v>
      </c>
      <c r="K1154" t="str">
        <f>INDEX(Table_location[State],MATCH(C1154,Table_location[Zip],0))</f>
        <v>Alberta</v>
      </c>
      <c r="L1154" t="str">
        <f>INDEX(Table_manufacturer[Manufacturer Name],MATCH(Sales!J1154,Table_manufacturer[ManufacturerID],0))</f>
        <v>Aliqui</v>
      </c>
    </row>
    <row r="1155" spans="1:12" x14ac:dyDescent="0.25">
      <c r="A1155">
        <v>1907</v>
      </c>
      <c r="B1155" s="2">
        <v>42152</v>
      </c>
      <c r="C1155" t="s">
        <v>1382</v>
      </c>
      <c r="D1155">
        <v>1</v>
      </c>
      <c r="E1155" s="3">
        <v>11969.37</v>
      </c>
      <c r="F1155" t="s">
        <v>20</v>
      </c>
      <c r="G1155" t="str">
        <f>INDEX(Table_product[Product Name],MATCH(A1155,Table_product[ProductID],0))</f>
        <v>Leo UC-26</v>
      </c>
      <c r="H1155" t="str">
        <f>INDEX(Table_product[Category], MATCH(A1155,Table_product[ProductID],0))</f>
        <v>Urban</v>
      </c>
      <c r="I1155" t="str">
        <f>INDEX(Table_product[Segment], MATCH(A1155,Table_product[ProductID],0))</f>
        <v>Convenience</v>
      </c>
      <c r="J1155">
        <f>INDEX(Table_product[ManufacturerID], MATCH(A1155,Table_product[ProductID],0))</f>
        <v>6</v>
      </c>
      <c r="K1155" t="str">
        <f>INDEX(Table_location[State],MATCH(C1155,Table_location[Zip],0))</f>
        <v>Alberta</v>
      </c>
      <c r="L1155" t="str">
        <f>INDEX(Table_manufacturer[Manufacturer Name],MATCH(Sales!J1155,Table_manufacturer[ManufacturerID],0))</f>
        <v>Leo</v>
      </c>
    </row>
    <row r="1156" spans="1:12" x14ac:dyDescent="0.25">
      <c r="A1156">
        <v>506</v>
      </c>
      <c r="B1156" s="2">
        <v>42152</v>
      </c>
      <c r="C1156" t="s">
        <v>1583</v>
      </c>
      <c r="D1156">
        <v>1</v>
      </c>
      <c r="E1156" s="3">
        <v>15560.37</v>
      </c>
      <c r="F1156" t="s">
        <v>20</v>
      </c>
      <c r="G1156" t="str">
        <f>INDEX(Table_product[Product Name],MATCH(A1156,Table_product[ProductID],0))</f>
        <v>Maximus UM-11</v>
      </c>
      <c r="H1156" t="str">
        <f>INDEX(Table_product[Category], MATCH(A1156,Table_product[ProductID],0))</f>
        <v>Urban</v>
      </c>
      <c r="I1156" t="str">
        <f>INDEX(Table_product[Segment], MATCH(A1156,Table_product[ProductID],0))</f>
        <v>Moderation</v>
      </c>
      <c r="J1156">
        <f>INDEX(Table_product[ManufacturerID], MATCH(A1156,Table_product[ProductID],0))</f>
        <v>7</v>
      </c>
      <c r="K1156" t="str">
        <f>INDEX(Table_location[State],MATCH(C1156,Table_location[Zip],0))</f>
        <v>British Columbia</v>
      </c>
      <c r="L1156" t="str">
        <f>INDEX(Table_manufacturer[Manufacturer Name],MATCH(Sales!J1156,Table_manufacturer[ManufacturerID],0))</f>
        <v>VanArsdel</v>
      </c>
    </row>
    <row r="1157" spans="1:12" x14ac:dyDescent="0.25">
      <c r="A1157">
        <v>2388</v>
      </c>
      <c r="B1157" s="2">
        <v>42115</v>
      </c>
      <c r="C1157" t="s">
        <v>1330</v>
      </c>
      <c r="D1157">
        <v>1</v>
      </c>
      <c r="E1157" s="3">
        <v>4157.37</v>
      </c>
      <c r="F1157" t="s">
        <v>20</v>
      </c>
      <c r="G1157" t="str">
        <f>INDEX(Table_product[Product Name],MATCH(A1157,Table_product[ProductID],0))</f>
        <v>Aliqui UC-36</v>
      </c>
      <c r="H1157" t="str">
        <f>INDEX(Table_product[Category], MATCH(A1157,Table_product[ProductID],0))</f>
        <v>Urban</v>
      </c>
      <c r="I1157" t="str">
        <f>INDEX(Table_product[Segment], MATCH(A1157,Table_product[ProductID],0))</f>
        <v>Convenience</v>
      </c>
      <c r="J1157">
        <f>INDEX(Table_product[ManufacturerID], MATCH(A1157,Table_product[ProductID],0))</f>
        <v>2</v>
      </c>
      <c r="K1157" t="str">
        <f>INDEX(Table_location[State],MATCH(C1157,Table_location[Zip],0))</f>
        <v>Alberta</v>
      </c>
      <c r="L1157" t="str">
        <f>INDEX(Table_manufacturer[Manufacturer Name],MATCH(Sales!J1157,Table_manufacturer[ManufacturerID],0))</f>
        <v>Aliqui</v>
      </c>
    </row>
    <row r="1158" spans="1:12" x14ac:dyDescent="0.25">
      <c r="A1158">
        <v>674</v>
      </c>
      <c r="B1158" s="2">
        <v>42116</v>
      </c>
      <c r="C1158" t="s">
        <v>1563</v>
      </c>
      <c r="D1158">
        <v>1</v>
      </c>
      <c r="E1158" s="3">
        <v>8189.37</v>
      </c>
      <c r="F1158" t="s">
        <v>20</v>
      </c>
      <c r="G1158" t="str">
        <f>INDEX(Table_product[Product Name],MATCH(A1158,Table_product[ProductID],0))</f>
        <v>Maximus UC-39</v>
      </c>
      <c r="H1158" t="str">
        <f>INDEX(Table_product[Category], MATCH(A1158,Table_product[ProductID],0))</f>
        <v>Urban</v>
      </c>
      <c r="I1158" t="str">
        <f>INDEX(Table_product[Segment], MATCH(A1158,Table_product[ProductID],0))</f>
        <v>Convenience</v>
      </c>
      <c r="J1158">
        <f>INDEX(Table_product[ManufacturerID], MATCH(A1158,Table_product[ProductID],0))</f>
        <v>7</v>
      </c>
      <c r="K1158" t="str">
        <f>INDEX(Table_location[State],MATCH(C1158,Table_location[Zip],0))</f>
        <v>British Columbia</v>
      </c>
      <c r="L1158" t="str">
        <f>INDEX(Table_manufacturer[Manufacturer Name],MATCH(Sales!J1158,Table_manufacturer[ManufacturerID],0))</f>
        <v>VanArsdel</v>
      </c>
    </row>
    <row r="1159" spans="1:12" x14ac:dyDescent="0.25">
      <c r="A1159">
        <v>2389</v>
      </c>
      <c r="B1159" s="2">
        <v>42116</v>
      </c>
      <c r="C1159" t="s">
        <v>1554</v>
      </c>
      <c r="D1159">
        <v>1</v>
      </c>
      <c r="E1159" s="3">
        <v>10577.7</v>
      </c>
      <c r="F1159" t="s">
        <v>20</v>
      </c>
      <c r="G1159" t="str">
        <f>INDEX(Table_product[Product Name],MATCH(A1159,Table_product[ProductID],0))</f>
        <v>Aliqui UC-37</v>
      </c>
      <c r="H1159" t="str">
        <f>INDEX(Table_product[Category], MATCH(A1159,Table_product[ProductID],0))</f>
        <v>Urban</v>
      </c>
      <c r="I1159" t="str">
        <f>INDEX(Table_product[Segment], MATCH(A1159,Table_product[ProductID],0))</f>
        <v>Convenience</v>
      </c>
      <c r="J1159">
        <f>INDEX(Table_product[ManufacturerID], MATCH(A1159,Table_product[ProductID],0))</f>
        <v>2</v>
      </c>
      <c r="K1159" t="str">
        <f>INDEX(Table_location[State],MATCH(C1159,Table_location[Zip],0))</f>
        <v>British Columbia</v>
      </c>
      <c r="L1159" t="str">
        <f>INDEX(Table_manufacturer[Manufacturer Name],MATCH(Sales!J1159,Table_manufacturer[ManufacturerID],0))</f>
        <v>Aliqui</v>
      </c>
    </row>
    <row r="1160" spans="1:12" x14ac:dyDescent="0.25">
      <c r="A1160">
        <v>1070</v>
      </c>
      <c r="B1160" s="2">
        <v>42116</v>
      </c>
      <c r="C1160" t="s">
        <v>1583</v>
      </c>
      <c r="D1160">
        <v>1</v>
      </c>
      <c r="E1160" s="3">
        <v>1889.37</v>
      </c>
      <c r="F1160" t="s">
        <v>20</v>
      </c>
      <c r="G1160" t="str">
        <f>INDEX(Table_product[Product Name],MATCH(A1160,Table_product[ProductID],0))</f>
        <v>Pirum RP-16</v>
      </c>
      <c r="H1160" t="str">
        <f>INDEX(Table_product[Category], MATCH(A1160,Table_product[ProductID],0))</f>
        <v>Rural</v>
      </c>
      <c r="I1160" t="str">
        <f>INDEX(Table_product[Segment], MATCH(A1160,Table_product[ProductID],0))</f>
        <v>Productivity</v>
      </c>
      <c r="J1160">
        <f>INDEX(Table_product[ManufacturerID], MATCH(A1160,Table_product[ProductID],0))</f>
        <v>10</v>
      </c>
      <c r="K1160" t="str">
        <f>INDEX(Table_location[State],MATCH(C1160,Table_location[Zip],0))</f>
        <v>British Columbia</v>
      </c>
      <c r="L1160" t="str">
        <f>INDEX(Table_manufacturer[Manufacturer Name],MATCH(Sales!J1160,Table_manufacturer[ManufacturerID],0))</f>
        <v>Pirum</v>
      </c>
    </row>
    <row r="1161" spans="1:12" x14ac:dyDescent="0.25">
      <c r="A1161">
        <v>1053</v>
      </c>
      <c r="B1161" s="2">
        <v>42124</v>
      </c>
      <c r="C1161" t="s">
        <v>1600</v>
      </c>
      <c r="D1161">
        <v>1</v>
      </c>
      <c r="E1161" s="3">
        <v>3527.37</v>
      </c>
      <c r="F1161" t="s">
        <v>20</v>
      </c>
      <c r="G1161" t="str">
        <f>INDEX(Table_product[Product Name],MATCH(A1161,Table_product[ProductID],0))</f>
        <v>Pirum MA-11</v>
      </c>
      <c r="H1161" t="str">
        <f>INDEX(Table_product[Category], MATCH(A1161,Table_product[ProductID],0))</f>
        <v>Mix</v>
      </c>
      <c r="I1161" t="str">
        <f>INDEX(Table_product[Segment], MATCH(A1161,Table_product[ProductID],0))</f>
        <v>All Season</v>
      </c>
      <c r="J1161">
        <f>INDEX(Table_product[ManufacturerID], MATCH(A1161,Table_product[ProductID],0))</f>
        <v>10</v>
      </c>
      <c r="K1161" t="str">
        <f>INDEX(Table_location[State],MATCH(C1161,Table_location[Zip],0))</f>
        <v>British Columbia</v>
      </c>
      <c r="L1161" t="str">
        <f>INDEX(Table_manufacturer[Manufacturer Name],MATCH(Sales!J1161,Table_manufacturer[ManufacturerID],0))</f>
        <v>Pirum</v>
      </c>
    </row>
    <row r="1162" spans="1:12" x14ac:dyDescent="0.25">
      <c r="A1162">
        <v>207</v>
      </c>
      <c r="B1162" s="2">
        <v>42124</v>
      </c>
      <c r="C1162" t="s">
        <v>1383</v>
      </c>
      <c r="D1162">
        <v>1</v>
      </c>
      <c r="E1162" s="3">
        <v>11843.37</v>
      </c>
      <c r="F1162" t="s">
        <v>20</v>
      </c>
      <c r="G1162" t="str">
        <f>INDEX(Table_product[Product Name],MATCH(A1162,Table_product[ProductID],0))</f>
        <v>Barba UM-09</v>
      </c>
      <c r="H1162" t="str">
        <f>INDEX(Table_product[Category], MATCH(A1162,Table_product[ProductID],0))</f>
        <v>Urban</v>
      </c>
      <c r="I1162" t="str">
        <f>INDEX(Table_product[Segment], MATCH(A1162,Table_product[ProductID],0))</f>
        <v>Moderation</v>
      </c>
      <c r="J1162">
        <f>INDEX(Table_product[ManufacturerID], MATCH(A1162,Table_product[ProductID],0))</f>
        <v>3</v>
      </c>
      <c r="K1162" t="str">
        <f>INDEX(Table_location[State],MATCH(C1162,Table_location[Zip],0))</f>
        <v>Alberta</v>
      </c>
      <c r="L1162" t="str">
        <f>INDEX(Table_manufacturer[Manufacturer Name],MATCH(Sales!J1162,Table_manufacturer[ManufacturerID],0))</f>
        <v>Barba</v>
      </c>
    </row>
    <row r="1163" spans="1:12" x14ac:dyDescent="0.25">
      <c r="A1163">
        <v>549</v>
      </c>
      <c r="B1163" s="2">
        <v>42124</v>
      </c>
      <c r="C1163" t="s">
        <v>1577</v>
      </c>
      <c r="D1163">
        <v>1</v>
      </c>
      <c r="E1163" s="3">
        <v>6614.37</v>
      </c>
      <c r="F1163" t="s">
        <v>20</v>
      </c>
      <c r="G1163" t="str">
        <f>INDEX(Table_product[Product Name],MATCH(A1163,Table_product[ProductID],0))</f>
        <v>Maximus UC-14</v>
      </c>
      <c r="H1163" t="str">
        <f>INDEX(Table_product[Category], MATCH(A1163,Table_product[ProductID],0))</f>
        <v>Urban</v>
      </c>
      <c r="I1163" t="str">
        <f>INDEX(Table_product[Segment], MATCH(A1163,Table_product[ProductID],0))</f>
        <v>Convenience</v>
      </c>
      <c r="J1163">
        <f>INDEX(Table_product[ManufacturerID], MATCH(A1163,Table_product[ProductID],0))</f>
        <v>7</v>
      </c>
      <c r="K1163" t="str">
        <f>INDEX(Table_location[State],MATCH(C1163,Table_location[Zip],0))</f>
        <v>British Columbia</v>
      </c>
      <c r="L1163" t="str">
        <f>INDEX(Table_manufacturer[Manufacturer Name],MATCH(Sales!J1163,Table_manufacturer[ManufacturerID],0))</f>
        <v>VanArsdel</v>
      </c>
    </row>
    <row r="1164" spans="1:12" x14ac:dyDescent="0.25">
      <c r="A1164">
        <v>2055</v>
      </c>
      <c r="B1164" s="2">
        <v>42093</v>
      </c>
      <c r="C1164" t="s">
        <v>1352</v>
      </c>
      <c r="D1164">
        <v>1</v>
      </c>
      <c r="E1164" s="3">
        <v>7874.37</v>
      </c>
      <c r="F1164" t="s">
        <v>20</v>
      </c>
      <c r="G1164" t="str">
        <f>INDEX(Table_product[Product Name],MATCH(A1164,Table_product[ProductID],0))</f>
        <v>Currus UE-15</v>
      </c>
      <c r="H1164" t="str">
        <f>INDEX(Table_product[Category], MATCH(A1164,Table_product[ProductID],0))</f>
        <v>Urban</v>
      </c>
      <c r="I1164" t="str">
        <f>INDEX(Table_product[Segment], MATCH(A1164,Table_product[ProductID],0))</f>
        <v>Extreme</v>
      </c>
      <c r="J1164">
        <f>INDEX(Table_product[ManufacturerID], MATCH(A1164,Table_product[ProductID],0))</f>
        <v>4</v>
      </c>
      <c r="K1164" t="str">
        <f>INDEX(Table_location[State],MATCH(C1164,Table_location[Zip],0))</f>
        <v>Alberta</v>
      </c>
      <c r="L1164" t="str">
        <f>INDEX(Table_manufacturer[Manufacturer Name],MATCH(Sales!J1164,Table_manufacturer[ManufacturerID],0))</f>
        <v>Currus</v>
      </c>
    </row>
    <row r="1165" spans="1:12" x14ac:dyDescent="0.25">
      <c r="A1165">
        <v>2086</v>
      </c>
      <c r="B1165" s="2">
        <v>42093</v>
      </c>
      <c r="C1165" t="s">
        <v>1395</v>
      </c>
      <c r="D1165">
        <v>1</v>
      </c>
      <c r="E1165" s="3">
        <v>2897.37</v>
      </c>
      <c r="F1165" t="s">
        <v>20</v>
      </c>
      <c r="G1165" t="str">
        <f>INDEX(Table_product[Product Name],MATCH(A1165,Table_product[ProductID],0))</f>
        <v>Currus UC-21</v>
      </c>
      <c r="H1165" t="str">
        <f>INDEX(Table_product[Category], MATCH(A1165,Table_product[ProductID],0))</f>
        <v>Urban</v>
      </c>
      <c r="I1165" t="str">
        <f>INDEX(Table_product[Segment], MATCH(A1165,Table_product[ProductID],0))</f>
        <v>Convenience</v>
      </c>
      <c r="J1165">
        <f>INDEX(Table_product[ManufacturerID], MATCH(A1165,Table_product[ProductID],0))</f>
        <v>4</v>
      </c>
      <c r="K1165" t="str">
        <f>INDEX(Table_location[State],MATCH(C1165,Table_location[Zip],0))</f>
        <v>Alberta</v>
      </c>
      <c r="L1165" t="str">
        <f>INDEX(Table_manufacturer[Manufacturer Name],MATCH(Sales!J1165,Table_manufacturer[ManufacturerID],0))</f>
        <v>Currus</v>
      </c>
    </row>
    <row r="1166" spans="1:12" x14ac:dyDescent="0.25">
      <c r="A1166">
        <v>491</v>
      </c>
      <c r="B1166" s="2">
        <v>42093</v>
      </c>
      <c r="C1166" t="s">
        <v>1200</v>
      </c>
      <c r="D1166">
        <v>1</v>
      </c>
      <c r="E1166" s="3">
        <v>11339.37</v>
      </c>
      <c r="F1166" t="s">
        <v>20</v>
      </c>
      <c r="G1166" t="str">
        <f>INDEX(Table_product[Product Name],MATCH(A1166,Table_product[ProductID],0))</f>
        <v>Maximus UM-96</v>
      </c>
      <c r="H1166" t="str">
        <f>INDEX(Table_product[Category], MATCH(A1166,Table_product[ProductID],0))</f>
        <v>Urban</v>
      </c>
      <c r="I1166" t="str">
        <f>INDEX(Table_product[Segment], MATCH(A1166,Table_product[ProductID],0))</f>
        <v>Moderation</v>
      </c>
      <c r="J1166">
        <f>INDEX(Table_product[ManufacturerID], MATCH(A1166,Table_product[ProductID],0))</f>
        <v>7</v>
      </c>
      <c r="K1166" t="str">
        <f>INDEX(Table_location[State],MATCH(C1166,Table_location[Zip],0))</f>
        <v>Manitoba</v>
      </c>
      <c r="L1166" t="str">
        <f>INDEX(Table_manufacturer[Manufacturer Name],MATCH(Sales!J1166,Table_manufacturer[ManufacturerID],0))</f>
        <v>VanArsdel</v>
      </c>
    </row>
    <row r="1167" spans="1:12" x14ac:dyDescent="0.25">
      <c r="A1167">
        <v>733</v>
      </c>
      <c r="B1167" s="2">
        <v>42093</v>
      </c>
      <c r="C1167" t="s">
        <v>1601</v>
      </c>
      <c r="D1167">
        <v>1</v>
      </c>
      <c r="E1167" s="3">
        <v>5102.37</v>
      </c>
      <c r="F1167" t="s">
        <v>20</v>
      </c>
      <c r="G1167" t="str">
        <f>INDEX(Table_product[Product Name],MATCH(A1167,Table_product[ProductID],0))</f>
        <v>Natura RP-21</v>
      </c>
      <c r="H1167" t="str">
        <f>INDEX(Table_product[Category], MATCH(A1167,Table_product[ProductID],0))</f>
        <v>Rural</v>
      </c>
      <c r="I1167" t="str">
        <f>INDEX(Table_product[Segment], MATCH(A1167,Table_product[ProductID],0))</f>
        <v>Productivity</v>
      </c>
      <c r="J1167">
        <f>INDEX(Table_product[ManufacturerID], MATCH(A1167,Table_product[ProductID],0))</f>
        <v>8</v>
      </c>
      <c r="K1167" t="str">
        <f>INDEX(Table_location[State],MATCH(C1167,Table_location[Zip],0))</f>
        <v>British Columbia</v>
      </c>
      <c r="L1167" t="str">
        <f>INDEX(Table_manufacturer[Manufacturer Name],MATCH(Sales!J1167,Table_manufacturer[ManufacturerID],0))</f>
        <v>Natura</v>
      </c>
    </row>
    <row r="1168" spans="1:12" x14ac:dyDescent="0.25">
      <c r="A1168">
        <v>1085</v>
      </c>
      <c r="B1168" s="2">
        <v>42093</v>
      </c>
      <c r="C1168" t="s">
        <v>1600</v>
      </c>
      <c r="D1168">
        <v>1</v>
      </c>
      <c r="E1168" s="3">
        <v>1322.37</v>
      </c>
      <c r="F1168" t="s">
        <v>20</v>
      </c>
      <c r="G1168" t="str">
        <f>INDEX(Table_product[Product Name],MATCH(A1168,Table_product[ProductID],0))</f>
        <v>Pirum RP-31</v>
      </c>
      <c r="H1168" t="str">
        <f>INDEX(Table_product[Category], MATCH(A1168,Table_product[ProductID],0))</f>
        <v>Rural</v>
      </c>
      <c r="I1168" t="str">
        <f>INDEX(Table_product[Segment], MATCH(A1168,Table_product[ProductID],0))</f>
        <v>Productivity</v>
      </c>
      <c r="J1168">
        <f>INDEX(Table_product[ManufacturerID], MATCH(A1168,Table_product[ProductID],0))</f>
        <v>10</v>
      </c>
      <c r="K1168" t="str">
        <f>INDEX(Table_location[State],MATCH(C1168,Table_location[Zip],0))</f>
        <v>British Columbia</v>
      </c>
      <c r="L1168" t="str">
        <f>INDEX(Table_manufacturer[Manufacturer Name],MATCH(Sales!J1168,Table_manufacturer[ManufacturerID],0))</f>
        <v>Pirum</v>
      </c>
    </row>
    <row r="1169" spans="1:12" x14ac:dyDescent="0.25">
      <c r="A1169">
        <v>1183</v>
      </c>
      <c r="B1169" s="2">
        <v>42093</v>
      </c>
      <c r="C1169" t="s">
        <v>1601</v>
      </c>
      <c r="D1169">
        <v>1</v>
      </c>
      <c r="E1169" s="3">
        <v>7275.87</v>
      </c>
      <c r="F1169" t="s">
        <v>20</v>
      </c>
      <c r="G1169" t="str">
        <f>INDEX(Table_product[Product Name],MATCH(A1169,Table_product[ProductID],0))</f>
        <v>Pirum UE-19</v>
      </c>
      <c r="H1169" t="str">
        <f>INDEX(Table_product[Category], MATCH(A1169,Table_product[ProductID],0))</f>
        <v>Urban</v>
      </c>
      <c r="I1169" t="str">
        <f>INDEX(Table_product[Segment], MATCH(A1169,Table_product[ProductID],0))</f>
        <v>Extreme</v>
      </c>
      <c r="J1169">
        <f>INDEX(Table_product[ManufacturerID], MATCH(A1169,Table_product[ProductID],0))</f>
        <v>10</v>
      </c>
      <c r="K1169" t="str">
        <f>INDEX(Table_location[State],MATCH(C1169,Table_location[Zip],0))</f>
        <v>British Columbia</v>
      </c>
      <c r="L1169" t="str">
        <f>INDEX(Table_manufacturer[Manufacturer Name],MATCH(Sales!J1169,Table_manufacturer[ManufacturerID],0))</f>
        <v>Pirum</v>
      </c>
    </row>
    <row r="1170" spans="1:12" x14ac:dyDescent="0.25">
      <c r="A1170">
        <v>202</v>
      </c>
      <c r="B1170" s="2">
        <v>42116</v>
      </c>
      <c r="C1170" t="s">
        <v>1577</v>
      </c>
      <c r="D1170">
        <v>1</v>
      </c>
      <c r="E1170" s="3">
        <v>15749.37</v>
      </c>
      <c r="F1170" t="s">
        <v>20</v>
      </c>
      <c r="G1170" t="str">
        <f>INDEX(Table_product[Product Name],MATCH(A1170,Table_product[ProductID],0))</f>
        <v>Barba UM-04</v>
      </c>
      <c r="H1170" t="str">
        <f>INDEX(Table_product[Category], MATCH(A1170,Table_product[ProductID],0))</f>
        <v>Urban</v>
      </c>
      <c r="I1170" t="str">
        <f>INDEX(Table_product[Segment], MATCH(A1170,Table_product[ProductID],0))</f>
        <v>Moderation</v>
      </c>
      <c r="J1170">
        <f>INDEX(Table_product[ManufacturerID], MATCH(A1170,Table_product[ProductID],0))</f>
        <v>3</v>
      </c>
      <c r="K1170" t="str">
        <f>INDEX(Table_location[State],MATCH(C1170,Table_location[Zip],0))</f>
        <v>British Columbia</v>
      </c>
      <c r="L1170" t="str">
        <f>INDEX(Table_manufacturer[Manufacturer Name],MATCH(Sales!J1170,Table_manufacturer[ManufacturerID],0))</f>
        <v>Barba</v>
      </c>
    </row>
    <row r="1171" spans="1:12" x14ac:dyDescent="0.25">
      <c r="A1171">
        <v>1069</v>
      </c>
      <c r="B1171" s="2">
        <v>42116</v>
      </c>
      <c r="C1171" t="s">
        <v>1583</v>
      </c>
      <c r="D1171">
        <v>1</v>
      </c>
      <c r="E1171" s="3">
        <v>1889.37</v>
      </c>
      <c r="F1171" t="s">
        <v>20</v>
      </c>
      <c r="G1171" t="str">
        <f>INDEX(Table_product[Product Name],MATCH(A1171,Table_product[ProductID],0))</f>
        <v>Pirum RP-15</v>
      </c>
      <c r="H1171" t="str">
        <f>INDEX(Table_product[Category], MATCH(A1171,Table_product[ProductID],0))</f>
        <v>Rural</v>
      </c>
      <c r="I1171" t="str">
        <f>INDEX(Table_product[Segment], MATCH(A1171,Table_product[ProductID],0))</f>
        <v>Productivity</v>
      </c>
      <c r="J1171">
        <f>INDEX(Table_product[ManufacturerID], MATCH(A1171,Table_product[ProductID],0))</f>
        <v>10</v>
      </c>
      <c r="K1171" t="str">
        <f>INDEX(Table_location[State],MATCH(C1171,Table_location[Zip],0))</f>
        <v>British Columbia</v>
      </c>
      <c r="L1171" t="str">
        <f>INDEX(Table_manufacturer[Manufacturer Name],MATCH(Sales!J1171,Table_manufacturer[ManufacturerID],0))</f>
        <v>Pirum</v>
      </c>
    </row>
    <row r="1172" spans="1:12" x14ac:dyDescent="0.25">
      <c r="A1172">
        <v>438</v>
      </c>
      <c r="B1172" s="2">
        <v>42116</v>
      </c>
      <c r="C1172" t="s">
        <v>1384</v>
      </c>
      <c r="D1172">
        <v>1</v>
      </c>
      <c r="E1172" s="3">
        <v>11969.37</v>
      </c>
      <c r="F1172" t="s">
        <v>20</v>
      </c>
      <c r="G1172" t="str">
        <f>INDEX(Table_product[Product Name],MATCH(A1172,Table_product[ProductID],0))</f>
        <v>Maximus UM-43</v>
      </c>
      <c r="H1172" t="str">
        <f>INDEX(Table_product[Category], MATCH(A1172,Table_product[ProductID],0))</f>
        <v>Urban</v>
      </c>
      <c r="I1172" t="str">
        <f>INDEX(Table_product[Segment], MATCH(A1172,Table_product[ProductID],0))</f>
        <v>Moderation</v>
      </c>
      <c r="J1172">
        <f>INDEX(Table_product[ManufacturerID], MATCH(A1172,Table_product[ProductID],0))</f>
        <v>7</v>
      </c>
      <c r="K1172" t="str">
        <f>INDEX(Table_location[State],MATCH(C1172,Table_location[Zip],0))</f>
        <v>Alberta</v>
      </c>
      <c r="L1172" t="str">
        <f>INDEX(Table_manufacturer[Manufacturer Name],MATCH(Sales!J1172,Table_manufacturer[ManufacturerID],0))</f>
        <v>VanArsdel</v>
      </c>
    </row>
    <row r="1173" spans="1:12" x14ac:dyDescent="0.25">
      <c r="A1173">
        <v>438</v>
      </c>
      <c r="B1173" s="2">
        <v>42117</v>
      </c>
      <c r="C1173" t="s">
        <v>1573</v>
      </c>
      <c r="D1173">
        <v>1</v>
      </c>
      <c r="E1173" s="3">
        <v>11969.37</v>
      </c>
      <c r="F1173" t="s">
        <v>20</v>
      </c>
      <c r="G1173" t="str">
        <f>INDEX(Table_product[Product Name],MATCH(A1173,Table_product[ProductID],0))</f>
        <v>Maximus UM-43</v>
      </c>
      <c r="H1173" t="str">
        <f>INDEX(Table_product[Category], MATCH(A1173,Table_product[ProductID],0))</f>
        <v>Urban</v>
      </c>
      <c r="I1173" t="str">
        <f>INDEX(Table_product[Segment], MATCH(A1173,Table_product[ProductID],0))</f>
        <v>Moderation</v>
      </c>
      <c r="J1173">
        <f>INDEX(Table_product[ManufacturerID], MATCH(A1173,Table_product[ProductID],0))</f>
        <v>7</v>
      </c>
      <c r="K1173" t="str">
        <f>INDEX(Table_location[State],MATCH(C1173,Table_location[Zip],0))</f>
        <v>British Columbia</v>
      </c>
      <c r="L1173" t="str">
        <f>INDEX(Table_manufacturer[Manufacturer Name],MATCH(Sales!J1173,Table_manufacturer[ManufacturerID],0))</f>
        <v>VanArsdel</v>
      </c>
    </row>
    <row r="1174" spans="1:12" x14ac:dyDescent="0.25">
      <c r="A1174">
        <v>487</v>
      </c>
      <c r="B1174" s="2">
        <v>42117</v>
      </c>
      <c r="C1174" t="s">
        <v>1400</v>
      </c>
      <c r="D1174">
        <v>1</v>
      </c>
      <c r="E1174" s="3">
        <v>13229.37</v>
      </c>
      <c r="F1174" t="s">
        <v>20</v>
      </c>
      <c r="G1174" t="str">
        <f>INDEX(Table_product[Product Name],MATCH(A1174,Table_product[ProductID],0))</f>
        <v>Maximus UM-92</v>
      </c>
      <c r="H1174" t="str">
        <f>INDEX(Table_product[Category], MATCH(A1174,Table_product[ProductID],0))</f>
        <v>Urban</v>
      </c>
      <c r="I1174" t="str">
        <f>INDEX(Table_product[Segment], MATCH(A1174,Table_product[ProductID],0))</f>
        <v>Moderation</v>
      </c>
      <c r="J1174">
        <f>INDEX(Table_product[ManufacturerID], MATCH(A1174,Table_product[ProductID],0))</f>
        <v>7</v>
      </c>
      <c r="K1174" t="str">
        <f>INDEX(Table_location[State],MATCH(C1174,Table_location[Zip],0))</f>
        <v>Alberta</v>
      </c>
      <c r="L1174" t="str">
        <f>INDEX(Table_manufacturer[Manufacturer Name],MATCH(Sales!J1174,Table_manufacturer[ManufacturerID],0))</f>
        <v>VanArsdel</v>
      </c>
    </row>
    <row r="1175" spans="1:12" x14ac:dyDescent="0.25">
      <c r="A1175">
        <v>2396</v>
      </c>
      <c r="B1175" s="2">
        <v>42151</v>
      </c>
      <c r="C1175" t="s">
        <v>1350</v>
      </c>
      <c r="D1175">
        <v>1</v>
      </c>
      <c r="E1175" s="3">
        <v>1070.3699999999999</v>
      </c>
      <c r="F1175" t="s">
        <v>20</v>
      </c>
      <c r="G1175" t="str">
        <f>INDEX(Table_product[Product Name],MATCH(A1175,Table_product[ProductID],0))</f>
        <v>Aliqui YY-05</v>
      </c>
      <c r="H1175" t="str">
        <f>INDEX(Table_product[Category], MATCH(A1175,Table_product[ProductID],0))</f>
        <v>Youth</v>
      </c>
      <c r="I1175" t="str">
        <f>INDEX(Table_product[Segment], MATCH(A1175,Table_product[ProductID],0))</f>
        <v>Youth</v>
      </c>
      <c r="J1175">
        <f>INDEX(Table_product[ManufacturerID], MATCH(A1175,Table_product[ProductID],0))</f>
        <v>2</v>
      </c>
      <c r="K1175" t="str">
        <f>INDEX(Table_location[State],MATCH(C1175,Table_location[Zip],0))</f>
        <v>Alberta</v>
      </c>
      <c r="L1175" t="str">
        <f>INDEX(Table_manufacturer[Manufacturer Name],MATCH(Sales!J1175,Table_manufacturer[ManufacturerID],0))</f>
        <v>Aliqui</v>
      </c>
    </row>
    <row r="1176" spans="1:12" x14ac:dyDescent="0.25">
      <c r="A1176">
        <v>2332</v>
      </c>
      <c r="B1176" s="2">
        <v>42151</v>
      </c>
      <c r="C1176" t="s">
        <v>1382</v>
      </c>
      <c r="D1176">
        <v>1</v>
      </c>
      <c r="E1176" s="3">
        <v>6356.7</v>
      </c>
      <c r="F1176" t="s">
        <v>20</v>
      </c>
      <c r="G1176" t="str">
        <f>INDEX(Table_product[Product Name],MATCH(A1176,Table_product[ProductID],0))</f>
        <v>Aliqui UE-06</v>
      </c>
      <c r="H1176" t="str">
        <f>INDEX(Table_product[Category], MATCH(A1176,Table_product[ProductID],0))</f>
        <v>Urban</v>
      </c>
      <c r="I1176" t="str">
        <f>INDEX(Table_product[Segment], MATCH(A1176,Table_product[ProductID],0))</f>
        <v>Extreme</v>
      </c>
      <c r="J1176">
        <f>INDEX(Table_product[ManufacturerID], MATCH(A1176,Table_product[ProductID],0))</f>
        <v>2</v>
      </c>
      <c r="K1176" t="str">
        <f>INDEX(Table_location[State],MATCH(C1176,Table_location[Zip],0))</f>
        <v>Alberta</v>
      </c>
      <c r="L1176" t="str">
        <f>INDEX(Table_manufacturer[Manufacturer Name],MATCH(Sales!J1176,Table_manufacturer[ManufacturerID],0))</f>
        <v>Aliqui</v>
      </c>
    </row>
    <row r="1177" spans="1:12" x14ac:dyDescent="0.25">
      <c r="A1177">
        <v>659</v>
      </c>
      <c r="B1177" s="2">
        <v>42151</v>
      </c>
      <c r="C1177" t="s">
        <v>1577</v>
      </c>
      <c r="D1177">
        <v>1</v>
      </c>
      <c r="E1177" s="3">
        <v>17639.37</v>
      </c>
      <c r="F1177" t="s">
        <v>20</v>
      </c>
      <c r="G1177" t="str">
        <f>INDEX(Table_product[Product Name],MATCH(A1177,Table_product[ProductID],0))</f>
        <v>Maximus UC-24</v>
      </c>
      <c r="H1177" t="str">
        <f>INDEX(Table_product[Category], MATCH(A1177,Table_product[ProductID],0))</f>
        <v>Urban</v>
      </c>
      <c r="I1177" t="str">
        <f>INDEX(Table_product[Segment], MATCH(A1177,Table_product[ProductID],0))</f>
        <v>Convenience</v>
      </c>
      <c r="J1177">
        <f>INDEX(Table_product[ManufacturerID], MATCH(A1177,Table_product[ProductID],0))</f>
        <v>7</v>
      </c>
      <c r="K1177" t="str">
        <f>INDEX(Table_location[State],MATCH(C1177,Table_location[Zip],0))</f>
        <v>British Columbia</v>
      </c>
      <c r="L1177" t="str">
        <f>INDEX(Table_manufacturer[Manufacturer Name],MATCH(Sales!J1177,Table_manufacturer[ManufacturerID],0))</f>
        <v>VanArsdel</v>
      </c>
    </row>
    <row r="1178" spans="1:12" x14ac:dyDescent="0.25">
      <c r="A1178">
        <v>1182</v>
      </c>
      <c r="B1178" s="2">
        <v>42151</v>
      </c>
      <c r="C1178" t="s">
        <v>1402</v>
      </c>
      <c r="D1178">
        <v>1</v>
      </c>
      <c r="E1178" s="3">
        <v>2519.37</v>
      </c>
      <c r="F1178" t="s">
        <v>20</v>
      </c>
      <c r="G1178" t="str">
        <f>INDEX(Table_product[Product Name],MATCH(A1178,Table_product[ProductID],0))</f>
        <v>Pirum UE-18</v>
      </c>
      <c r="H1178" t="str">
        <f>INDEX(Table_product[Category], MATCH(A1178,Table_product[ProductID],0))</f>
        <v>Urban</v>
      </c>
      <c r="I1178" t="str">
        <f>INDEX(Table_product[Segment], MATCH(A1178,Table_product[ProductID],0))</f>
        <v>Extreme</v>
      </c>
      <c r="J1178">
        <f>INDEX(Table_product[ManufacturerID], MATCH(A1178,Table_product[ProductID],0))</f>
        <v>10</v>
      </c>
      <c r="K1178" t="str">
        <f>INDEX(Table_location[State],MATCH(C1178,Table_location[Zip],0))</f>
        <v>Alberta</v>
      </c>
      <c r="L1178" t="str">
        <f>INDEX(Table_manufacturer[Manufacturer Name],MATCH(Sales!J1178,Table_manufacturer[ManufacturerID],0))</f>
        <v>Pirum</v>
      </c>
    </row>
    <row r="1179" spans="1:12" x14ac:dyDescent="0.25">
      <c r="A1179">
        <v>491</v>
      </c>
      <c r="B1179" s="2">
        <v>42113</v>
      </c>
      <c r="C1179" t="s">
        <v>1567</v>
      </c>
      <c r="D1179">
        <v>1</v>
      </c>
      <c r="E1179" s="3">
        <v>10709.37</v>
      </c>
      <c r="F1179" t="s">
        <v>20</v>
      </c>
      <c r="G1179" t="str">
        <f>INDEX(Table_product[Product Name],MATCH(A1179,Table_product[ProductID],0))</f>
        <v>Maximus UM-96</v>
      </c>
      <c r="H1179" t="str">
        <f>INDEX(Table_product[Category], MATCH(A1179,Table_product[ProductID],0))</f>
        <v>Urban</v>
      </c>
      <c r="I1179" t="str">
        <f>INDEX(Table_product[Segment], MATCH(A1179,Table_product[ProductID],0))</f>
        <v>Moderation</v>
      </c>
      <c r="J1179">
        <f>INDEX(Table_product[ManufacturerID], MATCH(A1179,Table_product[ProductID],0))</f>
        <v>7</v>
      </c>
      <c r="K1179" t="str">
        <f>INDEX(Table_location[State],MATCH(C1179,Table_location[Zip],0))</f>
        <v>British Columbia</v>
      </c>
      <c r="L1179" t="str">
        <f>INDEX(Table_manufacturer[Manufacturer Name],MATCH(Sales!J1179,Table_manufacturer[ManufacturerID],0))</f>
        <v>VanArsdel</v>
      </c>
    </row>
    <row r="1180" spans="1:12" x14ac:dyDescent="0.25">
      <c r="A1180">
        <v>1129</v>
      </c>
      <c r="B1180" s="2">
        <v>42113</v>
      </c>
      <c r="C1180" t="s">
        <v>1559</v>
      </c>
      <c r="D1180">
        <v>1</v>
      </c>
      <c r="E1180" s="3">
        <v>5543.37</v>
      </c>
      <c r="F1180" t="s">
        <v>20</v>
      </c>
      <c r="G1180" t="str">
        <f>INDEX(Table_product[Product Name],MATCH(A1180,Table_product[ProductID],0))</f>
        <v>Pirum UM-06</v>
      </c>
      <c r="H1180" t="str">
        <f>INDEX(Table_product[Category], MATCH(A1180,Table_product[ProductID],0))</f>
        <v>Urban</v>
      </c>
      <c r="I1180" t="str">
        <f>INDEX(Table_product[Segment], MATCH(A1180,Table_product[ProductID],0))</f>
        <v>Moderation</v>
      </c>
      <c r="J1180">
        <f>INDEX(Table_product[ManufacturerID], MATCH(A1180,Table_product[ProductID],0))</f>
        <v>10</v>
      </c>
      <c r="K1180" t="str">
        <f>INDEX(Table_location[State],MATCH(C1180,Table_location[Zip],0))</f>
        <v>British Columbia</v>
      </c>
      <c r="L1180" t="str">
        <f>INDEX(Table_manufacturer[Manufacturer Name],MATCH(Sales!J1180,Table_manufacturer[ManufacturerID],0))</f>
        <v>Pirum</v>
      </c>
    </row>
    <row r="1181" spans="1:12" x14ac:dyDescent="0.25">
      <c r="A1181">
        <v>604</v>
      </c>
      <c r="B1181" s="2">
        <v>42113</v>
      </c>
      <c r="C1181" t="s">
        <v>1561</v>
      </c>
      <c r="D1181">
        <v>1</v>
      </c>
      <c r="E1181" s="3">
        <v>6299.37</v>
      </c>
      <c r="F1181" t="s">
        <v>20</v>
      </c>
      <c r="G1181" t="str">
        <f>INDEX(Table_product[Product Name],MATCH(A1181,Table_product[ProductID],0))</f>
        <v>Maximus UC-69</v>
      </c>
      <c r="H1181" t="str">
        <f>INDEX(Table_product[Category], MATCH(A1181,Table_product[ProductID],0))</f>
        <v>Urban</v>
      </c>
      <c r="I1181" t="str">
        <f>INDEX(Table_product[Segment], MATCH(A1181,Table_product[ProductID],0))</f>
        <v>Convenience</v>
      </c>
      <c r="J1181">
        <f>INDEX(Table_product[ManufacturerID], MATCH(A1181,Table_product[ProductID],0))</f>
        <v>7</v>
      </c>
      <c r="K1181" t="str">
        <f>INDEX(Table_location[State],MATCH(C1181,Table_location[Zip],0))</f>
        <v>British Columbia</v>
      </c>
      <c r="L1181" t="str">
        <f>INDEX(Table_manufacturer[Manufacturer Name],MATCH(Sales!J1181,Table_manufacturer[ManufacturerID],0))</f>
        <v>VanArsdel</v>
      </c>
    </row>
    <row r="1182" spans="1:12" x14ac:dyDescent="0.25">
      <c r="A1182">
        <v>945</v>
      </c>
      <c r="B1182" s="2">
        <v>42113</v>
      </c>
      <c r="C1182" t="s">
        <v>1395</v>
      </c>
      <c r="D1182">
        <v>1</v>
      </c>
      <c r="E1182" s="3">
        <v>8189.37</v>
      </c>
      <c r="F1182" t="s">
        <v>20</v>
      </c>
      <c r="G1182" t="str">
        <f>INDEX(Table_product[Product Name],MATCH(A1182,Table_product[ProductID],0))</f>
        <v>Natura UC-08</v>
      </c>
      <c r="H1182" t="str">
        <f>INDEX(Table_product[Category], MATCH(A1182,Table_product[ProductID],0))</f>
        <v>Urban</v>
      </c>
      <c r="I1182" t="str">
        <f>INDEX(Table_product[Segment], MATCH(A1182,Table_product[ProductID],0))</f>
        <v>Convenience</v>
      </c>
      <c r="J1182">
        <f>INDEX(Table_product[ManufacturerID], MATCH(A1182,Table_product[ProductID],0))</f>
        <v>8</v>
      </c>
      <c r="K1182" t="str">
        <f>INDEX(Table_location[State],MATCH(C1182,Table_location[Zip],0))</f>
        <v>Alberta</v>
      </c>
      <c r="L1182" t="str">
        <f>INDEX(Table_manufacturer[Manufacturer Name],MATCH(Sales!J1182,Table_manufacturer[ManufacturerID],0))</f>
        <v>Natura</v>
      </c>
    </row>
    <row r="1183" spans="1:12" x14ac:dyDescent="0.25">
      <c r="A1183">
        <v>1343</v>
      </c>
      <c r="B1183" s="2">
        <v>42113</v>
      </c>
      <c r="C1183" t="s">
        <v>1559</v>
      </c>
      <c r="D1183">
        <v>2</v>
      </c>
      <c r="E1183" s="3">
        <v>8817.48</v>
      </c>
      <c r="F1183" t="s">
        <v>20</v>
      </c>
      <c r="G1183" t="str">
        <f>INDEX(Table_product[Product Name],MATCH(A1183,Table_product[ProductID],0))</f>
        <v>Quibus RP-35</v>
      </c>
      <c r="H1183" t="str">
        <f>INDEX(Table_product[Category], MATCH(A1183,Table_product[ProductID],0))</f>
        <v>Rural</v>
      </c>
      <c r="I1183" t="str">
        <f>INDEX(Table_product[Segment], MATCH(A1183,Table_product[ProductID],0))</f>
        <v>Productivity</v>
      </c>
      <c r="J1183">
        <f>INDEX(Table_product[ManufacturerID], MATCH(A1183,Table_product[ProductID],0))</f>
        <v>12</v>
      </c>
      <c r="K1183" t="str">
        <f>INDEX(Table_location[State],MATCH(C1183,Table_location[Zip],0))</f>
        <v>British Columbia</v>
      </c>
      <c r="L1183" t="str">
        <f>INDEX(Table_manufacturer[Manufacturer Name],MATCH(Sales!J1183,Table_manufacturer[ManufacturerID],0))</f>
        <v>Quibus</v>
      </c>
    </row>
    <row r="1184" spans="1:12" x14ac:dyDescent="0.25">
      <c r="A1184">
        <v>1129</v>
      </c>
      <c r="B1184" s="2">
        <v>42113</v>
      </c>
      <c r="C1184" t="s">
        <v>1569</v>
      </c>
      <c r="D1184">
        <v>1</v>
      </c>
      <c r="E1184" s="3">
        <v>5543.37</v>
      </c>
      <c r="F1184" t="s">
        <v>20</v>
      </c>
      <c r="G1184" t="str">
        <f>INDEX(Table_product[Product Name],MATCH(A1184,Table_product[ProductID],0))</f>
        <v>Pirum UM-06</v>
      </c>
      <c r="H1184" t="str">
        <f>INDEX(Table_product[Category], MATCH(A1184,Table_product[ProductID],0))</f>
        <v>Urban</v>
      </c>
      <c r="I1184" t="str">
        <f>INDEX(Table_product[Segment], MATCH(A1184,Table_product[ProductID],0))</f>
        <v>Moderation</v>
      </c>
      <c r="J1184">
        <f>INDEX(Table_product[ManufacturerID], MATCH(A1184,Table_product[ProductID],0))</f>
        <v>10</v>
      </c>
      <c r="K1184" t="str">
        <f>INDEX(Table_location[State],MATCH(C1184,Table_location[Zip],0))</f>
        <v>British Columbia</v>
      </c>
      <c r="L1184" t="str">
        <f>INDEX(Table_manufacturer[Manufacturer Name],MATCH(Sales!J1184,Table_manufacturer[ManufacturerID],0))</f>
        <v>Pirum</v>
      </c>
    </row>
    <row r="1185" spans="1:12" x14ac:dyDescent="0.25">
      <c r="A1185">
        <v>1995</v>
      </c>
      <c r="B1185" s="2">
        <v>42085</v>
      </c>
      <c r="C1185" t="s">
        <v>1563</v>
      </c>
      <c r="D1185">
        <v>1</v>
      </c>
      <c r="E1185" s="3">
        <v>5354.37</v>
      </c>
      <c r="F1185" t="s">
        <v>20</v>
      </c>
      <c r="G1185" t="str">
        <f>INDEX(Table_product[Product Name],MATCH(A1185,Table_product[ProductID],0))</f>
        <v>Currus UM-02</v>
      </c>
      <c r="H1185" t="str">
        <f>INDEX(Table_product[Category], MATCH(A1185,Table_product[ProductID],0))</f>
        <v>Urban</v>
      </c>
      <c r="I1185" t="str">
        <f>INDEX(Table_product[Segment], MATCH(A1185,Table_product[ProductID],0))</f>
        <v>Moderation</v>
      </c>
      <c r="J1185">
        <f>INDEX(Table_product[ManufacturerID], MATCH(A1185,Table_product[ProductID],0))</f>
        <v>4</v>
      </c>
      <c r="K1185" t="str">
        <f>INDEX(Table_location[State],MATCH(C1185,Table_location[Zip],0))</f>
        <v>British Columbia</v>
      </c>
      <c r="L1185" t="str">
        <f>INDEX(Table_manufacturer[Manufacturer Name],MATCH(Sales!J1185,Table_manufacturer[ManufacturerID],0))</f>
        <v>Currus</v>
      </c>
    </row>
    <row r="1186" spans="1:12" x14ac:dyDescent="0.25">
      <c r="A1186">
        <v>407</v>
      </c>
      <c r="B1186" s="2">
        <v>42089</v>
      </c>
      <c r="C1186" t="s">
        <v>1411</v>
      </c>
      <c r="D1186">
        <v>1</v>
      </c>
      <c r="E1186" s="3">
        <v>20505.87</v>
      </c>
      <c r="F1186" t="s">
        <v>20</v>
      </c>
      <c r="G1186" t="str">
        <f>INDEX(Table_product[Product Name],MATCH(A1186,Table_product[ProductID],0))</f>
        <v>Maximus UM-12</v>
      </c>
      <c r="H1186" t="str">
        <f>INDEX(Table_product[Category], MATCH(A1186,Table_product[ProductID],0))</f>
        <v>Urban</v>
      </c>
      <c r="I1186" t="str">
        <f>INDEX(Table_product[Segment], MATCH(A1186,Table_product[ProductID],0))</f>
        <v>Moderation</v>
      </c>
      <c r="J1186">
        <f>INDEX(Table_product[ManufacturerID], MATCH(A1186,Table_product[ProductID],0))</f>
        <v>7</v>
      </c>
      <c r="K1186" t="str">
        <f>INDEX(Table_location[State],MATCH(C1186,Table_location[Zip],0))</f>
        <v>Alberta</v>
      </c>
      <c r="L1186" t="str">
        <f>INDEX(Table_manufacturer[Manufacturer Name],MATCH(Sales!J1186,Table_manufacturer[ManufacturerID],0))</f>
        <v>VanArsdel</v>
      </c>
    </row>
    <row r="1187" spans="1:12" x14ac:dyDescent="0.25">
      <c r="A1187">
        <v>491</v>
      </c>
      <c r="B1187" s="2">
        <v>42089</v>
      </c>
      <c r="C1187" t="s">
        <v>1411</v>
      </c>
      <c r="D1187">
        <v>1</v>
      </c>
      <c r="E1187" s="3">
        <v>10709.37</v>
      </c>
      <c r="F1187" t="s">
        <v>20</v>
      </c>
      <c r="G1187" t="str">
        <f>INDEX(Table_product[Product Name],MATCH(A1187,Table_product[ProductID],0))</f>
        <v>Maximus UM-96</v>
      </c>
      <c r="H1187" t="str">
        <f>INDEX(Table_product[Category], MATCH(A1187,Table_product[ProductID],0))</f>
        <v>Urban</v>
      </c>
      <c r="I1187" t="str">
        <f>INDEX(Table_product[Segment], MATCH(A1187,Table_product[ProductID],0))</f>
        <v>Moderation</v>
      </c>
      <c r="J1187">
        <f>INDEX(Table_product[ManufacturerID], MATCH(A1187,Table_product[ProductID],0))</f>
        <v>7</v>
      </c>
      <c r="K1187" t="str">
        <f>INDEX(Table_location[State],MATCH(C1187,Table_location[Zip],0))</f>
        <v>Alberta</v>
      </c>
      <c r="L1187" t="str">
        <f>INDEX(Table_manufacturer[Manufacturer Name],MATCH(Sales!J1187,Table_manufacturer[ManufacturerID],0))</f>
        <v>VanArsdel</v>
      </c>
    </row>
    <row r="1188" spans="1:12" x14ac:dyDescent="0.25">
      <c r="A1188">
        <v>974</v>
      </c>
      <c r="B1188" s="2">
        <v>42124</v>
      </c>
      <c r="C1188" t="s">
        <v>1349</v>
      </c>
      <c r="D1188">
        <v>1</v>
      </c>
      <c r="E1188" s="3">
        <v>8031.87</v>
      </c>
      <c r="F1188" t="s">
        <v>20</v>
      </c>
      <c r="G1188" t="str">
        <f>INDEX(Table_product[Product Name],MATCH(A1188,Table_product[ProductID],0))</f>
        <v>Natura UC-37</v>
      </c>
      <c r="H1188" t="str">
        <f>INDEX(Table_product[Category], MATCH(A1188,Table_product[ProductID],0))</f>
        <v>Urban</v>
      </c>
      <c r="I1188" t="str">
        <f>INDEX(Table_product[Segment], MATCH(A1188,Table_product[ProductID],0))</f>
        <v>Convenience</v>
      </c>
      <c r="J1188">
        <f>INDEX(Table_product[ManufacturerID], MATCH(A1188,Table_product[ProductID],0))</f>
        <v>8</v>
      </c>
      <c r="K1188" t="str">
        <f>INDEX(Table_location[State],MATCH(C1188,Table_location[Zip],0))</f>
        <v>Alberta</v>
      </c>
      <c r="L1188" t="str">
        <f>INDEX(Table_manufacturer[Manufacturer Name],MATCH(Sales!J1188,Table_manufacturer[ManufacturerID],0))</f>
        <v>Natura</v>
      </c>
    </row>
    <row r="1189" spans="1:12" x14ac:dyDescent="0.25">
      <c r="A1189">
        <v>1191</v>
      </c>
      <c r="B1189" s="2">
        <v>42124</v>
      </c>
      <c r="C1189" t="s">
        <v>1572</v>
      </c>
      <c r="D1189">
        <v>1</v>
      </c>
      <c r="E1189" s="3">
        <v>3464.37</v>
      </c>
      <c r="F1189" t="s">
        <v>20</v>
      </c>
      <c r="G1189" t="str">
        <f>INDEX(Table_product[Product Name],MATCH(A1189,Table_product[ProductID],0))</f>
        <v>Pirum UE-27</v>
      </c>
      <c r="H1189" t="str">
        <f>INDEX(Table_product[Category], MATCH(A1189,Table_product[ProductID],0))</f>
        <v>Urban</v>
      </c>
      <c r="I1189" t="str">
        <f>INDEX(Table_product[Segment], MATCH(A1189,Table_product[ProductID],0))</f>
        <v>Extreme</v>
      </c>
      <c r="J1189">
        <f>INDEX(Table_product[ManufacturerID], MATCH(A1189,Table_product[ProductID],0))</f>
        <v>10</v>
      </c>
      <c r="K1189" t="str">
        <f>INDEX(Table_location[State],MATCH(C1189,Table_location[Zip],0))</f>
        <v>British Columbia</v>
      </c>
      <c r="L1189" t="str">
        <f>INDEX(Table_manufacturer[Manufacturer Name],MATCH(Sales!J1189,Table_manufacturer[ManufacturerID],0))</f>
        <v>Pirum</v>
      </c>
    </row>
    <row r="1190" spans="1:12" x14ac:dyDescent="0.25">
      <c r="A1190">
        <v>2098</v>
      </c>
      <c r="B1190" s="2">
        <v>42124</v>
      </c>
      <c r="C1190" t="s">
        <v>1568</v>
      </c>
      <c r="D1190">
        <v>1</v>
      </c>
      <c r="E1190" s="3">
        <v>3905.37</v>
      </c>
      <c r="F1190" t="s">
        <v>20</v>
      </c>
      <c r="G1190" t="str">
        <f>INDEX(Table_product[Product Name],MATCH(A1190,Table_product[ProductID],0))</f>
        <v>Currus YY-02</v>
      </c>
      <c r="H1190" t="str">
        <f>INDEX(Table_product[Category], MATCH(A1190,Table_product[ProductID],0))</f>
        <v>Youth</v>
      </c>
      <c r="I1190" t="str">
        <f>INDEX(Table_product[Segment], MATCH(A1190,Table_product[ProductID],0))</f>
        <v>Youth</v>
      </c>
      <c r="J1190">
        <f>INDEX(Table_product[ManufacturerID], MATCH(A1190,Table_product[ProductID],0))</f>
        <v>4</v>
      </c>
      <c r="K1190" t="str">
        <f>INDEX(Table_location[State],MATCH(C1190,Table_location[Zip],0))</f>
        <v>British Columbia</v>
      </c>
      <c r="L1190" t="str">
        <f>INDEX(Table_manufacturer[Manufacturer Name],MATCH(Sales!J1190,Table_manufacturer[ManufacturerID],0))</f>
        <v>Currus</v>
      </c>
    </row>
    <row r="1191" spans="1:12" x14ac:dyDescent="0.25">
      <c r="A1191">
        <v>200</v>
      </c>
      <c r="B1191" s="2">
        <v>42125</v>
      </c>
      <c r="C1191" t="s">
        <v>1383</v>
      </c>
      <c r="D1191">
        <v>1</v>
      </c>
      <c r="E1191" s="3">
        <v>15434.37</v>
      </c>
      <c r="F1191" t="s">
        <v>20</v>
      </c>
      <c r="G1191" t="str">
        <f>INDEX(Table_product[Product Name],MATCH(A1191,Table_product[ProductID],0))</f>
        <v>Barba UM-02</v>
      </c>
      <c r="H1191" t="str">
        <f>INDEX(Table_product[Category], MATCH(A1191,Table_product[ProductID],0))</f>
        <v>Urban</v>
      </c>
      <c r="I1191" t="str">
        <f>INDEX(Table_product[Segment], MATCH(A1191,Table_product[ProductID],0))</f>
        <v>Moderation</v>
      </c>
      <c r="J1191">
        <f>INDEX(Table_product[ManufacturerID], MATCH(A1191,Table_product[ProductID],0))</f>
        <v>3</v>
      </c>
      <c r="K1191" t="str">
        <f>INDEX(Table_location[State],MATCH(C1191,Table_location[Zip],0))</f>
        <v>Alberta</v>
      </c>
      <c r="L1191" t="str">
        <f>INDEX(Table_manufacturer[Manufacturer Name],MATCH(Sales!J1191,Table_manufacturer[ManufacturerID],0))</f>
        <v>Barba</v>
      </c>
    </row>
    <row r="1192" spans="1:12" x14ac:dyDescent="0.25">
      <c r="A1192">
        <v>2361</v>
      </c>
      <c r="B1192" s="2">
        <v>42163</v>
      </c>
      <c r="C1192" t="s">
        <v>1352</v>
      </c>
      <c r="D1192">
        <v>1</v>
      </c>
      <c r="E1192" s="3">
        <v>7427.7</v>
      </c>
      <c r="F1192" t="s">
        <v>20</v>
      </c>
      <c r="G1192" t="str">
        <f>INDEX(Table_product[Product Name],MATCH(A1192,Table_product[ProductID],0))</f>
        <v>Aliqui UC-09</v>
      </c>
      <c r="H1192" t="str">
        <f>INDEX(Table_product[Category], MATCH(A1192,Table_product[ProductID],0))</f>
        <v>Urban</v>
      </c>
      <c r="I1192" t="str">
        <f>INDEX(Table_product[Segment], MATCH(A1192,Table_product[ProductID],0))</f>
        <v>Convenience</v>
      </c>
      <c r="J1192">
        <f>INDEX(Table_product[ManufacturerID], MATCH(A1192,Table_product[ProductID],0))</f>
        <v>2</v>
      </c>
      <c r="K1192" t="str">
        <f>INDEX(Table_location[State],MATCH(C1192,Table_location[Zip],0))</f>
        <v>Alberta</v>
      </c>
      <c r="L1192" t="str">
        <f>INDEX(Table_manufacturer[Manufacturer Name],MATCH(Sales!J1192,Table_manufacturer[ManufacturerID],0))</f>
        <v>Aliqui</v>
      </c>
    </row>
    <row r="1193" spans="1:12" x14ac:dyDescent="0.25">
      <c r="A1193">
        <v>1912</v>
      </c>
      <c r="B1193" s="2">
        <v>42163</v>
      </c>
      <c r="C1193" t="s">
        <v>1559</v>
      </c>
      <c r="D1193">
        <v>1</v>
      </c>
      <c r="E1193" s="3">
        <v>3968.37</v>
      </c>
      <c r="F1193" t="s">
        <v>20</v>
      </c>
      <c r="G1193" t="str">
        <f>INDEX(Table_product[Product Name],MATCH(A1193,Table_product[ProductID],0))</f>
        <v>Currus MA-05</v>
      </c>
      <c r="H1193" t="str">
        <f>INDEX(Table_product[Category], MATCH(A1193,Table_product[ProductID],0))</f>
        <v>Mix</v>
      </c>
      <c r="I1193" t="str">
        <f>INDEX(Table_product[Segment], MATCH(A1193,Table_product[ProductID],0))</f>
        <v>All Season</v>
      </c>
      <c r="J1193">
        <f>INDEX(Table_product[ManufacturerID], MATCH(A1193,Table_product[ProductID],0))</f>
        <v>4</v>
      </c>
      <c r="K1193" t="str">
        <f>INDEX(Table_location[State],MATCH(C1193,Table_location[Zip],0))</f>
        <v>British Columbia</v>
      </c>
      <c r="L1193" t="str">
        <f>INDEX(Table_manufacturer[Manufacturer Name],MATCH(Sales!J1193,Table_manufacturer[ManufacturerID],0))</f>
        <v>Currus</v>
      </c>
    </row>
    <row r="1194" spans="1:12" x14ac:dyDescent="0.25">
      <c r="A1194">
        <v>1191</v>
      </c>
      <c r="B1194" s="2">
        <v>42164</v>
      </c>
      <c r="C1194" t="s">
        <v>1559</v>
      </c>
      <c r="D1194">
        <v>1</v>
      </c>
      <c r="E1194" s="3">
        <v>3464.37</v>
      </c>
      <c r="F1194" t="s">
        <v>20</v>
      </c>
      <c r="G1194" t="str">
        <f>INDEX(Table_product[Product Name],MATCH(A1194,Table_product[ProductID],0))</f>
        <v>Pirum UE-27</v>
      </c>
      <c r="H1194" t="str">
        <f>INDEX(Table_product[Category], MATCH(A1194,Table_product[ProductID],0))</f>
        <v>Urban</v>
      </c>
      <c r="I1194" t="str">
        <f>INDEX(Table_product[Segment], MATCH(A1194,Table_product[ProductID],0))</f>
        <v>Extreme</v>
      </c>
      <c r="J1194">
        <f>INDEX(Table_product[ManufacturerID], MATCH(A1194,Table_product[ProductID],0))</f>
        <v>10</v>
      </c>
      <c r="K1194" t="str">
        <f>INDEX(Table_location[State],MATCH(C1194,Table_location[Zip],0))</f>
        <v>British Columbia</v>
      </c>
      <c r="L1194" t="str">
        <f>INDEX(Table_manufacturer[Manufacturer Name],MATCH(Sales!J1194,Table_manufacturer[ManufacturerID],0))</f>
        <v>Pirum</v>
      </c>
    </row>
    <row r="1195" spans="1:12" x14ac:dyDescent="0.25">
      <c r="A1195">
        <v>1077</v>
      </c>
      <c r="B1195" s="2">
        <v>42164</v>
      </c>
      <c r="C1195" t="s">
        <v>1399</v>
      </c>
      <c r="D1195">
        <v>1</v>
      </c>
      <c r="E1195" s="3">
        <v>4094.37</v>
      </c>
      <c r="F1195" t="s">
        <v>20</v>
      </c>
      <c r="G1195" t="str">
        <f>INDEX(Table_product[Product Name],MATCH(A1195,Table_product[ProductID],0))</f>
        <v>Pirum RP-23</v>
      </c>
      <c r="H1195" t="str">
        <f>INDEX(Table_product[Category], MATCH(A1195,Table_product[ProductID],0))</f>
        <v>Rural</v>
      </c>
      <c r="I1195" t="str">
        <f>INDEX(Table_product[Segment], MATCH(A1195,Table_product[ProductID],0))</f>
        <v>Productivity</v>
      </c>
      <c r="J1195">
        <f>INDEX(Table_product[ManufacturerID], MATCH(A1195,Table_product[ProductID],0))</f>
        <v>10</v>
      </c>
      <c r="K1195" t="str">
        <f>INDEX(Table_location[State],MATCH(C1195,Table_location[Zip],0))</f>
        <v>Alberta</v>
      </c>
      <c r="L1195" t="str">
        <f>INDEX(Table_manufacturer[Manufacturer Name],MATCH(Sales!J1195,Table_manufacturer[ManufacturerID],0))</f>
        <v>Pirum</v>
      </c>
    </row>
    <row r="1196" spans="1:12" x14ac:dyDescent="0.25">
      <c r="A1196">
        <v>2055</v>
      </c>
      <c r="B1196" s="2">
        <v>42164</v>
      </c>
      <c r="C1196" t="s">
        <v>1345</v>
      </c>
      <c r="D1196">
        <v>1</v>
      </c>
      <c r="E1196" s="3">
        <v>7874.37</v>
      </c>
      <c r="F1196" t="s">
        <v>20</v>
      </c>
      <c r="G1196" t="str">
        <f>INDEX(Table_product[Product Name],MATCH(A1196,Table_product[ProductID],0))</f>
        <v>Currus UE-15</v>
      </c>
      <c r="H1196" t="str">
        <f>INDEX(Table_product[Category], MATCH(A1196,Table_product[ProductID],0))</f>
        <v>Urban</v>
      </c>
      <c r="I1196" t="str">
        <f>INDEX(Table_product[Segment], MATCH(A1196,Table_product[ProductID],0))</f>
        <v>Extreme</v>
      </c>
      <c r="J1196">
        <f>INDEX(Table_product[ManufacturerID], MATCH(A1196,Table_product[ProductID],0))</f>
        <v>4</v>
      </c>
      <c r="K1196" t="str">
        <f>INDEX(Table_location[State],MATCH(C1196,Table_location[Zip],0))</f>
        <v>Alberta</v>
      </c>
      <c r="L1196" t="str">
        <f>INDEX(Table_manufacturer[Manufacturer Name],MATCH(Sales!J1196,Table_manufacturer[ManufacturerID],0))</f>
        <v>Currus</v>
      </c>
    </row>
    <row r="1197" spans="1:12" x14ac:dyDescent="0.25">
      <c r="A1197">
        <v>1078</v>
      </c>
      <c r="B1197" s="2">
        <v>42164</v>
      </c>
      <c r="C1197" t="s">
        <v>1399</v>
      </c>
      <c r="D1197">
        <v>1</v>
      </c>
      <c r="E1197" s="3">
        <v>4094.37</v>
      </c>
      <c r="F1197" t="s">
        <v>20</v>
      </c>
      <c r="G1197" t="str">
        <f>INDEX(Table_product[Product Name],MATCH(A1197,Table_product[ProductID],0))</f>
        <v>Pirum RP-24</v>
      </c>
      <c r="H1197" t="str">
        <f>INDEX(Table_product[Category], MATCH(A1197,Table_product[ProductID],0))</f>
        <v>Rural</v>
      </c>
      <c r="I1197" t="str">
        <f>INDEX(Table_product[Segment], MATCH(A1197,Table_product[ProductID],0))</f>
        <v>Productivity</v>
      </c>
      <c r="J1197">
        <f>INDEX(Table_product[ManufacturerID], MATCH(A1197,Table_product[ProductID],0))</f>
        <v>10</v>
      </c>
      <c r="K1197" t="str">
        <f>INDEX(Table_location[State],MATCH(C1197,Table_location[Zip],0))</f>
        <v>Alberta</v>
      </c>
      <c r="L1197" t="str">
        <f>INDEX(Table_manufacturer[Manufacturer Name],MATCH(Sales!J1197,Table_manufacturer[ManufacturerID],0))</f>
        <v>Pirum</v>
      </c>
    </row>
    <row r="1198" spans="1:12" x14ac:dyDescent="0.25">
      <c r="A1198">
        <v>794</v>
      </c>
      <c r="B1198" s="2">
        <v>42165</v>
      </c>
      <c r="C1198" t="s">
        <v>1202</v>
      </c>
      <c r="D1198">
        <v>1</v>
      </c>
      <c r="E1198" s="3">
        <v>1070.3699999999999</v>
      </c>
      <c r="F1198" t="s">
        <v>20</v>
      </c>
      <c r="G1198" t="str">
        <f>INDEX(Table_product[Product Name],MATCH(A1198,Table_product[ProductID],0))</f>
        <v>Natura RP-82</v>
      </c>
      <c r="H1198" t="str">
        <f>INDEX(Table_product[Category], MATCH(A1198,Table_product[ProductID],0))</f>
        <v>Rural</v>
      </c>
      <c r="I1198" t="str">
        <f>INDEX(Table_product[Segment], MATCH(A1198,Table_product[ProductID],0))</f>
        <v>Productivity</v>
      </c>
      <c r="J1198">
        <f>INDEX(Table_product[ManufacturerID], MATCH(A1198,Table_product[ProductID],0))</f>
        <v>8</v>
      </c>
      <c r="K1198" t="str">
        <f>INDEX(Table_location[State],MATCH(C1198,Table_location[Zip],0))</f>
        <v>Manitoba</v>
      </c>
      <c r="L1198" t="str">
        <f>INDEX(Table_manufacturer[Manufacturer Name],MATCH(Sales!J1198,Table_manufacturer[ManufacturerID],0))</f>
        <v>Natura</v>
      </c>
    </row>
    <row r="1199" spans="1:12" x14ac:dyDescent="0.25">
      <c r="A1199">
        <v>506</v>
      </c>
      <c r="B1199" s="2">
        <v>42165</v>
      </c>
      <c r="C1199" t="s">
        <v>1577</v>
      </c>
      <c r="D1199">
        <v>1</v>
      </c>
      <c r="E1199" s="3">
        <v>15560.37</v>
      </c>
      <c r="F1199" t="s">
        <v>20</v>
      </c>
      <c r="G1199" t="str">
        <f>INDEX(Table_product[Product Name],MATCH(A1199,Table_product[ProductID],0))</f>
        <v>Maximus UM-11</v>
      </c>
      <c r="H1199" t="str">
        <f>INDEX(Table_product[Category], MATCH(A1199,Table_product[ProductID],0))</f>
        <v>Urban</v>
      </c>
      <c r="I1199" t="str">
        <f>INDEX(Table_product[Segment], MATCH(A1199,Table_product[ProductID],0))</f>
        <v>Moderation</v>
      </c>
      <c r="J1199">
        <f>INDEX(Table_product[ManufacturerID], MATCH(A1199,Table_product[ProductID],0))</f>
        <v>7</v>
      </c>
      <c r="K1199" t="str">
        <f>INDEX(Table_location[State],MATCH(C1199,Table_location[Zip],0))</f>
        <v>British Columbia</v>
      </c>
      <c r="L1199" t="str">
        <f>INDEX(Table_manufacturer[Manufacturer Name],MATCH(Sales!J1199,Table_manufacturer[ManufacturerID],0))</f>
        <v>VanArsdel</v>
      </c>
    </row>
    <row r="1200" spans="1:12" x14ac:dyDescent="0.25">
      <c r="A1200">
        <v>676</v>
      </c>
      <c r="B1200" s="2">
        <v>42165</v>
      </c>
      <c r="C1200" t="s">
        <v>1378</v>
      </c>
      <c r="D1200">
        <v>1</v>
      </c>
      <c r="E1200" s="3">
        <v>9134.3700000000008</v>
      </c>
      <c r="F1200" t="s">
        <v>20</v>
      </c>
      <c r="G1200" t="str">
        <f>INDEX(Table_product[Product Name],MATCH(A1200,Table_product[ProductID],0))</f>
        <v>Maximus UC-41</v>
      </c>
      <c r="H1200" t="str">
        <f>INDEX(Table_product[Category], MATCH(A1200,Table_product[ProductID],0))</f>
        <v>Urban</v>
      </c>
      <c r="I1200" t="str">
        <f>INDEX(Table_product[Segment], MATCH(A1200,Table_product[ProductID],0))</f>
        <v>Convenience</v>
      </c>
      <c r="J1200">
        <f>INDEX(Table_product[ManufacturerID], MATCH(A1200,Table_product[ProductID],0))</f>
        <v>7</v>
      </c>
      <c r="K1200" t="str">
        <f>INDEX(Table_location[State],MATCH(C1200,Table_location[Zip],0))</f>
        <v>Alberta</v>
      </c>
      <c r="L1200" t="str">
        <f>INDEX(Table_manufacturer[Manufacturer Name],MATCH(Sales!J1200,Table_manufacturer[ManufacturerID],0))</f>
        <v>VanArsdel</v>
      </c>
    </row>
    <row r="1201" spans="1:12" x14ac:dyDescent="0.25">
      <c r="A1201">
        <v>793</v>
      </c>
      <c r="B1201" s="2">
        <v>42165</v>
      </c>
      <c r="C1201" t="s">
        <v>1202</v>
      </c>
      <c r="D1201">
        <v>1</v>
      </c>
      <c r="E1201" s="3">
        <v>1070.3699999999999</v>
      </c>
      <c r="F1201" t="s">
        <v>20</v>
      </c>
      <c r="G1201" t="str">
        <f>INDEX(Table_product[Product Name],MATCH(A1201,Table_product[ProductID],0))</f>
        <v>Natura RP-81</v>
      </c>
      <c r="H1201" t="str">
        <f>INDEX(Table_product[Category], MATCH(A1201,Table_product[ProductID],0))</f>
        <v>Rural</v>
      </c>
      <c r="I1201" t="str">
        <f>INDEX(Table_product[Segment], MATCH(A1201,Table_product[ProductID],0))</f>
        <v>Productivity</v>
      </c>
      <c r="J1201">
        <f>INDEX(Table_product[ManufacturerID], MATCH(A1201,Table_product[ProductID],0))</f>
        <v>8</v>
      </c>
      <c r="K1201" t="str">
        <f>INDEX(Table_location[State],MATCH(C1201,Table_location[Zip],0))</f>
        <v>Manitoba</v>
      </c>
      <c r="L1201" t="str">
        <f>INDEX(Table_manufacturer[Manufacturer Name],MATCH(Sales!J1201,Table_manufacturer[ManufacturerID],0))</f>
        <v>Natura</v>
      </c>
    </row>
    <row r="1202" spans="1:12" x14ac:dyDescent="0.25">
      <c r="A1202">
        <v>993</v>
      </c>
      <c r="B1202" s="2">
        <v>42166</v>
      </c>
      <c r="C1202" t="s">
        <v>1327</v>
      </c>
      <c r="D1202">
        <v>1</v>
      </c>
      <c r="E1202" s="3">
        <v>4409.37</v>
      </c>
      <c r="F1202" t="s">
        <v>20</v>
      </c>
      <c r="G1202" t="str">
        <f>INDEX(Table_product[Product Name],MATCH(A1202,Table_product[ProductID],0))</f>
        <v>Natura UC-56</v>
      </c>
      <c r="H1202" t="str">
        <f>INDEX(Table_product[Category], MATCH(A1202,Table_product[ProductID],0))</f>
        <v>Urban</v>
      </c>
      <c r="I1202" t="str">
        <f>INDEX(Table_product[Segment], MATCH(A1202,Table_product[ProductID],0))</f>
        <v>Convenience</v>
      </c>
      <c r="J1202">
        <f>INDEX(Table_product[ManufacturerID], MATCH(A1202,Table_product[ProductID],0))</f>
        <v>8</v>
      </c>
      <c r="K1202" t="str">
        <f>INDEX(Table_location[State],MATCH(C1202,Table_location[Zip],0))</f>
        <v>Alberta</v>
      </c>
      <c r="L1202" t="str">
        <f>INDEX(Table_manufacturer[Manufacturer Name],MATCH(Sales!J1202,Table_manufacturer[ManufacturerID],0))</f>
        <v>Natura</v>
      </c>
    </row>
    <row r="1203" spans="1:12" x14ac:dyDescent="0.25">
      <c r="A1203">
        <v>676</v>
      </c>
      <c r="B1203" s="2">
        <v>42139</v>
      </c>
      <c r="C1203" t="s">
        <v>1559</v>
      </c>
      <c r="D1203">
        <v>1</v>
      </c>
      <c r="E1203" s="3">
        <v>9134.3700000000008</v>
      </c>
      <c r="F1203" t="s">
        <v>20</v>
      </c>
      <c r="G1203" t="str">
        <f>INDEX(Table_product[Product Name],MATCH(A1203,Table_product[ProductID],0))</f>
        <v>Maximus UC-41</v>
      </c>
      <c r="H1203" t="str">
        <f>INDEX(Table_product[Category], MATCH(A1203,Table_product[ProductID],0))</f>
        <v>Urban</v>
      </c>
      <c r="I1203" t="str">
        <f>INDEX(Table_product[Segment], MATCH(A1203,Table_product[ProductID],0))</f>
        <v>Convenience</v>
      </c>
      <c r="J1203">
        <f>INDEX(Table_product[ManufacturerID], MATCH(A1203,Table_product[ProductID],0))</f>
        <v>7</v>
      </c>
      <c r="K1203" t="str">
        <f>INDEX(Table_location[State],MATCH(C1203,Table_location[Zip],0))</f>
        <v>British Columbia</v>
      </c>
      <c r="L1203" t="str">
        <f>INDEX(Table_manufacturer[Manufacturer Name],MATCH(Sales!J1203,Table_manufacturer[ManufacturerID],0))</f>
        <v>VanArsdel</v>
      </c>
    </row>
    <row r="1204" spans="1:12" x14ac:dyDescent="0.25">
      <c r="A1204">
        <v>478</v>
      </c>
      <c r="B1204" s="2">
        <v>42106</v>
      </c>
      <c r="C1204" t="s">
        <v>1600</v>
      </c>
      <c r="D1204">
        <v>1</v>
      </c>
      <c r="E1204" s="3">
        <v>17009.37</v>
      </c>
      <c r="F1204" t="s">
        <v>20</v>
      </c>
      <c r="G1204" t="str">
        <f>INDEX(Table_product[Product Name],MATCH(A1204,Table_product[ProductID],0))</f>
        <v>Maximus UM-83</v>
      </c>
      <c r="H1204" t="str">
        <f>INDEX(Table_product[Category], MATCH(A1204,Table_product[ProductID],0))</f>
        <v>Urban</v>
      </c>
      <c r="I1204" t="str">
        <f>INDEX(Table_product[Segment], MATCH(A1204,Table_product[ProductID],0))</f>
        <v>Moderation</v>
      </c>
      <c r="J1204">
        <f>INDEX(Table_product[ManufacturerID], MATCH(A1204,Table_product[ProductID],0))</f>
        <v>7</v>
      </c>
      <c r="K1204" t="str">
        <f>INDEX(Table_location[State],MATCH(C1204,Table_location[Zip],0))</f>
        <v>British Columbia</v>
      </c>
      <c r="L1204" t="str">
        <f>INDEX(Table_manufacturer[Manufacturer Name],MATCH(Sales!J1204,Table_manufacturer[ManufacturerID],0))</f>
        <v>VanArsdel</v>
      </c>
    </row>
    <row r="1205" spans="1:12" x14ac:dyDescent="0.25">
      <c r="A1205">
        <v>2332</v>
      </c>
      <c r="B1205" s="2">
        <v>42106</v>
      </c>
      <c r="C1205" t="s">
        <v>1602</v>
      </c>
      <c r="D1205">
        <v>1</v>
      </c>
      <c r="E1205" s="3">
        <v>6419.7</v>
      </c>
      <c r="F1205" t="s">
        <v>20</v>
      </c>
      <c r="G1205" t="str">
        <f>INDEX(Table_product[Product Name],MATCH(A1205,Table_product[ProductID],0))</f>
        <v>Aliqui UE-06</v>
      </c>
      <c r="H1205" t="str">
        <f>INDEX(Table_product[Category], MATCH(A1205,Table_product[ProductID],0))</f>
        <v>Urban</v>
      </c>
      <c r="I1205" t="str">
        <f>INDEX(Table_product[Segment], MATCH(A1205,Table_product[ProductID],0))</f>
        <v>Extreme</v>
      </c>
      <c r="J1205">
        <f>INDEX(Table_product[ManufacturerID], MATCH(A1205,Table_product[ProductID],0))</f>
        <v>2</v>
      </c>
      <c r="K1205" t="str">
        <f>INDEX(Table_location[State],MATCH(C1205,Table_location[Zip],0))</f>
        <v>British Columbia</v>
      </c>
      <c r="L1205" t="str">
        <f>INDEX(Table_manufacturer[Manufacturer Name],MATCH(Sales!J1205,Table_manufacturer[ManufacturerID],0))</f>
        <v>Aliqui</v>
      </c>
    </row>
    <row r="1206" spans="1:12" x14ac:dyDescent="0.25">
      <c r="A1206">
        <v>1182</v>
      </c>
      <c r="B1206" s="2">
        <v>42107</v>
      </c>
      <c r="C1206" t="s">
        <v>1569</v>
      </c>
      <c r="D1206">
        <v>1</v>
      </c>
      <c r="E1206" s="3">
        <v>2708.37</v>
      </c>
      <c r="F1206" t="s">
        <v>20</v>
      </c>
      <c r="G1206" t="str">
        <f>INDEX(Table_product[Product Name],MATCH(A1206,Table_product[ProductID],0))</f>
        <v>Pirum UE-18</v>
      </c>
      <c r="H1206" t="str">
        <f>INDEX(Table_product[Category], MATCH(A1206,Table_product[ProductID],0))</f>
        <v>Urban</v>
      </c>
      <c r="I1206" t="str">
        <f>INDEX(Table_product[Segment], MATCH(A1206,Table_product[ProductID],0))</f>
        <v>Extreme</v>
      </c>
      <c r="J1206">
        <f>INDEX(Table_product[ManufacturerID], MATCH(A1206,Table_product[ProductID],0))</f>
        <v>10</v>
      </c>
      <c r="K1206" t="str">
        <f>INDEX(Table_location[State],MATCH(C1206,Table_location[Zip],0))</f>
        <v>British Columbia</v>
      </c>
      <c r="L1206" t="str">
        <f>INDEX(Table_manufacturer[Manufacturer Name],MATCH(Sales!J1206,Table_manufacturer[ManufacturerID],0))</f>
        <v>Pirum</v>
      </c>
    </row>
    <row r="1207" spans="1:12" x14ac:dyDescent="0.25">
      <c r="A1207">
        <v>407</v>
      </c>
      <c r="B1207" s="2">
        <v>42107</v>
      </c>
      <c r="C1207" t="s">
        <v>1411</v>
      </c>
      <c r="D1207">
        <v>1</v>
      </c>
      <c r="E1207" s="3">
        <v>20505.87</v>
      </c>
      <c r="F1207" t="s">
        <v>20</v>
      </c>
      <c r="G1207" t="str">
        <f>INDEX(Table_product[Product Name],MATCH(A1207,Table_product[ProductID],0))</f>
        <v>Maximus UM-12</v>
      </c>
      <c r="H1207" t="str">
        <f>INDEX(Table_product[Category], MATCH(A1207,Table_product[ProductID],0))</f>
        <v>Urban</v>
      </c>
      <c r="I1207" t="str">
        <f>INDEX(Table_product[Segment], MATCH(A1207,Table_product[ProductID],0))</f>
        <v>Moderation</v>
      </c>
      <c r="J1207">
        <f>INDEX(Table_product[ManufacturerID], MATCH(A1207,Table_product[ProductID],0))</f>
        <v>7</v>
      </c>
      <c r="K1207" t="str">
        <f>INDEX(Table_location[State],MATCH(C1207,Table_location[Zip],0))</f>
        <v>Alberta</v>
      </c>
      <c r="L1207" t="str">
        <f>INDEX(Table_manufacturer[Manufacturer Name],MATCH(Sales!J1207,Table_manufacturer[ManufacturerID],0))</f>
        <v>VanArsdel</v>
      </c>
    </row>
    <row r="1208" spans="1:12" x14ac:dyDescent="0.25">
      <c r="A1208">
        <v>545</v>
      </c>
      <c r="B1208" s="2">
        <v>42085</v>
      </c>
      <c r="C1208" t="s">
        <v>1570</v>
      </c>
      <c r="D1208">
        <v>1</v>
      </c>
      <c r="E1208" s="3">
        <v>10835.37</v>
      </c>
      <c r="F1208" t="s">
        <v>20</v>
      </c>
      <c r="G1208" t="str">
        <f>INDEX(Table_product[Product Name],MATCH(A1208,Table_product[ProductID],0))</f>
        <v>Maximus UC-10</v>
      </c>
      <c r="H1208" t="str">
        <f>INDEX(Table_product[Category], MATCH(A1208,Table_product[ProductID],0))</f>
        <v>Urban</v>
      </c>
      <c r="I1208" t="str">
        <f>INDEX(Table_product[Segment], MATCH(A1208,Table_product[ProductID],0))</f>
        <v>Convenience</v>
      </c>
      <c r="J1208">
        <f>INDEX(Table_product[ManufacturerID], MATCH(A1208,Table_product[ProductID],0))</f>
        <v>7</v>
      </c>
      <c r="K1208" t="str">
        <f>INDEX(Table_location[State],MATCH(C1208,Table_location[Zip],0))</f>
        <v>British Columbia</v>
      </c>
      <c r="L1208" t="str">
        <f>INDEX(Table_manufacturer[Manufacturer Name],MATCH(Sales!J1208,Table_manufacturer[ManufacturerID],0))</f>
        <v>VanArsdel</v>
      </c>
    </row>
    <row r="1209" spans="1:12" x14ac:dyDescent="0.25">
      <c r="A1209">
        <v>1347</v>
      </c>
      <c r="B1209" s="2">
        <v>42085</v>
      </c>
      <c r="C1209" t="s">
        <v>1396</v>
      </c>
      <c r="D1209">
        <v>1</v>
      </c>
      <c r="E1209" s="3">
        <v>4156.74</v>
      </c>
      <c r="F1209" t="s">
        <v>20</v>
      </c>
      <c r="G1209" t="str">
        <f>INDEX(Table_product[Product Name],MATCH(A1209,Table_product[ProductID],0))</f>
        <v>Quibus RP-39</v>
      </c>
      <c r="H1209" t="str">
        <f>INDEX(Table_product[Category], MATCH(A1209,Table_product[ProductID],0))</f>
        <v>Rural</v>
      </c>
      <c r="I1209" t="str">
        <f>INDEX(Table_product[Segment], MATCH(A1209,Table_product[ProductID],0))</f>
        <v>Productivity</v>
      </c>
      <c r="J1209">
        <f>INDEX(Table_product[ManufacturerID], MATCH(A1209,Table_product[ProductID],0))</f>
        <v>12</v>
      </c>
      <c r="K1209" t="str">
        <f>INDEX(Table_location[State],MATCH(C1209,Table_location[Zip],0))</f>
        <v>Alberta</v>
      </c>
      <c r="L1209" t="str">
        <f>INDEX(Table_manufacturer[Manufacturer Name],MATCH(Sales!J1209,Table_manufacturer[ManufacturerID],0))</f>
        <v>Quibus</v>
      </c>
    </row>
    <row r="1210" spans="1:12" x14ac:dyDescent="0.25">
      <c r="A1210">
        <v>2269</v>
      </c>
      <c r="B1210" s="2">
        <v>42085</v>
      </c>
      <c r="C1210" t="s">
        <v>1401</v>
      </c>
      <c r="D1210">
        <v>1</v>
      </c>
      <c r="E1210" s="3">
        <v>4403.7</v>
      </c>
      <c r="F1210" t="s">
        <v>20</v>
      </c>
      <c r="G1210" t="str">
        <f>INDEX(Table_product[Product Name],MATCH(A1210,Table_product[ProductID],0))</f>
        <v>Aliqui RS-02</v>
      </c>
      <c r="H1210" t="str">
        <f>INDEX(Table_product[Category], MATCH(A1210,Table_product[ProductID],0))</f>
        <v>Rural</v>
      </c>
      <c r="I1210" t="str">
        <f>INDEX(Table_product[Segment], MATCH(A1210,Table_product[ProductID],0))</f>
        <v>Select</v>
      </c>
      <c r="J1210">
        <f>INDEX(Table_product[ManufacturerID], MATCH(A1210,Table_product[ProductID],0))</f>
        <v>2</v>
      </c>
      <c r="K1210" t="str">
        <f>INDEX(Table_location[State],MATCH(C1210,Table_location[Zip],0))</f>
        <v>Alberta</v>
      </c>
      <c r="L1210" t="str">
        <f>INDEX(Table_manufacturer[Manufacturer Name],MATCH(Sales!J1210,Table_manufacturer[ManufacturerID],0))</f>
        <v>Aliqui</v>
      </c>
    </row>
    <row r="1211" spans="1:12" x14ac:dyDescent="0.25">
      <c r="A1211">
        <v>996</v>
      </c>
      <c r="B1211" s="2">
        <v>42085</v>
      </c>
      <c r="C1211" t="s">
        <v>1400</v>
      </c>
      <c r="D1211">
        <v>1</v>
      </c>
      <c r="E1211" s="3">
        <v>8756.3700000000008</v>
      </c>
      <c r="F1211" t="s">
        <v>20</v>
      </c>
      <c r="G1211" t="str">
        <f>INDEX(Table_product[Product Name],MATCH(A1211,Table_product[ProductID],0))</f>
        <v>Natura UC-59</v>
      </c>
      <c r="H1211" t="str">
        <f>INDEX(Table_product[Category], MATCH(A1211,Table_product[ProductID],0))</f>
        <v>Urban</v>
      </c>
      <c r="I1211" t="str">
        <f>INDEX(Table_product[Segment], MATCH(A1211,Table_product[ProductID],0))</f>
        <v>Convenience</v>
      </c>
      <c r="J1211">
        <f>INDEX(Table_product[ManufacturerID], MATCH(A1211,Table_product[ProductID],0))</f>
        <v>8</v>
      </c>
      <c r="K1211" t="str">
        <f>INDEX(Table_location[State],MATCH(C1211,Table_location[Zip],0))</f>
        <v>Alberta</v>
      </c>
      <c r="L1211" t="str">
        <f>INDEX(Table_manufacturer[Manufacturer Name],MATCH(Sales!J1211,Table_manufacturer[ManufacturerID],0))</f>
        <v>Natura</v>
      </c>
    </row>
    <row r="1212" spans="1:12" x14ac:dyDescent="0.25">
      <c r="A1212">
        <v>1175</v>
      </c>
      <c r="B1212" s="2">
        <v>42085</v>
      </c>
      <c r="C1212" t="s">
        <v>1352</v>
      </c>
      <c r="D1212">
        <v>1</v>
      </c>
      <c r="E1212" s="3">
        <v>8441.3700000000008</v>
      </c>
      <c r="F1212" t="s">
        <v>20</v>
      </c>
      <c r="G1212" t="str">
        <f>INDEX(Table_product[Product Name],MATCH(A1212,Table_product[ProductID],0))</f>
        <v>Pirum UE-11</v>
      </c>
      <c r="H1212" t="str">
        <f>INDEX(Table_product[Category], MATCH(A1212,Table_product[ProductID],0))</f>
        <v>Urban</v>
      </c>
      <c r="I1212" t="str">
        <f>INDEX(Table_product[Segment], MATCH(A1212,Table_product[ProductID],0))</f>
        <v>Extreme</v>
      </c>
      <c r="J1212">
        <f>INDEX(Table_product[ManufacturerID], MATCH(A1212,Table_product[ProductID],0))</f>
        <v>10</v>
      </c>
      <c r="K1212" t="str">
        <f>INDEX(Table_location[State],MATCH(C1212,Table_location[Zip],0))</f>
        <v>Alberta</v>
      </c>
      <c r="L1212" t="str">
        <f>INDEX(Table_manufacturer[Manufacturer Name],MATCH(Sales!J1212,Table_manufacturer[ManufacturerID],0))</f>
        <v>Pirum</v>
      </c>
    </row>
    <row r="1213" spans="1:12" x14ac:dyDescent="0.25">
      <c r="A1213">
        <v>506</v>
      </c>
      <c r="B1213" s="2">
        <v>42086</v>
      </c>
      <c r="C1213" t="s">
        <v>1400</v>
      </c>
      <c r="D1213">
        <v>1</v>
      </c>
      <c r="E1213" s="3">
        <v>15560.37</v>
      </c>
      <c r="F1213" t="s">
        <v>20</v>
      </c>
      <c r="G1213" t="str">
        <f>INDEX(Table_product[Product Name],MATCH(A1213,Table_product[ProductID],0))</f>
        <v>Maximus UM-11</v>
      </c>
      <c r="H1213" t="str">
        <f>INDEX(Table_product[Category], MATCH(A1213,Table_product[ProductID],0))</f>
        <v>Urban</v>
      </c>
      <c r="I1213" t="str">
        <f>INDEX(Table_product[Segment], MATCH(A1213,Table_product[ProductID],0))</f>
        <v>Moderation</v>
      </c>
      <c r="J1213">
        <f>INDEX(Table_product[ManufacturerID], MATCH(A1213,Table_product[ProductID],0))</f>
        <v>7</v>
      </c>
      <c r="K1213" t="str">
        <f>INDEX(Table_location[State],MATCH(C1213,Table_location[Zip],0))</f>
        <v>Alberta</v>
      </c>
      <c r="L1213" t="str">
        <f>INDEX(Table_manufacturer[Manufacturer Name],MATCH(Sales!J1213,Table_manufacturer[ManufacturerID],0))</f>
        <v>VanArsdel</v>
      </c>
    </row>
    <row r="1214" spans="1:12" x14ac:dyDescent="0.25">
      <c r="A1214">
        <v>244</v>
      </c>
      <c r="B1214" s="2">
        <v>42086</v>
      </c>
      <c r="C1214" t="s">
        <v>1202</v>
      </c>
      <c r="D1214">
        <v>1</v>
      </c>
      <c r="E1214" s="3">
        <v>7556.85</v>
      </c>
      <c r="F1214" t="s">
        <v>20</v>
      </c>
      <c r="G1214" t="str">
        <f>INDEX(Table_product[Product Name],MATCH(A1214,Table_product[ProductID],0))</f>
        <v>Fama UR-16</v>
      </c>
      <c r="H1214" t="str">
        <f>INDEX(Table_product[Category], MATCH(A1214,Table_product[ProductID],0))</f>
        <v>Urban</v>
      </c>
      <c r="I1214" t="str">
        <f>INDEX(Table_product[Segment], MATCH(A1214,Table_product[ProductID],0))</f>
        <v>Regular</v>
      </c>
      <c r="J1214">
        <f>INDEX(Table_product[ManufacturerID], MATCH(A1214,Table_product[ProductID],0))</f>
        <v>5</v>
      </c>
      <c r="K1214" t="str">
        <f>INDEX(Table_location[State],MATCH(C1214,Table_location[Zip],0))</f>
        <v>Manitoba</v>
      </c>
      <c r="L1214" t="str">
        <f>INDEX(Table_manufacturer[Manufacturer Name],MATCH(Sales!J1214,Table_manufacturer[ManufacturerID],0))</f>
        <v>Fama</v>
      </c>
    </row>
    <row r="1215" spans="1:12" x14ac:dyDescent="0.25">
      <c r="A1215">
        <v>959</v>
      </c>
      <c r="B1215" s="2">
        <v>42089</v>
      </c>
      <c r="C1215" t="s">
        <v>1350</v>
      </c>
      <c r="D1215">
        <v>1</v>
      </c>
      <c r="E1215" s="3">
        <v>10362.870000000001</v>
      </c>
      <c r="F1215" t="s">
        <v>20</v>
      </c>
      <c r="G1215" t="str">
        <f>INDEX(Table_product[Product Name],MATCH(A1215,Table_product[ProductID],0))</f>
        <v>Natura UC-22</v>
      </c>
      <c r="H1215" t="str">
        <f>INDEX(Table_product[Category], MATCH(A1215,Table_product[ProductID],0))</f>
        <v>Urban</v>
      </c>
      <c r="I1215" t="str">
        <f>INDEX(Table_product[Segment], MATCH(A1215,Table_product[ProductID],0))</f>
        <v>Convenience</v>
      </c>
      <c r="J1215">
        <f>INDEX(Table_product[ManufacturerID], MATCH(A1215,Table_product[ProductID],0))</f>
        <v>8</v>
      </c>
      <c r="K1215" t="str">
        <f>INDEX(Table_location[State],MATCH(C1215,Table_location[Zip],0))</f>
        <v>Alberta</v>
      </c>
      <c r="L1215" t="str">
        <f>INDEX(Table_manufacturer[Manufacturer Name],MATCH(Sales!J1215,Table_manufacturer[ManufacturerID],0))</f>
        <v>Natura</v>
      </c>
    </row>
    <row r="1216" spans="1:12" x14ac:dyDescent="0.25">
      <c r="A1216">
        <v>2262</v>
      </c>
      <c r="B1216" s="2">
        <v>42089</v>
      </c>
      <c r="C1216" t="s">
        <v>1413</v>
      </c>
      <c r="D1216">
        <v>1</v>
      </c>
      <c r="E1216" s="3">
        <v>4220.37</v>
      </c>
      <c r="F1216" t="s">
        <v>20</v>
      </c>
      <c r="G1216" t="str">
        <f>INDEX(Table_product[Product Name],MATCH(A1216,Table_product[ProductID],0))</f>
        <v>Aliqui RP-59</v>
      </c>
      <c r="H1216" t="str">
        <f>INDEX(Table_product[Category], MATCH(A1216,Table_product[ProductID],0))</f>
        <v>Rural</v>
      </c>
      <c r="I1216" t="str">
        <f>INDEX(Table_product[Segment], MATCH(A1216,Table_product[ProductID],0))</f>
        <v>Productivity</v>
      </c>
      <c r="J1216">
        <f>INDEX(Table_product[ManufacturerID], MATCH(A1216,Table_product[ProductID],0))</f>
        <v>2</v>
      </c>
      <c r="K1216" t="str">
        <f>INDEX(Table_location[State],MATCH(C1216,Table_location[Zip],0))</f>
        <v>Alberta</v>
      </c>
      <c r="L1216" t="str">
        <f>INDEX(Table_manufacturer[Manufacturer Name],MATCH(Sales!J1216,Table_manufacturer[ManufacturerID],0))</f>
        <v>Aliqui</v>
      </c>
    </row>
    <row r="1217" spans="1:12" x14ac:dyDescent="0.25">
      <c r="A1217">
        <v>2225</v>
      </c>
      <c r="B1217" s="2">
        <v>42090</v>
      </c>
      <c r="C1217" t="s">
        <v>1403</v>
      </c>
      <c r="D1217">
        <v>1</v>
      </c>
      <c r="E1217" s="3">
        <v>818.37</v>
      </c>
      <c r="F1217" t="s">
        <v>20</v>
      </c>
      <c r="G1217" t="str">
        <f>INDEX(Table_product[Product Name],MATCH(A1217,Table_product[ProductID],0))</f>
        <v>Aliqui RP-22</v>
      </c>
      <c r="H1217" t="str">
        <f>INDEX(Table_product[Category], MATCH(A1217,Table_product[ProductID],0))</f>
        <v>Rural</v>
      </c>
      <c r="I1217" t="str">
        <f>INDEX(Table_product[Segment], MATCH(A1217,Table_product[ProductID],0))</f>
        <v>Productivity</v>
      </c>
      <c r="J1217">
        <f>INDEX(Table_product[ManufacturerID], MATCH(A1217,Table_product[ProductID],0))</f>
        <v>2</v>
      </c>
      <c r="K1217" t="str">
        <f>INDEX(Table_location[State],MATCH(C1217,Table_location[Zip],0))</f>
        <v>Alberta</v>
      </c>
      <c r="L1217" t="str">
        <f>INDEX(Table_manufacturer[Manufacturer Name],MATCH(Sales!J1217,Table_manufacturer[ManufacturerID],0))</f>
        <v>Aliqui</v>
      </c>
    </row>
    <row r="1218" spans="1:12" x14ac:dyDescent="0.25">
      <c r="A1218">
        <v>945</v>
      </c>
      <c r="B1218" s="2">
        <v>42139</v>
      </c>
      <c r="C1218" t="s">
        <v>1563</v>
      </c>
      <c r="D1218">
        <v>1</v>
      </c>
      <c r="E1218" s="3">
        <v>8189.37</v>
      </c>
      <c r="F1218" t="s">
        <v>20</v>
      </c>
      <c r="G1218" t="str">
        <f>INDEX(Table_product[Product Name],MATCH(A1218,Table_product[ProductID],0))</f>
        <v>Natura UC-08</v>
      </c>
      <c r="H1218" t="str">
        <f>INDEX(Table_product[Category], MATCH(A1218,Table_product[ProductID],0))</f>
        <v>Urban</v>
      </c>
      <c r="I1218" t="str">
        <f>INDEX(Table_product[Segment], MATCH(A1218,Table_product[ProductID],0))</f>
        <v>Convenience</v>
      </c>
      <c r="J1218">
        <f>INDEX(Table_product[ManufacturerID], MATCH(A1218,Table_product[ProductID],0))</f>
        <v>8</v>
      </c>
      <c r="K1218" t="str">
        <f>INDEX(Table_location[State],MATCH(C1218,Table_location[Zip],0))</f>
        <v>British Columbia</v>
      </c>
      <c r="L1218" t="str">
        <f>INDEX(Table_manufacturer[Manufacturer Name],MATCH(Sales!J1218,Table_manufacturer[ManufacturerID],0))</f>
        <v>Natura</v>
      </c>
    </row>
    <row r="1219" spans="1:12" x14ac:dyDescent="0.25">
      <c r="A1219">
        <v>1875</v>
      </c>
      <c r="B1219" s="2">
        <v>42141</v>
      </c>
      <c r="C1219" t="s">
        <v>1410</v>
      </c>
      <c r="D1219">
        <v>1</v>
      </c>
      <c r="E1219" s="3">
        <v>12914.37</v>
      </c>
      <c r="F1219" t="s">
        <v>20</v>
      </c>
      <c r="G1219" t="str">
        <f>INDEX(Table_product[Product Name],MATCH(A1219,Table_product[ProductID],0))</f>
        <v>Leo UM-13</v>
      </c>
      <c r="H1219" t="str">
        <f>INDEX(Table_product[Category], MATCH(A1219,Table_product[ProductID],0))</f>
        <v>Urban</v>
      </c>
      <c r="I1219" t="str">
        <f>INDEX(Table_product[Segment], MATCH(A1219,Table_product[ProductID],0))</f>
        <v>Moderation</v>
      </c>
      <c r="J1219">
        <f>INDEX(Table_product[ManufacturerID], MATCH(A1219,Table_product[ProductID],0))</f>
        <v>6</v>
      </c>
      <c r="K1219" t="str">
        <f>INDEX(Table_location[State],MATCH(C1219,Table_location[Zip],0))</f>
        <v>Alberta</v>
      </c>
      <c r="L1219" t="str">
        <f>INDEX(Table_manufacturer[Manufacturer Name],MATCH(Sales!J1219,Table_manufacturer[ManufacturerID],0))</f>
        <v>Leo</v>
      </c>
    </row>
    <row r="1220" spans="1:12" x14ac:dyDescent="0.25">
      <c r="A1220">
        <v>2277</v>
      </c>
      <c r="B1220" s="2">
        <v>42170</v>
      </c>
      <c r="C1220" t="s">
        <v>1384</v>
      </c>
      <c r="D1220">
        <v>1</v>
      </c>
      <c r="E1220" s="3">
        <v>3836.7</v>
      </c>
      <c r="F1220" t="s">
        <v>20</v>
      </c>
      <c r="G1220" t="str">
        <f>INDEX(Table_product[Product Name],MATCH(A1220,Table_product[ProductID],0))</f>
        <v>Aliqui RS-10</v>
      </c>
      <c r="H1220" t="str">
        <f>INDEX(Table_product[Category], MATCH(A1220,Table_product[ProductID],0))</f>
        <v>Rural</v>
      </c>
      <c r="I1220" t="str">
        <f>INDEX(Table_product[Segment], MATCH(A1220,Table_product[ProductID],0))</f>
        <v>Select</v>
      </c>
      <c r="J1220">
        <f>INDEX(Table_product[ManufacturerID], MATCH(A1220,Table_product[ProductID],0))</f>
        <v>2</v>
      </c>
      <c r="K1220" t="str">
        <f>INDEX(Table_location[State],MATCH(C1220,Table_location[Zip],0))</f>
        <v>Alberta</v>
      </c>
      <c r="L1220" t="str">
        <f>INDEX(Table_manufacturer[Manufacturer Name],MATCH(Sales!J1220,Table_manufacturer[ManufacturerID],0))</f>
        <v>Aliqui</v>
      </c>
    </row>
    <row r="1221" spans="1:12" x14ac:dyDescent="0.25">
      <c r="A1221">
        <v>438</v>
      </c>
      <c r="B1221" s="2">
        <v>42170</v>
      </c>
      <c r="C1221" t="s">
        <v>1576</v>
      </c>
      <c r="D1221">
        <v>1</v>
      </c>
      <c r="E1221" s="3">
        <v>11969.37</v>
      </c>
      <c r="F1221" t="s">
        <v>20</v>
      </c>
      <c r="G1221" t="str">
        <f>INDEX(Table_product[Product Name],MATCH(A1221,Table_product[ProductID],0))</f>
        <v>Maximus UM-43</v>
      </c>
      <c r="H1221" t="str">
        <f>INDEX(Table_product[Category], MATCH(A1221,Table_product[ProductID],0))</f>
        <v>Urban</v>
      </c>
      <c r="I1221" t="str">
        <f>INDEX(Table_product[Segment], MATCH(A1221,Table_product[ProductID],0))</f>
        <v>Moderation</v>
      </c>
      <c r="J1221">
        <f>INDEX(Table_product[ManufacturerID], MATCH(A1221,Table_product[ProductID],0))</f>
        <v>7</v>
      </c>
      <c r="K1221" t="str">
        <f>INDEX(Table_location[State],MATCH(C1221,Table_location[Zip],0))</f>
        <v>British Columbia</v>
      </c>
      <c r="L1221" t="str">
        <f>INDEX(Table_manufacturer[Manufacturer Name],MATCH(Sales!J1221,Table_manufacturer[ManufacturerID],0))</f>
        <v>VanArsdel</v>
      </c>
    </row>
    <row r="1222" spans="1:12" x14ac:dyDescent="0.25">
      <c r="A1222">
        <v>963</v>
      </c>
      <c r="B1222" s="2">
        <v>42171</v>
      </c>
      <c r="C1222" t="s">
        <v>1568</v>
      </c>
      <c r="D1222">
        <v>1</v>
      </c>
      <c r="E1222" s="3">
        <v>5039.37</v>
      </c>
      <c r="F1222" t="s">
        <v>20</v>
      </c>
      <c r="G1222" t="str">
        <f>INDEX(Table_product[Product Name],MATCH(A1222,Table_product[ProductID],0))</f>
        <v>Natura UC-26</v>
      </c>
      <c r="H1222" t="str">
        <f>INDEX(Table_product[Category], MATCH(A1222,Table_product[ProductID],0))</f>
        <v>Urban</v>
      </c>
      <c r="I1222" t="str">
        <f>INDEX(Table_product[Segment], MATCH(A1222,Table_product[ProductID],0))</f>
        <v>Convenience</v>
      </c>
      <c r="J1222">
        <f>INDEX(Table_product[ManufacturerID], MATCH(A1222,Table_product[ProductID],0))</f>
        <v>8</v>
      </c>
      <c r="K1222" t="str">
        <f>INDEX(Table_location[State],MATCH(C1222,Table_location[Zip],0))</f>
        <v>British Columbia</v>
      </c>
      <c r="L1222" t="str">
        <f>INDEX(Table_manufacturer[Manufacturer Name],MATCH(Sales!J1222,Table_manufacturer[ManufacturerID],0))</f>
        <v>Natura</v>
      </c>
    </row>
    <row r="1223" spans="1:12" x14ac:dyDescent="0.25">
      <c r="A1223">
        <v>993</v>
      </c>
      <c r="B1223" s="2">
        <v>42171</v>
      </c>
      <c r="C1223" t="s">
        <v>1401</v>
      </c>
      <c r="D1223">
        <v>1</v>
      </c>
      <c r="E1223" s="3">
        <v>4598.37</v>
      </c>
      <c r="F1223" t="s">
        <v>20</v>
      </c>
      <c r="G1223" t="str">
        <f>INDEX(Table_product[Product Name],MATCH(A1223,Table_product[ProductID],0))</f>
        <v>Natura UC-56</v>
      </c>
      <c r="H1223" t="str">
        <f>INDEX(Table_product[Category], MATCH(A1223,Table_product[ProductID],0))</f>
        <v>Urban</v>
      </c>
      <c r="I1223" t="str">
        <f>INDEX(Table_product[Segment], MATCH(A1223,Table_product[ProductID],0))</f>
        <v>Convenience</v>
      </c>
      <c r="J1223">
        <f>INDEX(Table_product[ManufacturerID], MATCH(A1223,Table_product[ProductID],0))</f>
        <v>8</v>
      </c>
      <c r="K1223" t="str">
        <f>INDEX(Table_location[State],MATCH(C1223,Table_location[Zip],0))</f>
        <v>Alberta</v>
      </c>
      <c r="L1223" t="str">
        <f>INDEX(Table_manufacturer[Manufacturer Name],MATCH(Sales!J1223,Table_manufacturer[ManufacturerID],0))</f>
        <v>Natura</v>
      </c>
    </row>
    <row r="1224" spans="1:12" x14ac:dyDescent="0.25">
      <c r="A1224">
        <v>1129</v>
      </c>
      <c r="B1224" s="2">
        <v>42171</v>
      </c>
      <c r="C1224" t="s">
        <v>1400</v>
      </c>
      <c r="D1224">
        <v>1</v>
      </c>
      <c r="E1224" s="3">
        <v>5826.87</v>
      </c>
      <c r="F1224" t="s">
        <v>20</v>
      </c>
      <c r="G1224" t="str">
        <f>INDEX(Table_product[Product Name],MATCH(A1224,Table_product[ProductID],0))</f>
        <v>Pirum UM-06</v>
      </c>
      <c r="H1224" t="str">
        <f>INDEX(Table_product[Category], MATCH(A1224,Table_product[ProductID],0))</f>
        <v>Urban</v>
      </c>
      <c r="I1224" t="str">
        <f>INDEX(Table_product[Segment], MATCH(A1224,Table_product[ProductID],0))</f>
        <v>Moderation</v>
      </c>
      <c r="J1224">
        <f>INDEX(Table_product[ManufacturerID], MATCH(A1224,Table_product[ProductID],0))</f>
        <v>10</v>
      </c>
      <c r="K1224" t="str">
        <f>INDEX(Table_location[State],MATCH(C1224,Table_location[Zip],0))</f>
        <v>Alberta</v>
      </c>
      <c r="L1224" t="str">
        <f>INDEX(Table_manufacturer[Manufacturer Name],MATCH(Sales!J1224,Table_manufacturer[ManufacturerID],0))</f>
        <v>Pirum</v>
      </c>
    </row>
    <row r="1225" spans="1:12" x14ac:dyDescent="0.25">
      <c r="A1225">
        <v>604</v>
      </c>
      <c r="B1225" s="2">
        <v>42171</v>
      </c>
      <c r="C1225" t="s">
        <v>1200</v>
      </c>
      <c r="D1225">
        <v>1</v>
      </c>
      <c r="E1225" s="3">
        <v>6299.37</v>
      </c>
      <c r="F1225" t="s">
        <v>20</v>
      </c>
      <c r="G1225" t="str">
        <f>INDEX(Table_product[Product Name],MATCH(A1225,Table_product[ProductID],0))</f>
        <v>Maximus UC-69</v>
      </c>
      <c r="H1225" t="str">
        <f>INDEX(Table_product[Category], MATCH(A1225,Table_product[ProductID],0))</f>
        <v>Urban</v>
      </c>
      <c r="I1225" t="str">
        <f>INDEX(Table_product[Segment], MATCH(A1225,Table_product[ProductID],0))</f>
        <v>Convenience</v>
      </c>
      <c r="J1225">
        <f>INDEX(Table_product[ManufacturerID], MATCH(A1225,Table_product[ProductID],0))</f>
        <v>7</v>
      </c>
      <c r="K1225" t="str">
        <f>INDEX(Table_location[State],MATCH(C1225,Table_location[Zip],0))</f>
        <v>Manitoba</v>
      </c>
      <c r="L1225" t="str">
        <f>INDEX(Table_manufacturer[Manufacturer Name],MATCH(Sales!J1225,Table_manufacturer[ManufacturerID],0))</f>
        <v>VanArsdel</v>
      </c>
    </row>
    <row r="1226" spans="1:12" x14ac:dyDescent="0.25">
      <c r="A1226">
        <v>496</v>
      </c>
      <c r="B1226" s="2">
        <v>42172</v>
      </c>
      <c r="C1226" t="s">
        <v>1385</v>
      </c>
      <c r="D1226">
        <v>1</v>
      </c>
      <c r="E1226" s="3">
        <v>11339.37</v>
      </c>
      <c r="F1226" t="s">
        <v>20</v>
      </c>
      <c r="G1226" t="str">
        <f>INDEX(Table_product[Product Name],MATCH(A1226,Table_product[ProductID],0))</f>
        <v>Maximus UM-01</v>
      </c>
      <c r="H1226" t="str">
        <f>INDEX(Table_product[Category], MATCH(A1226,Table_product[ProductID],0))</f>
        <v>Urban</v>
      </c>
      <c r="I1226" t="str">
        <f>INDEX(Table_product[Segment], MATCH(A1226,Table_product[ProductID],0))</f>
        <v>Moderation</v>
      </c>
      <c r="J1226">
        <f>INDEX(Table_product[ManufacturerID], MATCH(A1226,Table_product[ProductID],0))</f>
        <v>7</v>
      </c>
      <c r="K1226" t="str">
        <f>INDEX(Table_location[State],MATCH(C1226,Table_location[Zip],0))</f>
        <v>Alberta</v>
      </c>
      <c r="L1226" t="str">
        <f>INDEX(Table_manufacturer[Manufacturer Name],MATCH(Sales!J1226,Table_manufacturer[ManufacturerID],0))</f>
        <v>VanArsdel</v>
      </c>
    </row>
    <row r="1227" spans="1:12" x14ac:dyDescent="0.25">
      <c r="A1227">
        <v>942</v>
      </c>
      <c r="B1227" s="2">
        <v>42172</v>
      </c>
      <c r="C1227" t="s">
        <v>1393</v>
      </c>
      <c r="D1227">
        <v>1</v>
      </c>
      <c r="E1227" s="3">
        <v>7370.37</v>
      </c>
      <c r="F1227" t="s">
        <v>20</v>
      </c>
      <c r="G1227" t="str">
        <f>INDEX(Table_product[Product Name],MATCH(A1227,Table_product[ProductID],0))</f>
        <v>Natura UC-05</v>
      </c>
      <c r="H1227" t="str">
        <f>INDEX(Table_product[Category], MATCH(A1227,Table_product[ProductID],0))</f>
        <v>Urban</v>
      </c>
      <c r="I1227" t="str">
        <f>INDEX(Table_product[Segment], MATCH(A1227,Table_product[ProductID],0))</f>
        <v>Convenience</v>
      </c>
      <c r="J1227">
        <f>INDEX(Table_product[ManufacturerID], MATCH(A1227,Table_product[ProductID],0))</f>
        <v>8</v>
      </c>
      <c r="K1227" t="str">
        <f>INDEX(Table_location[State],MATCH(C1227,Table_location[Zip],0))</f>
        <v>Alberta</v>
      </c>
      <c r="L1227" t="str">
        <f>INDEX(Table_manufacturer[Manufacturer Name],MATCH(Sales!J1227,Table_manufacturer[ManufacturerID],0))</f>
        <v>Natura</v>
      </c>
    </row>
    <row r="1228" spans="1:12" x14ac:dyDescent="0.25">
      <c r="A1228">
        <v>438</v>
      </c>
      <c r="B1228" s="2">
        <v>42158</v>
      </c>
      <c r="C1228" t="s">
        <v>1206</v>
      </c>
      <c r="D1228">
        <v>1</v>
      </c>
      <c r="E1228" s="3">
        <v>11969.37</v>
      </c>
      <c r="F1228" t="s">
        <v>20</v>
      </c>
      <c r="G1228" t="str">
        <f>INDEX(Table_product[Product Name],MATCH(A1228,Table_product[ProductID],0))</f>
        <v>Maximus UM-43</v>
      </c>
      <c r="H1228" t="str">
        <f>INDEX(Table_product[Category], MATCH(A1228,Table_product[ProductID],0))</f>
        <v>Urban</v>
      </c>
      <c r="I1228" t="str">
        <f>INDEX(Table_product[Segment], MATCH(A1228,Table_product[ProductID],0))</f>
        <v>Moderation</v>
      </c>
      <c r="J1228">
        <f>INDEX(Table_product[ManufacturerID], MATCH(A1228,Table_product[ProductID],0))</f>
        <v>7</v>
      </c>
      <c r="K1228" t="str">
        <f>INDEX(Table_location[State],MATCH(C1228,Table_location[Zip],0))</f>
        <v>Manitoba</v>
      </c>
      <c r="L1228" t="str">
        <f>INDEX(Table_manufacturer[Manufacturer Name],MATCH(Sales!J1228,Table_manufacturer[ManufacturerID],0))</f>
        <v>VanArsdel</v>
      </c>
    </row>
    <row r="1229" spans="1:12" x14ac:dyDescent="0.25">
      <c r="A1229">
        <v>604</v>
      </c>
      <c r="B1229" s="2">
        <v>42166</v>
      </c>
      <c r="C1229" t="s">
        <v>1352</v>
      </c>
      <c r="D1229">
        <v>1</v>
      </c>
      <c r="E1229" s="3">
        <v>6299.37</v>
      </c>
      <c r="F1229" t="s">
        <v>20</v>
      </c>
      <c r="G1229" t="str">
        <f>INDEX(Table_product[Product Name],MATCH(A1229,Table_product[ProductID],0))</f>
        <v>Maximus UC-69</v>
      </c>
      <c r="H1229" t="str">
        <f>INDEX(Table_product[Category], MATCH(A1229,Table_product[ProductID],0))</f>
        <v>Urban</v>
      </c>
      <c r="I1229" t="str">
        <f>INDEX(Table_product[Segment], MATCH(A1229,Table_product[ProductID],0))</f>
        <v>Convenience</v>
      </c>
      <c r="J1229">
        <f>INDEX(Table_product[ManufacturerID], MATCH(A1229,Table_product[ProductID],0))</f>
        <v>7</v>
      </c>
      <c r="K1229" t="str">
        <f>INDEX(Table_location[State],MATCH(C1229,Table_location[Zip],0))</f>
        <v>Alberta</v>
      </c>
      <c r="L1229" t="str">
        <f>INDEX(Table_manufacturer[Manufacturer Name],MATCH(Sales!J1229,Table_manufacturer[ManufacturerID],0))</f>
        <v>VanArsdel</v>
      </c>
    </row>
    <row r="1230" spans="1:12" x14ac:dyDescent="0.25">
      <c r="A1230">
        <v>520</v>
      </c>
      <c r="B1230" s="2">
        <v>42166</v>
      </c>
      <c r="C1230" t="s">
        <v>1330</v>
      </c>
      <c r="D1230">
        <v>1</v>
      </c>
      <c r="E1230" s="3">
        <v>7367.85</v>
      </c>
      <c r="F1230" t="s">
        <v>20</v>
      </c>
      <c r="G1230" t="str">
        <f>INDEX(Table_product[Product Name],MATCH(A1230,Table_product[ProductID],0))</f>
        <v>Maximus UE-08</v>
      </c>
      <c r="H1230" t="str">
        <f>INDEX(Table_product[Category], MATCH(A1230,Table_product[ProductID],0))</f>
        <v>Urban</v>
      </c>
      <c r="I1230" t="str">
        <f>INDEX(Table_product[Segment], MATCH(A1230,Table_product[ProductID],0))</f>
        <v>Extreme</v>
      </c>
      <c r="J1230">
        <f>INDEX(Table_product[ManufacturerID], MATCH(A1230,Table_product[ProductID],0))</f>
        <v>7</v>
      </c>
      <c r="K1230" t="str">
        <f>INDEX(Table_location[State],MATCH(C1230,Table_location[Zip],0))</f>
        <v>Alberta</v>
      </c>
      <c r="L1230" t="str">
        <f>INDEX(Table_manufacturer[Manufacturer Name],MATCH(Sales!J1230,Table_manufacturer[ManufacturerID],0))</f>
        <v>VanArsdel</v>
      </c>
    </row>
    <row r="1231" spans="1:12" x14ac:dyDescent="0.25">
      <c r="A1231">
        <v>1182</v>
      </c>
      <c r="B1231" s="2">
        <v>42183</v>
      </c>
      <c r="C1231" t="s">
        <v>1602</v>
      </c>
      <c r="D1231">
        <v>1</v>
      </c>
      <c r="E1231" s="3">
        <v>2519.37</v>
      </c>
      <c r="F1231" t="s">
        <v>20</v>
      </c>
      <c r="G1231" t="str">
        <f>INDEX(Table_product[Product Name],MATCH(A1231,Table_product[ProductID],0))</f>
        <v>Pirum UE-18</v>
      </c>
      <c r="H1231" t="str">
        <f>INDEX(Table_product[Category], MATCH(A1231,Table_product[ProductID],0))</f>
        <v>Urban</v>
      </c>
      <c r="I1231" t="str">
        <f>INDEX(Table_product[Segment], MATCH(A1231,Table_product[ProductID],0))</f>
        <v>Extreme</v>
      </c>
      <c r="J1231">
        <f>INDEX(Table_product[ManufacturerID], MATCH(A1231,Table_product[ProductID],0))</f>
        <v>10</v>
      </c>
      <c r="K1231" t="str">
        <f>INDEX(Table_location[State],MATCH(C1231,Table_location[Zip],0))</f>
        <v>British Columbia</v>
      </c>
      <c r="L1231" t="str">
        <f>INDEX(Table_manufacturer[Manufacturer Name],MATCH(Sales!J1231,Table_manufacturer[ManufacturerID],0))</f>
        <v>Pirum</v>
      </c>
    </row>
    <row r="1232" spans="1:12" x14ac:dyDescent="0.25">
      <c r="A1232">
        <v>1319</v>
      </c>
      <c r="B1232" s="2">
        <v>42183</v>
      </c>
      <c r="C1232" t="s">
        <v>1569</v>
      </c>
      <c r="D1232">
        <v>1</v>
      </c>
      <c r="E1232" s="3">
        <v>4975.74</v>
      </c>
      <c r="F1232" t="s">
        <v>20</v>
      </c>
      <c r="G1232" t="str">
        <f>INDEX(Table_product[Product Name],MATCH(A1232,Table_product[ProductID],0))</f>
        <v>Quibus RP-11</v>
      </c>
      <c r="H1232" t="str">
        <f>INDEX(Table_product[Category], MATCH(A1232,Table_product[ProductID],0))</f>
        <v>Rural</v>
      </c>
      <c r="I1232" t="str">
        <f>INDEX(Table_product[Segment], MATCH(A1232,Table_product[ProductID],0))</f>
        <v>Productivity</v>
      </c>
      <c r="J1232">
        <f>INDEX(Table_product[ManufacturerID], MATCH(A1232,Table_product[ProductID],0))</f>
        <v>12</v>
      </c>
      <c r="K1232" t="str">
        <f>INDEX(Table_location[State],MATCH(C1232,Table_location[Zip],0))</f>
        <v>British Columbia</v>
      </c>
      <c r="L1232" t="str">
        <f>INDEX(Table_manufacturer[Manufacturer Name],MATCH(Sales!J1232,Table_manufacturer[ManufacturerID],0))</f>
        <v>Quibus</v>
      </c>
    </row>
    <row r="1233" spans="1:12" x14ac:dyDescent="0.25">
      <c r="A1233">
        <v>406</v>
      </c>
      <c r="B1233" s="2">
        <v>42183</v>
      </c>
      <c r="C1233" t="s">
        <v>1413</v>
      </c>
      <c r="D1233">
        <v>1</v>
      </c>
      <c r="E1233" s="3">
        <v>22994.37</v>
      </c>
      <c r="F1233" t="s">
        <v>20</v>
      </c>
      <c r="G1233" t="str">
        <f>INDEX(Table_product[Product Name],MATCH(A1233,Table_product[ProductID],0))</f>
        <v>Maximus UM-11</v>
      </c>
      <c r="H1233" t="str">
        <f>INDEX(Table_product[Category], MATCH(A1233,Table_product[ProductID],0))</f>
        <v>Urban</v>
      </c>
      <c r="I1233" t="str">
        <f>INDEX(Table_product[Segment], MATCH(A1233,Table_product[ProductID],0))</f>
        <v>Moderation</v>
      </c>
      <c r="J1233">
        <f>INDEX(Table_product[ManufacturerID], MATCH(A1233,Table_product[ProductID],0))</f>
        <v>7</v>
      </c>
      <c r="K1233" t="str">
        <f>INDEX(Table_location[State],MATCH(C1233,Table_location[Zip],0))</f>
        <v>Alberta</v>
      </c>
      <c r="L1233" t="str">
        <f>INDEX(Table_manufacturer[Manufacturer Name],MATCH(Sales!J1233,Table_manufacturer[ManufacturerID],0))</f>
        <v>VanArsdel</v>
      </c>
    </row>
    <row r="1234" spans="1:12" x14ac:dyDescent="0.25">
      <c r="A1234">
        <v>907</v>
      </c>
      <c r="B1234" s="2">
        <v>42183</v>
      </c>
      <c r="C1234" t="s">
        <v>1384</v>
      </c>
      <c r="D1234">
        <v>1</v>
      </c>
      <c r="E1234" s="3">
        <v>7874.37</v>
      </c>
      <c r="F1234" t="s">
        <v>20</v>
      </c>
      <c r="G1234" t="str">
        <f>INDEX(Table_product[Product Name],MATCH(A1234,Table_product[ProductID],0))</f>
        <v>Natura UE-16</v>
      </c>
      <c r="H1234" t="str">
        <f>INDEX(Table_product[Category], MATCH(A1234,Table_product[ProductID],0))</f>
        <v>Urban</v>
      </c>
      <c r="I1234" t="str">
        <f>INDEX(Table_product[Segment], MATCH(A1234,Table_product[ProductID],0))</f>
        <v>Extreme</v>
      </c>
      <c r="J1234">
        <f>INDEX(Table_product[ManufacturerID], MATCH(A1234,Table_product[ProductID],0))</f>
        <v>8</v>
      </c>
      <c r="K1234" t="str">
        <f>INDEX(Table_location[State],MATCH(C1234,Table_location[Zip],0))</f>
        <v>Alberta</v>
      </c>
      <c r="L1234" t="str">
        <f>INDEX(Table_manufacturer[Manufacturer Name],MATCH(Sales!J1234,Table_manufacturer[ManufacturerID],0))</f>
        <v>Natura</v>
      </c>
    </row>
    <row r="1235" spans="1:12" x14ac:dyDescent="0.25">
      <c r="A1235">
        <v>1142</v>
      </c>
      <c r="B1235" s="2">
        <v>42183</v>
      </c>
      <c r="C1235" t="s">
        <v>1394</v>
      </c>
      <c r="D1235">
        <v>1</v>
      </c>
      <c r="E1235" s="3">
        <v>8126.37</v>
      </c>
      <c r="F1235" t="s">
        <v>20</v>
      </c>
      <c r="G1235" t="str">
        <f>INDEX(Table_product[Product Name],MATCH(A1235,Table_product[ProductID],0))</f>
        <v>Pirum UM-19</v>
      </c>
      <c r="H1235" t="str">
        <f>INDEX(Table_product[Category], MATCH(A1235,Table_product[ProductID],0))</f>
        <v>Urban</v>
      </c>
      <c r="I1235" t="str">
        <f>INDEX(Table_product[Segment], MATCH(A1235,Table_product[ProductID],0))</f>
        <v>Moderation</v>
      </c>
      <c r="J1235">
        <f>INDEX(Table_product[ManufacturerID], MATCH(A1235,Table_product[ProductID],0))</f>
        <v>10</v>
      </c>
      <c r="K1235" t="str">
        <f>INDEX(Table_location[State],MATCH(C1235,Table_location[Zip],0))</f>
        <v>Alberta</v>
      </c>
      <c r="L1235" t="str">
        <f>INDEX(Table_manufacturer[Manufacturer Name],MATCH(Sales!J1235,Table_manufacturer[ManufacturerID],0))</f>
        <v>Pirum</v>
      </c>
    </row>
    <row r="1236" spans="1:12" x14ac:dyDescent="0.25">
      <c r="A1236">
        <v>2055</v>
      </c>
      <c r="B1236" s="2">
        <v>42183</v>
      </c>
      <c r="C1236" t="s">
        <v>1569</v>
      </c>
      <c r="D1236">
        <v>1</v>
      </c>
      <c r="E1236" s="3">
        <v>7874.37</v>
      </c>
      <c r="F1236" t="s">
        <v>20</v>
      </c>
      <c r="G1236" t="str">
        <f>INDEX(Table_product[Product Name],MATCH(A1236,Table_product[ProductID],0))</f>
        <v>Currus UE-15</v>
      </c>
      <c r="H1236" t="str">
        <f>INDEX(Table_product[Category], MATCH(A1236,Table_product[ProductID],0))</f>
        <v>Urban</v>
      </c>
      <c r="I1236" t="str">
        <f>INDEX(Table_product[Segment], MATCH(A1236,Table_product[ProductID],0))</f>
        <v>Extreme</v>
      </c>
      <c r="J1236">
        <f>INDEX(Table_product[ManufacturerID], MATCH(A1236,Table_product[ProductID],0))</f>
        <v>4</v>
      </c>
      <c r="K1236" t="str">
        <f>INDEX(Table_location[State],MATCH(C1236,Table_location[Zip],0))</f>
        <v>British Columbia</v>
      </c>
      <c r="L1236" t="str">
        <f>INDEX(Table_manufacturer[Manufacturer Name],MATCH(Sales!J1236,Table_manufacturer[ManufacturerID],0))</f>
        <v>Currus</v>
      </c>
    </row>
    <row r="1237" spans="1:12" x14ac:dyDescent="0.25">
      <c r="A1237">
        <v>826</v>
      </c>
      <c r="B1237" s="2">
        <v>42060</v>
      </c>
      <c r="C1237" t="s">
        <v>1578</v>
      </c>
      <c r="D1237">
        <v>1</v>
      </c>
      <c r="E1237" s="3">
        <v>13229.37</v>
      </c>
      <c r="F1237" t="s">
        <v>20</v>
      </c>
      <c r="G1237" t="str">
        <f>INDEX(Table_product[Product Name],MATCH(A1237,Table_product[ProductID],0))</f>
        <v>Natura UM-10</v>
      </c>
      <c r="H1237" t="str">
        <f>INDEX(Table_product[Category], MATCH(A1237,Table_product[ProductID],0))</f>
        <v>Urban</v>
      </c>
      <c r="I1237" t="str">
        <f>INDEX(Table_product[Segment], MATCH(A1237,Table_product[ProductID],0))</f>
        <v>Moderation</v>
      </c>
      <c r="J1237">
        <f>INDEX(Table_product[ManufacturerID], MATCH(A1237,Table_product[ProductID],0))</f>
        <v>8</v>
      </c>
      <c r="K1237" t="str">
        <f>INDEX(Table_location[State],MATCH(C1237,Table_location[Zip],0))</f>
        <v>British Columbia</v>
      </c>
      <c r="L1237" t="str">
        <f>INDEX(Table_manufacturer[Manufacturer Name],MATCH(Sales!J1237,Table_manufacturer[ManufacturerID],0))</f>
        <v>Natura</v>
      </c>
    </row>
    <row r="1238" spans="1:12" x14ac:dyDescent="0.25">
      <c r="A1238">
        <v>2055</v>
      </c>
      <c r="B1238" s="2">
        <v>42060</v>
      </c>
      <c r="C1238" t="s">
        <v>1378</v>
      </c>
      <c r="D1238">
        <v>1</v>
      </c>
      <c r="E1238" s="3">
        <v>7874.37</v>
      </c>
      <c r="F1238" t="s">
        <v>20</v>
      </c>
      <c r="G1238" t="str">
        <f>INDEX(Table_product[Product Name],MATCH(A1238,Table_product[ProductID],0))</f>
        <v>Currus UE-15</v>
      </c>
      <c r="H1238" t="str">
        <f>INDEX(Table_product[Category], MATCH(A1238,Table_product[ProductID],0))</f>
        <v>Urban</v>
      </c>
      <c r="I1238" t="str">
        <f>INDEX(Table_product[Segment], MATCH(A1238,Table_product[ProductID],0))</f>
        <v>Extreme</v>
      </c>
      <c r="J1238">
        <f>INDEX(Table_product[ManufacturerID], MATCH(A1238,Table_product[ProductID],0))</f>
        <v>4</v>
      </c>
      <c r="K1238" t="str">
        <f>INDEX(Table_location[State],MATCH(C1238,Table_location[Zip],0))</f>
        <v>Alberta</v>
      </c>
      <c r="L1238" t="str">
        <f>INDEX(Table_manufacturer[Manufacturer Name],MATCH(Sales!J1238,Table_manufacturer[ManufacturerID],0))</f>
        <v>Currus</v>
      </c>
    </row>
    <row r="1239" spans="1:12" x14ac:dyDescent="0.25">
      <c r="A1239">
        <v>2199</v>
      </c>
      <c r="B1239" s="2">
        <v>42181</v>
      </c>
      <c r="C1239" t="s">
        <v>1407</v>
      </c>
      <c r="D1239">
        <v>1</v>
      </c>
      <c r="E1239" s="3">
        <v>2456.37</v>
      </c>
      <c r="F1239" t="s">
        <v>20</v>
      </c>
      <c r="G1239" t="str">
        <f>INDEX(Table_product[Product Name],MATCH(A1239,Table_product[ProductID],0))</f>
        <v>Aliqui MA-13</v>
      </c>
      <c r="H1239" t="str">
        <f>INDEX(Table_product[Category], MATCH(A1239,Table_product[ProductID],0))</f>
        <v>Mix</v>
      </c>
      <c r="I1239" t="str">
        <f>INDEX(Table_product[Segment], MATCH(A1239,Table_product[ProductID],0))</f>
        <v>All Season</v>
      </c>
      <c r="J1239">
        <f>INDEX(Table_product[ManufacturerID], MATCH(A1239,Table_product[ProductID],0))</f>
        <v>2</v>
      </c>
      <c r="K1239" t="str">
        <f>INDEX(Table_location[State],MATCH(C1239,Table_location[Zip],0))</f>
        <v>Alberta</v>
      </c>
      <c r="L1239" t="str">
        <f>INDEX(Table_manufacturer[Manufacturer Name],MATCH(Sales!J1239,Table_manufacturer[ManufacturerID],0))</f>
        <v>Aliqui</v>
      </c>
    </row>
    <row r="1240" spans="1:12" x14ac:dyDescent="0.25">
      <c r="A1240">
        <v>778</v>
      </c>
      <c r="B1240" s="2">
        <v>42181</v>
      </c>
      <c r="C1240" t="s">
        <v>1339</v>
      </c>
      <c r="D1240">
        <v>1</v>
      </c>
      <c r="E1240" s="3">
        <v>1542.87</v>
      </c>
      <c r="F1240" t="s">
        <v>20</v>
      </c>
      <c r="G1240" t="str">
        <f>INDEX(Table_product[Product Name],MATCH(A1240,Table_product[ProductID],0))</f>
        <v>Natura RP-66</v>
      </c>
      <c r="H1240" t="str">
        <f>INDEX(Table_product[Category], MATCH(A1240,Table_product[ProductID],0))</f>
        <v>Rural</v>
      </c>
      <c r="I1240" t="str">
        <f>INDEX(Table_product[Segment], MATCH(A1240,Table_product[ProductID],0))</f>
        <v>Productivity</v>
      </c>
      <c r="J1240">
        <f>INDEX(Table_product[ManufacturerID], MATCH(A1240,Table_product[ProductID],0))</f>
        <v>8</v>
      </c>
      <c r="K1240" t="str">
        <f>INDEX(Table_location[State],MATCH(C1240,Table_location[Zip],0))</f>
        <v>Alberta</v>
      </c>
      <c r="L1240" t="str">
        <f>INDEX(Table_manufacturer[Manufacturer Name],MATCH(Sales!J1240,Table_manufacturer[ManufacturerID],0))</f>
        <v>Natura</v>
      </c>
    </row>
    <row r="1241" spans="1:12" x14ac:dyDescent="0.25">
      <c r="A1241">
        <v>609</v>
      </c>
      <c r="B1241" s="2">
        <v>42118</v>
      </c>
      <c r="C1241" t="s">
        <v>1563</v>
      </c>
      <c r="D1241">
        <v>1</v>
      </c>
      <c r="E1241" s="3">
        <v>10079.370000000001</v>
      </c>
      <c r="F1241" t="s">
        <v>20</v>
      </c>
      <c r="G1241" t="str">
        <f>INDEX(Table_product[Product Name],MATCH(A1241,Table_product[ProductID],0))</f>
        <v>Maximus UC-74</v>
      </c>
      <c r="H1241" t="str">
        <f>INDEX(Table_product[Category], MATCH(A1241,Table_product[ProductID],0))</f>
        <v>Urban</v>
      </c>
      <c r="I1241" t="str">
        <f>INDEX(Table_product[Segment], MATCH(A1241,Table_product[ProductID],0))</f>
        <v>Convenience</v>
      </c>
      <c r="J1241">
        <f>INDEX(Table_product[ManufacturerID], MATCH(A1241,Table_product[ProductID],0))</f>
        <v>7</v>
      </c>
      <c r="K1241" t="str">
        <f>INDEX(Table_location[State],MATCH(C1241,Table_location[Zip],0))</f>
        <v>British Columbia</v>
      </c>
      <c r="L1241" t="str">
        <f>INDEX(Table_manufacturer[Manufacturer Name],MATCH(Sales!J1241,Table_manufacturer[ManufacturerID],0))</f>
        <v>VanArsdel</v>
      </c>
    </row>
    <row r="1242" spans="1:12" x14ac:dyDescent="0.25">
      <c r="A1242">
        <v>676</v>
      </c>
      <c r="B1242" s="2">
        <v>42118</v>
      </c>
      <c r="C1242" t="s">
        <v>1401</v>
      </c>
      <c r="D1242">
        <v>1</v>
      </c>
      <c r="E1242" s="3">
        <v>9134.3700000000008</v>
      </c>
      <c r="F1242" t="s">
        <v>20</v>
      </c>
      <c r="G1242" t="str">
        <f>INDEX(Table_product[Product Name],MATCH(A1242,Table_product[ProductID],0))</f>
        <v>Maximus UC-41</v>
      </c>
      <c r="H1242" t="str">
        <f>INDEX(Table_product[Category], MATCH(A1242,Table_product[ProductID],0))</f>
        <v>Urban</v>
      </c>
      <c r="I1242" t="str">
        <f>INDEX(Table_product[Segment], MATCH(A1242,Table_product[ProductID],0))</f>
        <v>Convenience</v>
      </c>
      <c r="J1242">
        <f>INDEX(Table_product[ManufacturerID], MATCH(A1242,Table_product[ProductID],0))</f>
        <v>7</v>
      </c>
      <c r="K1242" t="str">
        <f>INDEX(Table_location[State],MATCH(C1242,Table_location[Zip],0))</f>
        <v>Alberta</v>
      </c>
      <c r="L1242" t="str">
        <f>INDEX(Table_manufacturer[Manufacturer Name],MATCH(Sales!J1242,Table_manufacturer[ManufacturerID],0))</f>
        <v>VanArsdel</v>
      </c>
    </row>
    <row r="1243" spans="1:12" x14ac:dyDescent="0.25">
      <c r="A1243">
        <v>2275</v>
      </c>
      <c r="B1243" s="2">
        <v>42118</v>
      </c>
      <c r="C1243" t="s">
        <v>1330</v>
      </c>
      <c r="D1243">
        <v>1</v>
      </c>
      <c r="E1243" s="3">
        <v>4661.37</v>
      </c>
      <c r="F1243" t="s">
        <v>20</v>
      </c>
      <c r="G1243" t="str">
        <f>INDEX(Table_product[Product Name],MATCH(A1243,Table_product[ProductID],0))</f>
        <v>Aliqui RS-08</v>
      </c>
      <c r="H1243" t="str">
        <f>INDEX(Table_product[Category], MATCH(A1243,Table_product[ProductID],0))</f>
        <v>Rural</v>
      </c>
      <c r="I1243" t="str">
        <f>INDEX(Table_product[Segment], MATCH(A1243,Table_product[ProductID],0))</f>
        <v>Select</v>
      </c>
      <c r="J1243">
        <f>INDEX(Table_product[ManufacturerID], MATCH(A1243,Table_product[ProductID],0))</f>
        <v>2</v>
      </c>
      <c r="K1243" t="str">
        <f>INDEX(Table_location[State],MATCH(C1243,Table_location[Zip],0))</f>
        <v>Alberta</v>
      </c>
      <c r="L1243" t="str">
        <f>INDEX(Table_manufacturer[Manufacturer Name],MATCH(Sales!J1243,Table_manufacturer[ManufacturerID],0))</f>
        <v>Aliqui</v>
      </c>
    </row>
    <row r="1244" spans="1:12" x14ac:dyDescent="0.25">
      <c r="A1244">
        <v>676</v>
      </c>
      <c r="B1244" s="2">
        <v>42169</v>
      </c>
      <c r="C1244" t="s">
        <v>1401</v>
      </c>
      <c r="D1244">
        <v>1</v>
      </c>
      <c r="E1244" s="3">
        <v>9134.3700000000008</v>
      </c>
      <c r="F1244" t="s">
        <v>20</v>
      </c>
      <c r="G1244" t="str">
        <f>INDEX(Table_product[Product Name],MATCH(A1244,Table_product[ProductID],0))</f>
        <v>Maximus UC-41</v>
      </c>
      <c r="H1244" t="str">
        <f>INDEX(Table_product[Category], MATCH(A1244,Table_product[ProductID],0))</f>
        <v>Urban</v>
      </c>
      <c r="I1244" t="str">
        <f>INDEX(Table_product[Segment], MATCH(A1244,Table_product[ProductID],0))</f>
        <v>Convenience</v>
      </c>
      <c r="J1244">
        <f>INDEX(Table_product[ManufacturerID], MATCH(A1244,Table_product[ProductID],0))</f>
        <v>7</v>
      </c>
      <c r="K1244" t="str">
        <f>INDEX(Table_location[State],MATCH(C1244,Table_location[Zip],0))</f>
        <v>Alberta</v>
      </c>
      <c r="L1244" t="str">
        <f>INDEX(Table_manufacturer[Manufacturer Name],MATCH(Sales!J1244,Table_manufacturer[ManufacturerID],0))</f>
        <v>VanArsdel</v>
      </c>
    </row>
    <row r="1245" spans="1:12" x14ac:dyDescent="0.25">
      <c r="A1245">
        <v>487</v>
      </c>
      <c r="B1245" s="2">
        <v>42169</v>
      </c>
      <c r="C1245" t="s">
        <v>1559</v>
      </c>
      <c r="D1245">
        <v>1</v>
      </c>
      <c r="E1245" s="3">
        <v>13229.37</v>
      </c>
      <c r="F1245" t="s">
        <v>20</v>
      </c>
      <c r="G1245" t="str">
        <f>INDEX(Table_product[Product Name],MATCH(A1245,Table_product[ProductID],0))</f>
        <v>Maximus UM-92</v>
      </c>
      <c r="H1245" t="str">
        <f>INDEX(Table_product[Category], MATCH(A1245,Table_product[ProductID],0))</f>
        <v>Urban</v>
      </c>
      <c r="I1245" t="str">
        <f>INDEX(Table_product[Segment], MATCH(A1245,Table_product[ProductID],0))</f>
        <v>Moderation</v>
      </c>
      <c r="J1245">
        <f>INDEX(Table_product[ManufacturerID], MATCH(A1245,Table_product[ProductID],0))</f>
        <v>7</v>
      </c>
      <c r="K1245" t="str">
        <f>INDEX(Table_location[State],MATCH(C1245,Table_location[Zip],0))</f>
        <v>British Columbia</v>
      </c>
      <c r="L1245" t="str">
        <f>INDEX(Table_manufacturer[Manufacturer Name],MATCH(Sales!J1245,Table_manufacturer[ManufacturerID],0))</f>
        <v>VanArsdel</v>
      </c>
    </row>
    <row r="1246" spans="1:12" x14ac:dyDescent="0.25">
      <c r="A1246">
        <v>438</v>
      </c>
      <c r="B1246" s="2">
        <v>42119</v>
      </c>
      <c r="C1246" t="s">
        <v>1352</v>
      </c>
      <c r="D1246">
        <v>1</v>
      </c>
      <c r="E1246" s="3">
        <v>11969.37</v>
      </c>
      <c r="F1246" t="s">
        <v>20</v>
      </c>
      <c r="G1246" t="str">
        <f>INDEX(Table_product[Product Name],MATCH(A1246,Table_product[ProductID],0))</f>
        <v>Maximus UM-43</v>
      </c>
      <c r="H1246" t="str">
        <f>INDEX(Table_product[Category], MATCH(A1246,Table_product[ProductID],0))</f>
        <v>Urban</v>
      </c>
      <c r="I1246" t="str">
        <f>INDEX(Table_product[Segment], MATCH(A1246,Table_product[ProductID],0))</f>
        <v>Moderation</v>
      </c>
      <c r="J1246">
        <f>INDEX(Table_product[ManufacturerID], MATCH(A1246,Table_product[ProductID],0))</f>
        <v>7</v>
      </c>
      <c r="K1246" t="str">
        <f>INDEX(Table_location[State],MATCH(C1246,Table_location[Zip],0))</f>
        <v>Alberta</v>
      </c>
      <c r="L1246" t="str">
        <f>INDEX(Table_manufacturer[Manufacturer Name],MATCH(Sales!J1246,Table_manufacturer[ManufacturerID],0))</f>
        <v>VanArsdel</v>
      </c>
    </row>
    <row r="1247" spans="1:12" x14ac:dyDescent="0.25">
      <c r="A1247">
        <v>433</v>
      </c>
      <c r="B1247" s="2">
        <v>42119</v>
      </c>
      <c r="C1247" t="s">
        <v>1330</v>
      </c>
      <c r="D1247">
        <v>1</v>
      </c>
      <c r="E1247" s="3">
        <v>11969.37</v>
      </c>
      <c r="F1247" t="s">
        <v>20</v>
      </c>
      <c r="G1247" t="str">
        <f>INDEX(Table_product[Product Name],MATCH(A1247,Table_product[ProductID],0))</f>
        <v>Maximus UM-38</v>
      </c>
      <c r="H1247" t="str">
        <f>INDEX(Table_product[Category], MATCH(A1247,Table_product[ProductID],0))</f>
        <v>Urban</v>
      </c>
      <c r="I1247" t="str">
        <f>INDEX(Table_product[Segment], MATCH(A1247,Table_product[ProductID],0))</f>
        <v>Moderation</v>
      </c>
      <c r="J1247">
        <f>INDEX(Table_product[ManufacturerID], MATCH(A1247,Table_product[ProductID],0))</f>
        <v>7</v>
      </c>
      <c r="K1247" t="str">
        <f>INDEX(Table_location[State],MATCH(C1247,Table_location[Zip],0))</f>
        <v>Alberta</v>
      </c>
      <c r="L1247" t="str">
        <f>INDEX(Table_manufacturer[Manufacturer Name],MATCH(Sales!J1247,Table_manufacturer[ManufacturerID],0))</f>
        <v>VanArsdel</v>
      </c>
    </row>
    <row r="1248" spans="1:12" x14ac:dyDescent="0.25">
      <c r="A1248">
        <v>690</v>
      </c>
      <c r="B1248" s="2">
        <v>42119</v>
      </c>
      <c r="C1248" t="s">
        <v>1330</v>
      </c>
      <c r="D1248">
        <v>1</v>
      </c>
      <c r="E1248" s="3">
        <v>4409.37</v>
      </c>
      <c r="F1248" t="s">
        <v>20</v>
      </c>
      <c r="G1248" t="str">
        <f>INDEX(Table_product[Product Name],MATCH(A1248,Table_product[ProductID],0))</f>
        <v>Maximus UC-55</v>
      </c>
      <c r="H1248" t="str">
        <f>INDEX(Table_product[Category], MATCH(A1248,Table_product[ProductID],0))</f>
        <v>Urban</v>
      </c>
      <c r="I1248" t="str">
        <f>INDEX(Table_product[Segment], MATCH(A1248,Table_product[ProductID],0))</f>
        <v>Convenience</v>
      </c>
      <c r="J1248">
        <f>INDEX(Table_product[ManufacturerID], MATCH(A1248,Table_product[ProductID],0))</f>
        <v>7</v>
      </c>
      <c r="K1248" t="str">
        <f>INDEX(Table_location[State],MATCH(C1248,Table_location[Zip],0))</f>
        <v>Alberta</v>
      </c>
      <c r="L1248" t="str">
        <f>INDEX(Table_manufacturer[Manufacturer Name],MATCH(Sales!J1248,Table_manufacturer[ManufacturerID],0))</f>
        <v>VanArsdel</v>
      </c>
    </row>
    <row r="1249" spans="1:12" x14ac:dyDescent="0.25">
      <c r="A1249">
        <v>1191</v>
      </c>
      <c r="B1249" s="2">
        <v>42120</v>
      </c>
      <c r="C1249" t="s">
        <v>1410</v>
      </c>
      <c r="D1249">
        <v>1</v>
      </c>
      <c r="E1249" s="3">
        <v>3464.37</v>
      </c>
      <c r="F1249" t="s">
        <v>20</v>
      </c>
      <c r="G1249" t="str">
        <f>INDEX(Table_product[Product Name],MATCH(A1249,Table_product[ProductID],0))</f>
        <v>Pirum UE-27</v>
      </c>
      <c r="H1249" t="str">
        <f>INDEX(Table_product[Category], MATCH(A1249,Table_product[ProductID],0))</f>
        <v>Urban</v>
      </c>
      <c r="I1249" t="str">
        <f>INDEX(Table_product[Segment], MATCH(A1249,Table_product[ProductID],0))</f>
        <v>Extreme</v>
      </c>
      <c r="J1249">
        <f>INDEX(Table_product[ManufacturerID], MATCH(A1249,Table_product[ProductID],0))</f>
        <v>10</v>
      </c>
      <c r="K1249" t="str">
        <f>INDEX(Table_location[State],MATCH(C1249,Table_location[Zip],0))</f>
        <v>Alberta</v>
      </c>
      <c r="L1249" t="str">
        <f>INDEX(Table_manufacturer[Manufacturer Name],MATCH(Sales!J1249,Table_manufacturer[ManufacturerID],0))</f>
        <v>Pirum</v>
      </c>
    </row>
    <row r="1250" spans="1:12" x14ac:dyDescent="0.25">
      <c r="A1250">
        <v>1085</v>
      </c>
      <c r="B1250" s="2">
        <v>42120</v>
      </c>
      <c r="C1250" t="s">
        <v>1566</v>
      </c>
      <c r="D1250">
        <v>1</v>
      </c>
      <c r="E1250" s="3">
        <v>1416.87</v>
      </c>
      <c r="F1250" t="s">
        <v>20</v>
      </c>
      <c r="G1250" t="str">
        <f>INDEX(Table_product[Product Name],MATCH(A1250,Table_product[ProductID],0))</f>
        <v>Pirum RP-31</v>
      </c>
      <c r="H1250" t="str">
        <f>INDEX(Table_product[Category], MATCH(A1250,Table_product[ProductID],0))</f>
        <v>Rural</v>
      </c>
      <c r="I1250" t="str">
        <f>INDEX(Table_product[Segment], MATCH(A1250,Table_product[ProductID],0))</f>
        <v>Productivity</v>
      </c>
      <c r="J1250">
        <f>INDEX(Table_product[ManufacturerID], MATCH(A1250,Table_product[ProductID],0))</f>
        <v>10</v>
      </c>
      <c r="K1250" t="str">
        <f>INDEX(Table_location[State],MATCH(C1250,Table_location[Zip],0))</f>
        <v>British Columbia</v>
      </c>
      <c r="L1250" t="str">
        <f>INDEX(Table_manufacturer[Manufacturer Name],MATCH(Sales!J1250,Table_manufacturer[ManufacturerID],0))</f>
        <v>Pirum</v>
      </c>
    </row>
    <row r="1251" spans="1:12" x14ac:dyDescent="0.25">
      <c r="A1251">
        <v>1844</v>
      </c>
      <c r="B1251" s="2">
        <v>42120</v>
      </c>
      <c r="C1251" t="s">
        <v>1553</v>
      </c>
      <c r="D1251">
        <v>1</v>
      </c>
      <c r="E1251" s="3">
        <v>2015.37</v>
      </c>
      <c r="F1251" t="s">
        <v>20</v>
      </c>
      <c r="G1251" t="str">
        <f>INDEX(Table_product[Product Name],MATCH(A1251,Table_product[ProductID],0))</f>
        <v>Pomum YY-39</v>
      </c>
      <c r="H1251" t="str">
        <f>INDEX(Table_product[Category], MATCH(A1251,Table_product[ProductID],0))</f>
        <v>Youth</v>
      </c>
      <c r="I1251" t="str">
        <f>INDEX(Table_product[Segment], MATCH(A1251,Table_product[ProductID],0))</f>
        <v>Youth</v>
      </c>
      <c r="J1251">
        <f>INDEX(Table_product[ManufacturerID], MATCH(A1251,Table_product[ProductID],0))</f>
        <v>11</v>
      </c>
      <c r="K1251" t="str">
        <f>INDEX(Table_location[State],MATCH(C1251,Table_location[Zip],0))</f>
        <v>British Columbia</v>
      </c>
      <c r="L1251" t="str">
        <f>INDEX(Table_manufacturer[Manufacturer Name],MATCH(Sales!J1251,Table_manufacturer[ManufacturerID],0))</f>
        <v>Pomum</v>
      </c>
    </row>
    <row r="1252" spans="1:12" x14ac:dyDescent="0.25">
      <c r="A1252">
        <v>939</v>
      </c>
      <c r="B1252" s="2">
        <v>42170</v>
      </c>
      <c r="C1252" t="s">
        <v>1588</v>
      </c>
      <c r="D1252">
        <v>1</v>
      </c>
      <c r="E1252" s="3">
        <v>4598.37</v>
      </c>
      <c r="F1252" t="s">
        <v>20</v>
      </c>
      <c r="G1252" t="str">
        <f>INDEX(Table_product[Product Name],MATCH(A1252,Table_product[ProductID],0))</f>
        <v>Natura UC-02</v>
      </c>
      <c r="H1252" t="str">
        <f>INDEX(Table_product[Category], MATCH(A1252,Table_product[ProductID],0))</f>
        <v>Urban</v>
      </c>
      <c r="I1252" t="str">
        <f>INDEX(Table_product[Segment], MATCH(A1252,Table_product[ProductID],0))</f>
        <v>Convenience</v>
      </c>
      <c r="J1252">
        <f>INDEX(Table_product[ManufacturerID], MATCH(A1252,Table_product[ProductID],0))</f>
        <v>8</v>
      </c>
      <c r="K1252" t="str">
        <f>INDEX(Table_location[State],MATCH(C1252,Table_location[Zip],0))</f>
        <v>British Columbia</v>
      </c>
      <c r="L1252" t="str">
        <f>INDEX(Table_manufacturer[Manufacturer Name],MATCH(Sales!J1252,Table_manufacturer[ManufacturerID],0))</f>
        <v>Natura</v>
      </c>
    </row>
    <row r="1253" spans="1:12" x14ac:dyDescent="0.25">
      <c r="A1253">
        <v>2354</v>
      </c>
      <c r="B1253" s="2">
        <v>42170</v>
      </c>
      <c r="C1253" t="s">
        <v>1384</v>
      </c>
      <c r="D1253">
        <v>1</v>
      </c>
      <c r="E1253" s="3">
        <v>4661.37</v>
      </c>
      <c r="F1253" t="s">
        <v>20</v>
      </c>
      <c r="G1253" t="str">
        <f>INDEX(Table_product[Product Name],MATCH(A1253,Table_product[ProductID],0))</f>
        <v>Aliqui UC-02</v>
      </c>
      <c r="H1253" t="str">
        <f>INDEX(Table_product[Category], MATCH(A1253,Table_product[ProductID],0))</f>
        <v>Urban</v>
      </c>
      <c r="I1253" t="str">
        <f>INDEX(Table_product[Segment], MATCH(A1253,Table_product[ProductID],0))</f>
        <v>Convenience</v>
      </c>
      <c r="J1253">
        <f>INDEX(Table_product[ManufacturerID], MATCH(A1253,Table_product[ProductID],0))</f>
        <v>2</v>
      </c>
      <c r="K1253" t="str">
        <f>INDEX(Table_location[State],MATCH(C1253,Table_location[Zip],0))</f>
        <v>Alberta</v>
      </c>
      <c r="L1253" t="str">
        <f>INDEX(Table_manufacturer[Manufacturer Name],MATCH(Sales!J1253,Table_manufacturer[ManufacturerID],0))</f>
        <v>Aliqui</v>
      </c>
    </row>
    <row r="1254" spans="1:12" x14ac:dyDescent="0.25">
      <c r="A1254">
        <v>1145</v>
      </c>
      <c r="B1254" s="2">
        <v>42170</v>
      </c>
      <c r="C1254" t="s">
        <v>1573</v>
      </c>
      <c r="D1254">
        <v>1</v>
      </c>
      <c r="E1254" s="3">
        <v>4031.37</v>
      </c>
      <c r="F1254" t="s">
        <v>20</v>
      </c>
      <c r="G1254" t="str">
        <f>INDEX(Table_product[Product Name],MATCH(A1254,Table_product[ProductID],0))</f>
        <v>Pirum UR-02</v>
      </c>
      <c r="H1254" t="str">
        <f>INDEX(Table_product[Category], MATCH(A1254,Table_product[ProductID],0))</f>
        <v>Urban</v>
      </c>
      <c r="I1254" t="str">
        <f>INDEX(Table_product[Segment], MATCH(A1254,Table_product[ProductID],0))</f>
        <v>Regular</v>
      </c>
      <c r="J1254">
        <f>INDEX(Table_product[ManufacturerID], MATCH(A1254,Table_product[ProductID],0))</f>
        <v>10</v>
      </c>
      <c r="K1254" t="str">
        <f>INDEX(Table_location[State],MATCH(C1254,Table_location[Zip],0))</f>
        <v>British Columbia</v>
      </c>
      <c r="L1254" t="str">
        <f>INDEX(Table_manufacturer[Manufacturer Name],MATCH(Sales!J1254,Table_manufacturer[ManufacturerID],0))</f>
        <v>Pirum</v>
      </c>
    </row>
    <row r="1255" spans="1:12" x14ac:dyDescent="0.25">
      <c r="A1255">
        <v>609</v>
      </c>
      <c r="B1255" s="2">
        <v>42120</v>
      </c>
      <c r="C1255" t="s">
        <v>1602</v>
      </c>
      <c r="D1255">
        <v>1</v>
      </c>
      <c r="E1255" s="3">
        <v>10079.370000000001</v>
      </c>
      <c r="F1255" t="s">
        <v>20</v>
      </c>
      <c r="G1255" t="str">
        <f>INDEX(Table_product[Product Name],MATCH(A1255,Table_product[ProductID],0))</f>
        <v>Maximus UC-74</v>
      </c>
      <c r="H1255" t="str">
        <f>INDEX(Table_product[Category], MATCH(A1255,Table_product[ProductID],0))</f>
        <v>Urban</v>
      </c>
      <c r="I1255" t="str">
        <f>INDEX(Table_product[Segment], MATCH(A1255,Table_product[ProductID],0))</f>
        <v>Convenience</v>
      </c>
      <c r="J1255">
        <f>INDEX(Table_product[ManufacturerID], MATCH(A1255,Table_product[ProductID],0))</f>
        <v>7</v>
      </c>
      <c r="K1255" t="str">
        <f>INDEX(Table_location[State],MATCH(C1255,Table_location[Zip],0))</f>
        <v>British Columbia</v>
      </c>
      <c r="L1255" t="str">
        <f>INDEX(Table_manufacturer[Manufacturer Name],MATCH(Sales!J1255,Table_manufacturer[ManufacturerID],0))</f>
        <v>VanArsdel</v>
      </c>
    </row>
    <row r="1256" spans="1:12" x14ac:dyDescent="0.25">
      <c r="A1256">
        <v>440</v>
      </c>
      <c r="B1256" s="2">
        <v>42120</v>
      </c>
      <c r="C1256" t="s">
        <v>1330</v>
      </c>
      <c r="D1256">
        <v>1</v>
      </c>
      <c r="E1256" s="3">
        <v>19529.37</v>
      </c>
      <c r="F1256" t="s">
        <v>20</v>
      </c>
      <c r="G1256" t="str">
        <f>INDEX(Table_product[Product Name],MATCH(A1256,Table_product[ProductID],0))</f>
        <v>Maximus UM-45</v>
      </c>
      <c r="H1256" t="str">
        <f>INDEX(Table_product[Category], MATCH(A1256,Table_product[ProductID],0))</f>
        <v>Urban</v>
      </c>
      <c r="I1256" t="str">
        <f>INDEX(Table_product[Segment], MATCH(A1256,Table_product[ProductID],0))</f>
        <v>Moderation</v>
      </c>
      <c r="J1256">
        <f>INDEX(Table_product[ManufacturerID], MATCH(A1256,Table_product[ProductID],0))</f>
        <v>7</v>
      </c>
      <c r="K1256" t="str">
        <f>INDEX(Table_location[State],MATCH(C1256,Table_location[Zip],0))</f>
        <v>Alberta</v>
      </c>
      <c r="L1256" t="str">
        <f>INDEX(Table_manufacturer[Manufacturer Name],MATCH(Sales!J1256,Table_manufacturer[ManufacturerID],0))</f>
        <v>VanArsdel</v>
      </c>
    </row>
    <row r="1257" spans="1:12" x14ac:dyDescent="0.25">
      <c r="A1257">
        <v>1086</v>
      </c>
      <c r="B1257" s="2">
        <v>42120</v>
      </c>
      <c r="C1257" t="s">
        <v>1566</v>
      </c>
      <c r="D1257">
        <v>1</v>
      </c>
      <c r="E1257" s="3">
        <v>1416.87</v>
      </c>
      <c r="F1257" t="s">
        <v>20</v>
      </c>
      <c r="G1257" t="str">
        <f>INDEX(Table_product[Product Name],MATCH(A1257,Table_product[ProductID],0))</f>
        <v>Pirum RP-32</v>
      </c>
      <c r="H1257" t="str">
        <f>INDEX(Table_product[Category], MATCH(A1257,Table_product[ProductID],0))</f>
        <v>Rural</v>
      </c>
      <c r="I1257" t="str">
        <f>INDEX(Table_product[Segment], MATCH(A1257,Table_product[ProductID],0))</f>
        <v>Productivity</v>
      </c>
      <c r="J1257">
        <f>INDEX(Table_product[ManufacturerID], MATCH(A1257,Table_product[ProductID],0))</f>
        <v>10</v>
      </c>
      <c r="K1257" t="str">
        <f>INDEX(Table_location[State],MATCH(C1257,Table_location[Zip],0))</f>
        <v>British Columbia</v>
      </c>
      <c r="L1257" t="str">
        <f>INDEX(Table_manufacturer[Manufacturer Name],MATCH(Sales!J1257,Table_manufacturer[ManufacturerID],0))</f>
        <v>Pirum</v>
      </c>
    </row>
    <row r="1258" spans="1:12" x14ac:dyDescent="0.25">
      <c r="A1258">
        <v>676</v>
      </c>
      <c r="B1258" s="2">
        <v>42148</v>
      </c>
      <c r="C1258" t="s">
        <v>1567</v>
      </c>
      <c r="D1258">
        <v>1</v>
      </c>
      <c r="E1258" s="3">
        <v>9134.3700000000008</v>
      </c>
      <c r="F1258" t="s">
        <v>20</v>
      </c>
      <c r="G1258" t="str">
        <f>INDEX(Table_product[Product Name],MATCH(A1258,Table_product[ProductID],0))</f>
        <v>Maximus UC-41</v>
      </c>
      <c r="H1258" t="str">
        <f>INDEX(Table_product[Category], MATCH(A1258,Table_product[ProductID],0))</f>
        <v>Urban</v>
      </c>
      <c r="I1258" t="str">
        <f>INDEX(Table_product[Segment], MATCH(A1258,Table_product[ProductID],0))</f>
        <v>Convenience</v>
      </c>
      <c r="J1258">
        <f>INDEX(Table_product[ManufacturerID], MATCH(A1258,Table_product[ProductID],0))</f>
        <v>7</v>
      </c>
      <c r="K1258" t="str">
        <f>INDEX(Table_location[State],MATCH(C1258,Table_location[Zip],0))</f>
        <v>British Columbia</v>
      </c>
      <c r="L1258" t="str">
        <f>INDEX(Table_manufacturer[Manufacturer Name],MATCH(Sales!J1258,Table_manufacturer[ManufacturerID],0))</f>
        <v>VanArsdel</v>
      </c>
    </row>
    <row r="1259" spans="1:12" x14ac:dyDescent="0.25">
      <c r="A1259">
        <v>676</v>
      </c>
      <c r="B1259" s="2">
        <v>42144</v>
      </c>
      <c r="C1259" t="s">
        <v>1327</v>
      </c>
      <c r="D1259">
        <v>1</v>
      </c>
      <c r="E1259" s="3">
        <v>9134.3700000000008</v>
      </c>
      <c r="F1259" t="s">
        <v>20</v>
      </c>
      <c r="G1259" t="str">
        <f>INDEX(Table_product[Product Name],MATCH(A1259,Table_product[ProductID],0))</f>
        <v>Maximus UC-41</v>
      </c>
      <c r="H1259" t="str">
        <f>INDEX(Table_product[Category], MATCH(A1259,Table_product[ProductID],0))</f>
        <v>Urban</v>
      </c>
      <c r="I1259" t="str">
        <f>INDEX(Table_product[Segment], MATCH(A1259,Table_product[ProductID],0))</f>
        <v>Convenience</v>
      </c>
      <c r="J1259">
        <f>INDEX(Table_product[ManufacturerID], MATCH(A1259,Table_product[ProductID],0))</f>
        <v>7</v>
      </c>
      <c r="K1259" t="str">
        <f>INDEX(Table_location[State],MATCH(C1259,Table_location[Zip],0))</f>
        <v>Alberta</v>
      </c>
      <c r="L1259" t="str">
        <f>INDEX(Table_manufacturer[Manufacturer Name],MATCH(Sales!J1259,Table_manufacturer[ManufacturerID],0))</f>
        <v>VanArsdel</v>
      </c>
    </row>
    <row r="1260" spans="1:12" x14ac:dyDescent="0.25">
      <c r="A1260">
        <v>2395</v>
      </c>
      <c r="B1260" s="2">
        <v>42144</v>
      </c>
      <c r="C1260" t="s">
        <v>1394</v>
      </c>
      <c r="D1260">
        <v>1</v>
      </c>
      <c r="E1260" s="3">
        <v>1889.37</v>
      </c>
      <c r="F1260" t="s">
        <v>20</v>
      </c>
      <c r="G1260" t="str">
        <f>INDEX(Table_product[Product Name],MATCH(A1260,Table_product[ProductID],0))</f>
        <v>Aliqui YY-04</v>
      </c>
      <c r="H1260" t="str">
        <f>INDEX(Table_product[Category], MATCH(A1260,Table_product[ProductID],0))</f>
        <v>Youth</v>
      </c>
      <c r="I1260" t="str">
        <f>INDEX(Table_product[Segment], MATCH(A1260,Table_product[ProductID],0))</f>
        <v>Youth</v>
      </c>
      <c r="J1260">
        <f>INDEX(Table_product[ManufacturerID], MATCH(A1260,Table_product[ProductID],0))</f>
        <v>2</v>
      </c>
      <c r="K1260" t="str">
        <f>INDEX(Table_location[State],MATCH(C1260,Table_location[Zip],0))</f>
        <v>Alberta</v>
      </c>
      <c r="L1260" t="str">
        <f>INDEX(Table_manufacturer[Manufacturer Name],MATCH(Sales!J1260,Table_manufacturer[ManufacturerID],0))</f>
        <v>Aliqui</v>
      </c>
    </row>
    <row r="1261" spans="1:12" x14ac:dyDescent="0.25">
      <c r="A1261">
        <v>993</v>
      </c>
      <c r="B1261" s="2">
        <v>42144</v>
      </c>
      <c r="C1261" t="s">
        <v>1577</v>
      </c>
      <c r="D1261">
        <v>1</v>
      </c>
      <c r="E1261" s="3">
        <v>4598.37</v>
      </c>
      <c r="F1261" t="s">
        <v>20</v>
      </c>
      <c r="G1261" t="str">
        <f>INDEX(Table_product[Product Name],MATCH(A1261,Table_product[ProductID],0))</f>
        <v>Natura UC-56</v>
      </c>
      <c r="H1261" t="str">
        <f>INDEX(Table_product[Category], MATCH(A1261,Table_product[ProductID],0))</f>
        <v>Urban</v>
      </c>
      <c r="I1261" t="str">
        <f>INDEX(Table_product[Segment], MATCH(A1261,Table_product[ProductID],0))</f>
        <v>Convenience</v>
      </c>
      <c r="J1261">
        <f>INDEX(Table_product[ManufacturerID], MATCH(A1261,Table_product[ProductID],0))</f>
        <v>8</v>
      </c>
      <c r="K1261" t="str">
        <f>INDEX(Table_location[State],MATCH(C1261,Table_location[Zip],0))</f>
        <v>British Columbia</v>
      </c>
      <c r="L1261" t="str">
        <f>INDEX(Table_manufacturer[Manufacturer Name],MATCH(Sales!J1261,Table_manufacturer[ManufacturerID],0))</f>
        <v>Natura</v>
      </c>
    </row>
    <row r="1262" spans="1:12" x14ac:dyDescent="0.25">
      <c r="A1262">
        <v>577</v>
      </c>
      <c r="B1262" s="2">
        <v>42144</v>
      </c>
      <c r="C1262" t="s">
        <v>1336</v>
      </c>
      <c r="D1262">
        <v>1</v>
      </c>
      <c r="E1262" s="3">
        <v>12284.37</v>
      </c>
      <c r="F1262" t="s">
        <v>20</v>
      </c>
      <c r="G1262" t="str">
        <f>INDEX(Table_product[Product Name],MATCH(A1262,Table_product[ProductID],0))</f>
        <v>Maximus UC-42</v>
      </c>
      <c r="H1262" t="str">
        <f>INDEX(Table_product[Category], MATCH(A1262,Table_product[ProductID],0))</f>
        <v>Urban</v>
      </c>
      <c r="I1262" t="str">
        <f>INDEX(Table_product[Segment], MATCH(A1262,Table_product[ProductID],0))</f>
        <v>Convenience</v>
      </c>
      <c r="J1262">
        <f>INDEX(Table_product[ManufacturerID], MATCH(A1262,Table_product[ProductID],0))</f>
        <v>7</v>
      </c>
      <c r="K1262" t="str">
        <f>INDEX(Table_location[State],MATCH(C1262,Table_location[Zip],0))</f>
        <v>Alberta</v>
      </c>
      <c r="L1262" t="str">
        <f>INDEX(Table_manufacturer[Manufacturer Name],MATCH(Sales!J1262,Table_manufacturer[ManufacturerID],0))</f>
        <v>VanArsdel</v>
      </c>
    </row>
    <row r="1263" spans="1:12" x14ac:dyDescent="0.25">
      <c r="A1263">
        <v>699</v>
      </c>
      <c r="B1263" s="2">
        <v>42144</v>
      </c>
      <c r="C1263" t="s">
        <v>1403</v>
      </c>
      <c r="D1263">
        <v>1</v>
      </c>
      <c r="E1263" s="3">
        <v>2865.87</v>
      </c>
      <c r="F1263" t="s">
        <v>20</v>
      </c>
      <c r="G1263" t="str">
        <f>INDEX(Table_product[Product Name],MATCH(A1263,Table_product[ProductID],0))</f>
        <v>Natura MA-06</v>
      </c>
      <c r="H1263" t="str">
        <f>INDEX(Table_product[Category], MATCH(A1263,Table_product[ProductID],0))</f>
        <v>Mix</v>
      </c>
      <c r="I1263" t="str">
        <f>INDEX(Table_product[Segment], MATCH(A1263,Table_product[ProductID],0))</f>
        <v>All Season</v>
      </c>
      <c r="J1263">
        <f>INDEX(Table_product[ManufacturerID], MATCH(A1263,Table_product[ProductID],0))</f>
        <v>8</v>
      </c>
      <c r="K1263" t="str">
        <f>INDEX(Table_location[State],MATCH(C1263,Table_location[Zip],0))</f>
        <v>Alberta</v>
      </c>
      <c r="L1263" t="str">
        <f>INDEX(Table_manufacturer[Manufacturer Name],MATCH(Sales!J1263,Table_manufacturer[ManufacturerID],0))</f>
        <v>Natura</v>
      </c>
    </row>
    <row r="1264" spans="1:12" x14ac:dyDescent="0.25">
      <c r="A1264">
        <v>1129</v>
      </c>
      <c r="B1264" s="2">
        <v>42135</v>
      </c>
      <c r="C1264" t="s">
        <v>1600</v>
      </c>
      <c r="D1264">
        <v>1</v>
      </c>
      <c r="E1264" s="3">
        <v>5543.37</v>
      </c>
      <c r="F1264" t="s">
        <v>20</v>
      </c>
      <c r="G1264" t="str">
        <f>INDEX(Table_product[Product Name],MATCH(A1264,Table_product[ProductID],0))</f>
        <v>Pirum UM-06</v>
      </c>
      <c r="H1264" t="str">
        <f>INDEX(Table_product[Category], MATCH(A1264,Table_product[ProductID],0))</f>
        <v>Urban</v>
      </c>
      <c r="I1264" t="str">
        <f>INDEX(Table_product[Segment], MATCH(A1264,Table_product[ProductID],0))</f>
        <v>Moderation</v>
      </c>
      <c r="J1264">
        <f>INDEX(Table_product[ManufacturerID], MATCH(A1264,Table_product[ProductID],0))</f>
        <v>10</v>
      </c>
      <c r="K1264" t="str">
        <f>INDEX(Table_location[State],MATCH(C1264,Table_location[Zip],0))</f>
        <v>British Columbia</v>
      </c>
      <c r="L1264" t="str">
        <f>INDEX(Table_manufacturer[Manufacturer Name],MATCH(Sales!J1264,Table_manufacturer[ManufacturerID],0))</f>
        <v>Pirum</v>
      </c>
    </row>
    <row r="1265" spans="1:12" x14ac:dyDescent="0.25">
      <c r="A1265">
        <v>457</v>
      </c>
      <c r="B1265" s="2">
        <v>42067</v>
      </c>
      <c r="C1265" t="s">
        <v>1401</v>
      </c>
      <c r="D1265">
        <v>1</v>
      </c>
      <c r="E1265" s="3">
        <v>11969.37</v>
      </c>
      <c r="F1265" t="s">
        <v>20</v>
      </c>
      <c r="G1265" t="str">
        <f>INDEX(Table_product[Product Name],MATCH(A1265,Table_product[ProductID],0))</f>
        <v>Maximus UM-62</v>
      </c>
      <c r="H1265" t="str">
        <f>INDEX(Table_product[Category], MATCH(A1265,Table_product[ProductID],0))</f>
        <v>Urban</v>
      </c>
      <c r="I1265" t="str">
        <f>INDEX(Table_product[Segment], MATCH(A1265,Table_product[ProductID],0))</f>
        <v>Moderation</v>
      </c>
      <c r="J1265">
        <f>INDEX(Table_product[ManufacturerID], MATCH(A1265,Table_product[ProductID],0))</f>
        <v>7</v>
      </c>
      <c r="K1265" t="str">
        <f>INDEX(Table_location[State],MATCH(C1265,Table_location[Zip],0))</f>
        <v>Alberta</v>
      </c>
      <c r="L1265" t="str">
        <f>INDEX(Table_manufacturer[Manufacturer Name],MATCH(Sales!J1265,Table_manufacturer[ManufacturerID],0))</f>
        <v>VanArsdel</v>
      </c>
    </row>
    <row r="1266" spans="1:12" x14ac:dyDescent="0.25">
      <c r="A1266">
        <v>927</v>
      </c>
      <c r="B1266" s="2">
        <v>42068</v>
      </c>
      <c r="C1266" t="s">
        <v>1568</v>
      </c>
      <c r="D1266">
        <v>1</v>
      </c>
      <c r="E1266" s="3">
        <v>6173.37</v>
      </c>
      <c r="F1266" t="s">
        <v>20</v>
      </c>
      <c r="G1266" t="str">
        <f>INDEX(Table_product[Product Name],MATCH(A1266,Table_product[ProductID],0))</f>
        <v>Natura UE-36</v>
      </c>
      <c r="H1266" t="str">
        <f>INDEX(Table_product[Category], MATCH(A1266,Table_product[ProductID],0))</f>
        <v>Urban</v>
      </c>
      <c r="I1266" t="str">
        <f>INDEX(Table_product[Segment], MATCH(A1266,Table_product[ProductID],0))</f>
        <v>Extreme</v>
      </c>
      <c r="J1266">
        <f>INDEX(Table_product[ManufacturerID], MATCH(A1266,Table_product[ProductID],0))</f>
        <v>8</v>
      </c>
      <c r="K1266" t="str">
        <f>INDEX(Table_location[State],MATCH(C1266,Table_location[Zip],0))</f>
        <v>British Columbia</v>
      </c>
      <c r="L1266" t="str">
        <f>INDEX(Table_manufacturer[Manufacturer Name],MATCH(Sales!J1266,Table_manufacturer[ManufacturerID],0))</f>
        <v>Natura</v>
      </c>
    </row>
    <row r="1267" spans="1:12" x14ac:dyDescent="0.25">
      <c r="A1267">
        <v>487</v>
      </c>
      <c r="B1267" s="2">
        <v>42068</v>
      </c>
      <c r="C1267" t="s">
        <v>1200</v>
      </c>
      <c r="D1267">
        <v>1</v>
      </c>
      <c r="E1267" s="3">
        <v>13229.37</v>
      </c>
      <c r="F1267" t="s">
        <v>20</v>
      </c>
      <c r="G1267" t="str">
        <f>INDEX(Table_product[Product Name],MATCH(A1267,Table_product[ProductID],0))</f>
        <v>Maximus UM-92</v>
      </c>
      <c r="H1267" t="str">
        <f>INDEX(Table_product[Category], MATCH(A1267,Table_product[ProductID],0))</f>
        <v>Urban</v>
      </c>
      <c r="I1267" t="str">
        <f>INDEX(Table_product[Segment], MATCH(A1267,Table_product[ProductID],0))</f>
        <v>Moderation</v>
      </c>
      <c r="J1267">
        <f>INDEX(Table_product[ManufacturerID], MATCH(A1267,Table_product[ProductID],0))</f>
        <v>7</v>
      </c>
      <c r="K1267" t="str">
        <f>INDEX(Table_location[State],MATCH(C1267,Table_location[Zip],0))</f>
        <v>Manitoba</v>
      </c>
      <c r="L1267" t="str">
        <f>INDEX(Table_manufacturer[Manufacturer Name],MATCH(Sales!J1267,Table_manufacturer[ManufacturerID],0))</f>
        <v>VanArsdel</v>
      </c>
    </row>
    <row r="1268" spans="1:12" x14ac:dyDescent="0.25">
      <c r="A1268">
        <v>415</v>
      </c>
      <c r="B1268" s="2">
        <v>42045</v>
      </c>
      <c r="C1268" t="s">
        <v>1401</v>
      </c>
      <c r="D1268">
        <v>1</v>
      </c>
      <c r="E1268" s="3">
        <v>11496.87</v>
      </c>
      <c r="F1268" t="s">
        <v>20</v>
      </c>
      <c r="G1268" t="str">
        <f>INDEX(Table_product[Product Name],MATCH(A1268,Table_product[ProductID],0))</f>
        <v>Maximus UM-20</v>
      </c>
      <c r="H1268" t="str">
        <f>INDEX(Table_product[Category], MATCH(A1268,Table_product[ProductID],0))</f>
        <v>Urban</v>
      </c>
      <c r="I1268" t="str">
        <f>INDEX(Table_product[Segment], MATCH(A1268,Table_product[ProductID],0))</f>
        <v>Moderation</v>
      </c>
      <c r="J1268">
        <f>INDEX(Table_product[ManufacturerID], MATCH(A1268,Table_product[ProductID],0))</f>
        <v>7</v>
      </c>
      <c r="K1268" t="str">
        <f>INDEX(Table_location[State],MATCH(C1268,Table_location[Zip],0))</f>
        <v>Alberta</v>
      </c>
      <c r="L1268" t="str">
        <f>INDEX(Table_manufacturer[Manufacturer Name],MATCH(Sales!J1268,Table_manufacturer[ManufacturerID],0))</f>
        <v>VanArsdel</v>
      </c>
    </row>
    <row r="1269" spans="1:12" x14ac:dyDescent="0.25">
      <c r="A1269">
        <v>1703</v>
      </c>
      <c r="B1269" s="2">
        <v>42045</v>
      </c>
      <c r="C1269" t="s">
        <v>1578</v>
      </c>
      <c r="D1269">
        <v>1</v>
      </c>
      <c r="E1269" s="3">
        <v>1290.8699999999999</v>
      </c>
      <c r="F1269" t="s">
        <v>20</v>
      </c>
      <c r="G1269" t="str">
        <f>INDEX(Table_product[Product Name],MATCH(A1269,Table_product[ProductID],0))</f>
        <v>Salvus YY-14</v>
      </c>
      <c r="H1269" t="str">
        <f>INDEX(Table_product[Category], MATCH(A1269,Table_product[ProductID],0))</f>
        <v>Youth</v>
      </c>
      <c r="I1269" t="str">
        <f>INDEX(Table_product[Segment], MATCH(A1269,Table_product[ProductID],0))</f>
        <v>Youth</v>
      </c>
      <c r="J1269">
        <f>INDEX(Table_product[ManufacturerID], MATCH(A1269,Table_product[ProductID],0))</f>
        <v>13</v>
      </c>
      <c r="K1269" t="str">
        <f>INDEX(Table_location[State],MATCH(C1269,Table_location[Zip],0))</f>
        <v>British Columbia</v>
      </c>
      <c r="L1269" t="str">
        <f>INDEX(Table_manufacturer[Manufacturer Name],MATCH(Sales!J1269,Table_manufacturer[ManufacturerID],0))</f>
        <v>Salvus</v>
      </c>
    </row>
    <row r="1270" spans="1:12" x14ac:dyDescent="0.25">
      <c r="A1270">
        <v>1050</v>
      </c>
      <c r="B1270" s="2">
        <v>42114</v>
      </c>
      <c r="C1270" t="s">
        <v>1395</v>
      </c>
      <c r="D1270">
        <v>1</v>
      </c>
      <c r="E1270" s="3">
        <v>3338.37</v>
      </c>
      <c r="F1270" t="s">
        <v>20</v>
      </c>
      <c r="G1270" t="str">
        <f>INDEX(Table_product[Product Name],MATCH(A1270,Table_product[ProductID],0))</f>
        <v>Pirum MA-08</v>
      </c>
      <c r="H1270" t="str">
        <f>INDEX(Table_product[Category], MATCH(A1270,Table_product[ProductID],0))</f>
        <v>Mix</v>
      </c>
      <c r="I1270" t="str">
        <f>INDEX(Table_product[Segment], MATCH(A1270,Table_product[ProductID],0))</f>
        <v>All Season</v>
      </c>
      <c r="J1270">
        <f>INDEX(Table_product[ManufacturerID], MATCH(A1270,Table_product[ProductID],0))</f>
        <v>10</v>
      </c>
      <c r="K1270" t="str">
        <f>INDEX(Table_location[State],MATCH(C1270,Table_location[Zip],0))</f>
        <v>Alberta</v>
      </c>
      <c r="L1270" t="str">
        <f>INDEX(Table_manufacturer[Manufacturer Name],MATCH(Sales!J1270,Table_manufacturer[ManufacturerID],0))</f>
        <v>Pirum</v>
      </c>
    </row>
    <row r="1271" spans="1:12" x14ac:dyDescent="0.25">
      <c r="A1271">
        <v>1524</v>
      </c>
      <c r="B1271" s="2">
        <v>42106</v>
      </c>
      <c r="C1271" t="s">
        <v>1577</v>
      </c>
      <c r="D1271">
        <v>1</v>
      </c>
      <c r="E1271" s="3">
        <v>4408.74</v>
      </c>
      <c r="F1271" t="s">
        <v>20</v>
      </c>
      <c r="G1271" t="str">
        <f>INDEX(Table_product[Product Name],MATCH(A1271,Table_product[ProductID],0))</f>
        <v>Quibus RP-16</v>
      </c>
      <c r="H1271" t="str">
        <f>INDEX(Table_product[Category], MATCH(A1271,Table_product[ProductID],0))</f>
        <v>Rural</v>
      </c>
      <c r="I1271" t="str">
        <f>INDEX(Table_product[Segment], MATCH(A1271,Table_product[ProductID],0))</f>
        <v>Productivity</v>
      </c>
      <c r="J1271">
        <f>INDEX(Table_product[ManufacturerID], MATCH(A1271,Table_product[ProductID],0))</f>
        <v>12</v>
      </c>
      <c r="K1271" t="str">
        <f>INDEX(Table_location[State],MATCH(C1271,Table_location[Zip],0))</f>
        <v>British Columbia</v>
      </c>
      <c r="L1271" t="str">
        <f>INDEX(Table_manufacturer[Manufacturer Name],MATCH(Sales!J1271,Table_manufacturer[ManufacturerID],0))</f>
        <v>Quibus</v>
      </c>
    </row>
    <row r="1272" spans="1:12" x14ac:dyDescent="0.25">
      <c r="A1272">
        <v>615</v>
      </c>
      <c r="B1272" s="2">
        <v>42099</v>
      </c>
      <c r="C1272" t="s">
        <v>1382</v>
      </c>
      <c r="D1272">
        <v>1</v>
      </c>
      <c r="E1272" s="3">
        <v>8189.37</v>
      </c>
      <c r="F1272" t="s">
        <v>20</v>
      </c>
      <c r="G1272" t="str">
        <f>INDEX(Table_product[Product Name],MATCH(A1272,Table_product[ProductID],0))</f>
        <v>Maximus UC-80</v>
      </c>
      <c r="H1272" t="str">
        <f>INDEX(Table_product[Category], MATCH(A1272,Table_product[ProductID],0))</f>
        <v>Urban</v>
      </c>
      <c r="I1272" t="str">
        <f>INDEX(Table_product[Segment], MATCH(A1272,Table_product[ProductID],0))</f>
        <v>Convenience</v>
      </c>
      <c r="J1272">
        <f>INDEX(Table_product[ManufacturerID], MATCH(A1272,Table_product[ProductID],0))</f>
        <v>7</v>
      </c>
      <c r="K1272" t="str">
        <f>INDEX(Table_location[State],MATCH(C1272,Table_location[Zip],0))</f>
        <v>Alberta</v>
      </c>
      <c r="L1272" t="str">
        <f>INDEX(Table_manufacturer[Manufacturer Name],MATCH(Sales!J1272,Table_manufacturer[ManufacturerID],0))</f>
        <v>VanArsdel</v>
      </c>
    </row>
    <row r="1273" spans="1:12" x14ac:dyDescent="0.25">
      <c r="A1273">
        <v>1348</v>
      </c>
      <c r="B1273" s="2">
        <v>42085</v>
      </c>
      <c r="C1273" t="s">
        <v>1396</v>
      </c>
      <c r="D1273">
        <v>1</v>
      </c>
      <c r="E1273" s="3">
        <v>4156.74</v>
      </c>
      <c r="F1273" t="s">
        <v>20</v>
      </c>
      <c r="G1273" t="str">
        <f>INDEX(Table_product[Product Name],MATCH(A1273,Table_product[ProductID],0))</f>
        <v>Quibus RP-40</v>
      </c>
      <c r="H1273" t="str">
        <f>INDEX(Table_product[Category], MATCH(A1273,Table_product[ProductID],0))</f>
        <v>Rural</v>
      </c>
      <c r="I1273" t="str">
        <f>INDEX(Table_product[Segment], MATCH(A1273,Table_product[ProductID],0))</f>
        <v>Productivity</v>
      </c>
      <c r="J1273">
        <f>INDEX(Table_product[ManufacturerID], MATCH(A1273,Table_product[ProductID],0))</f>
        <v>12</v>
      </c>
      <c r="K1273" t="str">
        <f>INDEX(Table_location[State],MATCH(C1273,Table_location[Zip],0))</f>
        <v>Alberta</v>
      </c>
      <c r="L1273" t="str">
        <f>INDEX(Table_manufacturer[Manufacturer Name],MATCH(Sales!J1273,Table_manufacturer[ManufacturerID],0))</f>
        <v>Quibus</v>
      </c>
    </row>
    <row r="1274" spans="1:12" x14ac:dyDescent="0.25">
      <c r="A1274">
        <v>1391</v>
      </c>
      <c r="B1274" s="2">
        <v>42085</v>
      </c>
      <c r="C1274" t="s">
        <v>1352</v>
      </c>
      <c r="D1274">
        <v>1</v>
      </c>
      <c r="E1274" s="3">
        <v>2329.7399999999998</v>
      </c>
      <c r="F1274" t="s">
        <v>20</v>
      </c>
      <c r="G1274" t="str">
        <f>INDEX(Table_product[Product Name],MATCH(A1274,Table_product[ProductID],0))</f>
        <v>Quibus RP-83</v>
      </c>
      <c r="H1274" t="str">
        <f>INDEX(Table_product[Category], MATCH(A1274,Table_product[ProductID],0))</f>
        <v>Rural</v>
      </c>
      <c r="I1274" t="str">
        <f>INDEX(Table_product[Segment], MATCH(A1274,Table_product[ProductID],0))</f>
        <v>Productivity</v>
      </c>
      <c r="J1274">
        <f>INDEX(Table_product[ManufacturerID], MATCH(A1274,Table_product[ProductID],0))</f>
        <v>12</v>
      </c>
      <c r="K1274" t="str">
        <f>INDEX(Table_location[State],MATCH(C1274,Table_location[Zip],0))</f>
        <v>Alberta</v>
      </c>
      <c r="L1274" t="str">
        <f>INDEX(Table_manufacturer[Manufacturer Name],MATCH(Sales!J1274,Table_manufacturer[ManufacturerID],0))</f>
        <v>Quibus</v>
      </c>
    </row>
    <row r="1275" spans="1:12" x14ac:dyDescent="0.25">
      <c r="A1275">
        <v>1392</v>
      </c>
      <c r="B1275" s="2">
        <v>42085</v>
      </c>
      <c r="C1275" t="s">
        <v>1352</v>
      </c>
      <c r="D1275">
        <v>1</v>
      </c>
      <c r="E1275" s="3">
        <v>2329.7399999999998</v>
      </c>
      <c r="F1275" t="s">
        <v>20</v>
      </c>
      <c r="G1275" t="str">
        <f>INDEX(Table_product[Product Name],MATCH(A1275,Table_product[ProductID],0))</f>
        <v>Quibus RP-84</v>
      </c>
      <c r="H1275" t="str">
        <f>INDEX(Table_product[Category], MATCH(A1275,Table_product[ProductID],0))</f>
        <v>Rural</v>
      </c>
      <c r="I1275" t="str">
        <f>INDEX(Table_product[Segment], MATCH(A1275,Table_product[ProductID],0))</f>
        <v>Productivity</v>
      </c>
      <c r="J1275">
        <f>INDEX(Table_product[ManufacturerID], MATCH(A1275,Table_product[ProductID],0))</f>
        <v>12</v>
      </c>
      <c r="K1275" t="str">
        <f>INDEX(Table_location[State],MATCH(C1275,Table_location[Zip],0))</f>
        <v>Alberta</v>
      </c>
      <c r="L1275" t="str">
        <f>INDEX(Table_manufacturer[Manufacturer Name],MATCH(Sales!J1275,Table_manufacturer[ManufacturerID],0))</f>
        <v>Quibus</v>
      </c>
    </row>
    <row r="1276" spans="1:12" x14ac:dyDescent="0.25">
      <c r="A1276">
        <v>1212</v>
      </c>
      <c r="B1276" s="2">
        <v>42172</v>
      </c>
      <c r="C1276" t="s">
        <v>1327</v>
      </c>
      <c r="D1276">
        <v>1</v>
      </c>
      <c r="E1276" s="3">
        <v>4850.37</v>
      </c>
      <c r="F1276" t="s">
        <v>20</v>
      </c>
      <c r="G1276" t="str">
        <f>INDEX(Table_product[Product Name],MATCH(A1276,Table_product[ProductID],0))</f>
        <v>Pirum UC-14</v>
      </c>
      <c r="H1276" t="str">
        <f>INDEX(Table_product[Category], MATCH(A1276,Table_product[ProductID],0))</f>
        <v>Urban</v>
      </c>
      <c r="I1276" t="str">
        <f>INDEX(Table_product[Segment], MATCH(A1276,Table_product[ProductID],0))</f>
        <v>Convenience</v>
      </c>
      <c r="J1276">
        <f>INDEX(Table_product[ManufacturerID], MATCH(A1276,Table_product[ProductID],0))</f>
        <v>10</v>
      </c>
      <c r="K1276" t="str">
        <f>INDEX(Table_location[State],MATCH(C1276,Table_location[Zip],0))</f>
        <v>Alberta</v>
      </c>
      <c r="L1276" t="str">
        <f>INDEX(Table_manufacturer[Manufacturer Name],MATCH(Sales!J1276,Table_manufacturer[ManufacturerID],0))</f>
        <v>Pirum</v>
      </c>
    </row>
    <row r="1277" spans="1:12" x14ac:dyDescent="0.25">
      <c r="A1277">
        <v>491</v>
      </c>
      <c r="B1277" s="2">
        <v>42173</v>
      </c>
      <c r="C1277" t="s">
        <v>1409</v>
      </c>
      <c r="D1277">
        <v>1</v>
      </c>
      <c r="E1277" s="3">
        <v>10709.37</v>
      </c>
      <c r="F1277" t="s">
        <v>20</v>
      </c>
      <c r="G1277" t="str">
        <f>INDEX(Table_product[Product Name],MATCH(A1277,Table_product[ProductID],0))</f>
        <v>Maximus UM-96</v>
      </c>
      <c r="H1277" t="str">
        <f>INDEX(Table_product[Category], MATCH(A1277,Table_product[ProductID],0))</f>
        <v>Urban</v>
      </c>
      <c r="I1277" t="str">
        <f>INDEX(Table_product[Segment], MATCH(A1277,Table_product[ProductID],0))</f>
        <v>Moderation</v>
      </c>
      <c r="J1277">
        <f>INDEX(Table_product[ManufacturerID], MATCH(A1277,Table_product[ProductID],0))</f>
        <v>7</v>
      </c>
      <c r="K1277" t="str">
        <f>INDEX(Table_location[State],MATCH(C1277,Table_location[Zip],0))</f>
        <v>Alberta</v>
      </c>
      <c r="L1277" t="str">
        <f>INDEX(Table_manufacturer[Manufacturer Name],MATCH(Sales!J1277,Table_manufacturer[ManufacturerID],0))</f>
        <v>VanArsdel</v>
      </c>
    </row>
    <row r="1278" spans="1:12" x14ac:dyDescent="0.25">
      <c r="A1278">
        <v>2369</v>
      </c>
      <c r="B1278" s="2">
        <v>42173</v>
      </c>
      <c r="C1278" t="s">
        <v>1331</v>
      </c>
      <c r="D1278">
        <v>1</v>
      </c>
      <c r="E1278" s="3">
        <v>5096.7</v>
      </c>
      <c r="F1278" t="s">
        <v>20</v>
      </c>
      <c r="G1278" t="str">
        <f>INDEX(Table_product[Product Name],MATCH(A1278,Table_product[ProductID],0))</f>
        <v>Aliqui UC-17</v>
      </c>
      <c r="H1278" t="str">
        <f>INDEX(Table_product[Category], MATCH(A1278,Table_product[ProductID],0))</f>
        <v>Urban</v>
      </c>
      <c r="I1278" t="str">
        <f>INDEX(Table_product[Segment], MATCH(A1278,Table_product[ProductID],0))</f>
        <v>Convenience</v>
      </c>
      <c r="J1278">
        <f>INDEX(Table_product[ManufacturerID], MATCH(A1278,Table_product[ProductID],0))</f>
        <v>2</v>
      </c>
      <c r="K1278" t="str">
        <f>INDEX(Table_location[State],MATCH(C1278,Table_location[Zip],0))</f>
        <v>Alberta</v>
      </c>
      <c r="L1278" t="str">
        <f>INDEX(Table_manufacturer[Manufacturer Name],MATCH(Sales!J1278,Table_manufacturer[ManufacturerID],0))</f>
        <v>Aliqui</v>
      </c>
    </row>
    <row r="1279" spans="1:12" x14ac:dyDescent="0.25">
      <c r="A1279">
        <v>1722</v>
      </c>
      <c r="B1279" s="2">
        <v>42173</v>
      </c>
      <c r="C1279" t="s">
        <v>1576</v>
      </c>
      <c r="D1279">
        <v>1</v>
      </c>
      <c r="E1279" s="3">
        <v>1007.37</v>
      </c>
      <c r="F1279" t="s">
        <v>20</v>
      </c>
      <c r="G1279" t="str">
        <f>INDEX(Table_product[Product Name],MATCH(A1279,Table_product[ProductID],0))</f>
        <v>Salvus YY-33</v>
      </c>
      <c r="H1279" t="str">
        <f>INDEX(Table_product[Category], MATCH(A1279,Table_product[ProductID],0))</f>
        <v>Youth</v>
      </c>
      <c r="I1279" t="str">
        <f>INDEX(Table_product[Segment], MATCH(A1279,Table_product[ProductID],0))</f>
        <v>Youth</v>
      </c>
      <c r="J1279">
        <f>INDEX(Table_product[ManufacturerID], MATCH(A1279,Table_product[ProductID],0))</f>
        <v>13</v>
      </c>
      <c r="K1279" t="str">
        <f>INDEX(Table_location[State],MATCH(C1279,Table_location[Zip],0))</f>
        <v>British Columbia</v>
      </c>
      <c r="L1279" t="str">
        <f>INDEX(Table_manufacturer[Manufacturer Name],MATCH(Sales!J1279,Table_manufacturer[ManufacturerID],0))</f>
        <v>Salvus</v>
      </c>
    </row>
    <row r="1280" spans="1:12" x14ac:dyDescent="0.25">
      <c r="A1280">
        <v>2269</v>
      </c>
      <c r="B1280" s="2">
        <v>42167</v>
      </c>
      <c r="C1280" t="s">
        <v>1345</v>
      </c>
      <c r="D1280">
        <v>1</v>
      </c>
      <c r="E1280" s="3">
        <v>4466.7</v>
      </c>
      <c r="F1280" t="s">
        <v>20</v>
      </c>
      <c r="G1280" t="str">
        <f>INDEX(Table_product[Product Name],MATCH(A1280,Table_product[ProductID],0))</f>
        <v>Aliqui RS-02</v>
      </c>
      <c r="H1280" t="str">
        <f>INDEX(Table_product[Category], MATCH(A1280,Table_product[ProductID],0))</f>
        <v>Rural</v>
      </c>
      <c r="I1280" t="str">
        <f>INDEX(Table_product[Segment], MATCH(A1280,Table_product[ProductID],0))</f>
        <v>Select</v>
      </c>
      <c r="J1280">
        <f>INDEX(Table_product[ManufacturerID], MATCH(A1280,Table_product[ProductID],0))</f>
        <v>2</v>
      </c>
      <c r="K1280" t="str">
        <f>INDEX(Table_location[State],MATCH(C1280,Table_location[Zip],0))</f>
        <v>Alberta</v>
      </c>
      <c r="L1280" t="str">
        <f>INDEX(Table_manufacturer[Manufacturer Name],MATCH(Sales!J1280,Table_manufacturer[ManufacturerID],0))</f>
        <v>Aliqui</v>
      </c>
    </row>
    <row r="1281" spans="1:12" x14ac:dyDescent="0.25">
      <c r="A1281">
        <v>2396</v>
      </c>
      <c r="B1281" s="2">
        <v>42167</v>
      </c>
      <c r="C1281" t="s">
        <v>1383</v>
      </c>
      <c r="D1281">
        <v>1</v>
      </c>
      <c r="E1281" s="3">
        <v>1442.7</v>
      </c>
      <c r="F1281" t="s">
        <v>20</v>
      </c>
      <c r="G1281" t="str">
        <f>INDEX(Table_product[Product Name],MATCH(A1281,Table_product[ProductID],0))</f>
        <v>Aliqui YY-05</v>
      </c>
      <c r="H1281" t="str">
        <f>INDEX(Table_product[Category], MATCH(A1281,Table_product[ProductID],0))</f>
        <v>Youth</v>
      </c>
      <c r="I1281" t="str">
        <f>INDEX(Table_product[Segment], MATCH(A1281,Table_product[ProductID],0))</f>
        <v>Youth</v>
      </c>
      <c r="J1281">
        <f>INDEX(Table_product[ManufacturerID], MATCH(A1281,Table_product[ProductID],0))</f>
        <v>2</v>
      </c>
      <c r="K1281" t="str">
        <f>INDEX(Table_location[State],MATCH(C1281,Table_location[Zip],0))</f>
        <v>Alberta</v>
      </c>
      <c r="L1281" t="str">
        <f>INDEX(Table_manufacturer[Manufacturer Name],MATCH(Sales!J1281,Table_manufacturer[ManufacturerID],0))</f>
        <v>Aliqui</v>
      </c>
    </row>
    <row r="1282" spans="1:12" x14ac:dyDescent="0.25">
      <c r="A1282">
        <v>626</v>
      </c>
      <c r="B1282" s="2">
        <v>42168</v>
      </c>
      <c r="C1282" t="s">
        <v>1409</v>
      </c>
      <c r="D1282">
        <v>1</v>
      </c>
      <c r="E1282" s="3">
        <v>17009.37</v>
      </c>
      <c r="F1282" t="s">
        <v>20</v>
      </c>
      <c r="G1282" t="str">
        <f>INDEX(Table_product[Product Name],MATCH(A1282,Table_product[ProductID],0))</f>
        <v>Maximus UC-91</v>
      </c>
      <c r="H1282" t="str">
        <f>INDEX(Table_product[Category], MATCH(A1282,Table_product[ProductID],0))</f>
        <v>Urban</v>
      </c>
      <c r="I1282" t="str">
        <f>INDEX(Table_product[Segment], MATCH(A1282,Table_product[ProductID],0))</f>
        <v>Convenience</v>
      </c>
      <c r="J1282">
        <f>INDEX(Table_product[ManufacturerID], MATCH(A1282,Table_product[ProductID],0))</f>
        <v>7</v>
      </c>
      <c r="K1282" t="str">
        <f>INDEX(Table_location[State],MATCH(C1282,Table_location[Zip],0))</f>
        <v>Alberta</v>
      </c>
      <c r="L1282" t="str">
        <f>INDEX(Table_manufacturer[Manufacturer Name],MATCH(Sales!J1282,Table_manufacturer[ManufacturerID],0))</f>
        <v>VanArsdel</v>
      </c>
    </row>
    <row r="1283" spans="1:12" x14ac:dyDescent="0.25">
      <c r="A1283">
        <v>2054</v>
      </c>
      <c r="B1283" s="2">
        <v>42169</v>
      </c>
      <c r="C1283" t="s">
        <v>1346</v>
      </c>
      <c r="D1283">
        <v>1</v>
      </c>
      <c r="E1283" s="3">
        <v>7685.37</v>
      </c>
      <c r="F1283" t="s">
        <v>20</v>
      </c>
      <c r="G1283" t="str">
        <f>INDEX(Table_product[Product Name],MATCH(A1283,Table_product[ProductID],0))</f>
        <v>Currus UE-14</v>
      </c>
      <c r="H1283" t="str">
        <f>INDEX(Table_product[Category], MATCH(A1283,Table_product[ProductID],0))</f>
        <v>Urban</v>
      </c>
      <c r="I1283" t="str">
        <f>INDEX(Table_product[Segment], MATCH(A1283,Table_product[ProductID],0))</f>
        <v>Extreme</v>
      </c>
      <c r="J1283">
        <f>INDEX(Table_product[ManufacturerID], MATCH(A1283,Table_product[ProductID],0))</f>
        <v>4</v>
      </c>
      <c r="K1283" t="str">
        <f>INDEX(Table_location[State],MATCH(C1283,Table_location[Zip],0))</f>
        <v>Alberta</v>
      </c>
      <c r="L1283" t="str">
        <f>INDEX(Table_manufacturer[Manufacturer Name],MATCH(Sales!J1283,Table_manufacturer[ManufacturerID],0))</f>
        <v>Currus</v>
      </c>
    </row>
    <row r="1284" spans="1:12" x14ac:dyDescent="0.25">
      <c r="A1284">
        <v>491</v>
      </c>
      <c r="B1284" s="2">
        <v>42169</v>
      </c>
      <c r="C1284" t="s">
        <v>1559</v>
      </c>
      <c r="D1284">
        <v>1</v>
      </c>
      <c r="E1284" s="3">
        <v>10709.37</v>
      </c>
      <c r="F1284" t="s">
        <v>20</v>
      </c>
      <c r="G1284" t="str">
        <f>INDEX(Table_product[Product Name],MATCH(A1284,Table_product[ProductID],0))</f>
        <v>Maximus UM-96</v>
      </c>
      <c r="H1284" t="str">
        <f>INDEX(Table_product[Category], MATCH(A1284,Table_product[ProductID],0))</f>
        <v>Urban</v>
      </c>
      <c r="I1284" t="str">
        <f>INDEX(Table_product[Segment], MATCH(A1284,Table_product[ProductID],0))</f>
        <v>Moderation</v>
      </c>
      <c r="J1284">
        <f>INDEX(Table_product[ManufacturerID], MATCH(A1284,Table_product[ProductID],0))</f>
        <v>7</v>
      </c>
      <c r="K1284" t="str">
        <f>INDEX(Table_location[State],MATCH(C1284,Table_location[Zip],0))</f>
        <v>British Columbia</v>
      </c>
      <c r="L1284" t="str">
        <f>INDEX(Table_manufacturer[Manufacturer Name],MATCH(Sales!J1284,Table_manufacturer[ManufacturerID],0))</f>
        <v>VanArsdel</v>
      </c>
    </row>
    <row r="1285" spans="1:12" x14ac:dyDescent="0.25">
      <c r="A1285">
        <v>549</v>
      </c>
      <c r="B1285" s="2">
        <v>42169</v>
      </c>
      <c r="C1285" t="s">
        <v>1554</v>
      </c>
      <c r="D1285">
        <v>1</v>
      </c>
      <c r="E1285" s="3">
        <v>6614.37</v>
      </c>
      <c r="F1285" t="s">
        <v>20</v>
      </c>
      <c r="G1285" t="str">
        <f>INDEX(Table_product[Product Name],MATCH(A1285,Table_product[ProductID],0))</f>
        <v>Maximus UC-14</v>
      </c>
      <c r="H1285" t="str">
        <f>INDEX(Table_product[Category], MATCH(A1285,Table_product[ProductID],0))</f>
        <v>Urban</v>
      </c>
      <c r="I1285" t="str">
        <f>INDEX(Table_product[Segment], MATCH(A1285,Table_product[ProductID],0))</f>
        <v>Convenience</v>
      </c>
      <c r="J1285">
        <f>INDEX(Table_product[ManufacturerID], MATCH(A1285,Table_product[ProductID],0))</f>
        <v>7</v>
      </c>
      <c r="K1285" t="str">
        <f>INDEX(Table_location[State],MATCH(C1285,Table_location[Zip],0))</f>
        <v>British Columbia</v>
      </c>
      <c r="L1285" t="str">
        <f>INDEX(Table_manufacturer[Manufacturer Name],MATCH(Sales!J1285,Table_manufacturer[ManufacturerID],0))</f>
        <v>VanArsdel</v>
      </c>
    </row>
    <row r="1286" spans="1:12" x14ac:dyDescent="0.25">
      <c r="A1286">
        <v>407</v>
      </c>
      <c r="B1286" s="2">
        <v>42169</v>
      </c>
      <c r="C1286" t="s">
        <v>1563</v>
      </c>
      <c r="D1286">
        <v>1</v>
      </c>
      <c r="E1286" s="3">
        <v>20505.87</v>
      </c>
      <c r="F1286" t="s">
        <v>20</v>
      </c>
      <c r="G1286" t="str">
        <f>INDEX(Table_product[Product Name],MATCH(A1286,Table_product[ProductID],0))</f>
        <v>Maximus UM-12</v>
      </c>
      <c r="H1286" t="str">
        <f>INDEX(Table_product[Category], MATCH(A1286,Table_product[ProductID],0))</f>
        <v>Urban</v>
      </c>
      <c r="I1286" t="str">
        <f>INDEX(Table_product[Segment], MATCH(A1286,Table_product[ProductID],0))</f>
        <v>Moderation</v>
      </c>
      <c r="J1286">
        <f>INDEX(Table_product[ManufacturerID], MATCH(A1286,Table_product[ProductID],0))</f>
        <v>7</v>
      </c>
      <c r="K1286" t="str">
        <f>INDEX(Table_location[State],MATCH(C1286,Table_location[Zip],0))</f>
        <v>British Columbia</v>
      </c>
      <c r="L1286" t="str">
        <f>INDEX(Table_manufacturer[Manufacturer Name],MATCH(Sales!J1286,Table_manufacturer[ManufacturerID],0))</f>
        <v>VanArsdel</v>
      </c>
    </row>
    <row r="1287" spans="1:12" x14ac:dyDescent="0.25">
      <c r="A1287">
        <v>567</v>
      </c>
      <c r="B1287" s="2">
        <v>42169</v>
      </c>
      <c r="C1287" t="s">
        <v>1602</v>
      </c>
      <c r="D1287">
        <v>1</v>
      </c>
      <c r="E1287" s="3">
        <v>10520.37</v>
      </c>
      <c r="F1287" t="s">
        <v>20</v>
      </c>
      <c r="G1287" t="str">
        <f>INDEX(Table_product[Product Name],MATCH(A1287,Table_product[ProductID],0))</f>
        <v>Maximus UC-32</v>
      </c>
      <c r="H1287" t="str">
        <f>INDEX(Table_product[Category], MATCH(A1287,Table_product[ProductID],0))</f>
        <v>Urban</v>
      </c>
      <c r="I1287" t="str">
        <f>INDEX(Table_product[Segment], MATCH(A1287,Table_product[ProductID],0))</f>
        <v>Convenience</v>
      </c>
      <c r="J1287">
        <f>INDEX(Table_product[ManufacturerID], MATCH(A1287,Table_product[ProductID],0))</f>
        <v>7</v>
      </c>
      <c r="K1287" t="str">
        <f>INDEX(Table_location[State],MATCH(C1287,Table_location[Zip],0))</f>
        <v>British Columbia</v>
      </c>
      <c r="L1287" t="str">
        <f>INDEX(Table_manufacturer[Manufacturer Name],MATCH(Sales!J1287,Table_manufacturer[ManufacturerID],0))</f>
        <v>VanArsdel</v>
      </c>
    </row>
    <row r="1288" spans="1:12" x14ac:dyDescent="0.25">
      <c r="A1288">
        <v>1062</v>
      </c>
      <c r="B1288" s="2">
        <v>42185</v>
      </c>
      <c r="C1288" t="s">
        <v>1382</v>
      </c>
      <c r="D1288">
        <v>1</v>
      </c>
      <c r="E1288" s="3">
        <v>1889.37</v>
      </c>
      <c r="F1288" t="s">
        <v>20</v>
      </c>
      <c r="G1288" t="str">
        <f>INDEX(Table_product[Product Name],MATCH(A1288,Table_product[ProductID],0))</f>
        <v>Pirum RP-08</v>
      </c>
      <c r="H1288" t="str">
        <f>INDEX(Table_product[Category], MATCH(A1288,Table_product[ProductID],0))</f>
        <v>Rural</v>
      </c>
      <c r="I1288" t="str">
        <f>INDEX(Table_product[Segment], MATCH(A1288,Table_product[ProductID],0))</f>
        <v>Productivity</v>
      </c>
      <c r="J1288">
        <f>INDEX(Table_product[ManufacturerID], MATCH(A1288,Table_product[ProductID],0))</f>
        <v>10</v>
      </c>
      <c r="K1288" t="str">
        <f>INDEX(Table_location[State],MATCH(C1288,Table_location[Zip],0))</f>
        <v>Alberta</v>
      </c>
      <c r="L1288" t="str">
        <f>INDEX(Table_manufacturer[Manufacturer Name],MATCH(Sales!J1288,Table_manufacturer[ManufacturerID],0))</f>
        <v>Pirum</v>
      </c>
    </row>
    <row r="1289" spans="1:12" x14ac:dyDescent="0.25">
      <c r="A1289">
        <v>1085</v>
      </c>
      <c r="B1289" s="2">
        <v>42185</v>
      </c>
      <c r="C1289" t="s">
        <v>1382</v>
      </c>
      <c r="D1289">
        <v>1</v>
      </c>
      <c r="E1289" s="3">
        <v>1101.8699999999999</v>
      </c>
      <c r="F1289" t="s">
        <v>20</v>
      </c>
      <c r="G1289" t="str">
        <f>INDEX(Table_product[Product Name],MATCH(A1289,Table_product[ProductID],0))</f>
        <v>Pirum RP-31</v>
      </c>
      <c r="H1289" t="str">
        <f>INDEX(Table_product[Category], MATCH(A1289,Table_product[ProductID],0))</f>
        <v>Rural</v>
      </c>
      <c r="I1289" t="str">
        <f>INDEX(Table_product[Segment], MATCH(A1289,Table_product[ProductID],0))</f>
        <v>Productivity</v>
      </c>
      <c r="J1289">
        <f>INDEX(Table_product[ManufacturerID], MATCH(A1289,Table_product[ProductID],0))</f>
        <v>10</v>
      </c>
      <c r="K1289" t="str">
        <f>INDEX(Table_location[State],MATCH(C1289,Table_location[Zip],0))</f>
        <v>Alberta</v>
      </c>
      <c r="L1289" t="str">
        <f>INDEX(Table_manufacturer[Manufacturer Name],MATCH(Sales!J1289,Table_manufacturer[ManufacturerID],0))</f>
        <v>Pirum</v>
      </c>
    </row>
    <row r="1290" spans="1:12" x14ac:dyDescent="0.25">
      <c r="A1290">
        <v>1879</v>
      </c>
      <c r="B1290" s="2">
        <v>42185</v>
      </c>
      <c r="C1290" t="s">
        <v>1334</v>
      </c>
      <c r="D1290">
        <v>1</v>
      </c>
      <c r="E1290" s="3">
        <v>11339.37</v>
      </c>
      <c r="F1290" t="s">
        <v>20</v>
      </c>
      <c r="G1290" t="str">
        <f>INDEX(Table_product[Product Name],MATCH(A1290,Table_product[ProductID],0))</f>
        <v>Leo UM-17</v>
      </c>
      <c r="H1290" t="str">
        <f>INDEX(Table_product[Category], MATCH(A1290,Table_product[ProductID],0))</f>
        <v>Urban</v>
      </c>
      <c r="I1290" t="str">
        <f>INDEX(Table_product[Segment], MATCH(A1290,Table_product[ProductID],0))</f>
        <v>Moderation</v>
      </c>
      <c r="J1290">
        <f>INDEX(Table_product[ManufacturerID], MATCH(A1290,Table_product[ProductID],0))</f>
        <v>6</v>
      </c>
      <c r="K1290" t="str">
        <f>INDEX(Table_location[State],MATCH(C1290,Table_location[Zip],0))</f>
        <v>Alberta</v>
      </c>
      <c r="L1290" t="str">
        <f>INDEX(Table_manufacturer[Manufacturer Name],MATCH(Sales!J1290,Table_manufacturer[ManufacturerID],0))</f>
        <v>Leo</v>
      </c>
    </row>
    <row r="1291" spans="1:12" x14ac:dyDescent="0.25">
      <c r="A1291">
        <v>2277</v>
      </c>
      <c r="B1291" s="2">
        <v>42185</v>
      </c>
      <c r="C1291" t="s">
        <v>1564</v>
      </c>
      <c r="D1291">
        <v>1</v>
      </c>
      <c r="E1291" s="3">
        <v>3653.37</v>
      </c>
      <c r="F1291" t="s">
        <v>20</v>
      </c>
      <c r="G1291" t="str">
        <f>INDEX(Table_product[Product Name],MATCH(A1291,Table_product[ProductID],0))</f>
        <v>Aliqui RS-10</v>
      </c>
      <c r="H1291" t="str">
        <f>INDEX(Table_product[Category], MATCH(A1291,Table_product[ProductID],0))</f>
        <v>Rural</v>
      </c>
      <c r="I1291" t="str">
        <f>INDEX(Table_product[Segment], MATCH(A1291,Table_product[ProductID],0))</f>
        <v>Select</v>
      </c>
      <c r="J1291">
        <f>INDEX(Table_product[ManufacturerID], MATCH(A1291,Table_product[ProductID],0))</f>
        <v>2</v>
      </c>
      <c r="K1291" t="str">
        <f>INDEX(Table_location[State],MATCH(C1291,Table_location[Zip],0))</f>
        <v>British Columbia</v>
      </c>
      <c r="L1291" t="str">
        <f>INDEX(Table_manufacturer[Manufacturer Name],MATCH(Sales!J1291,Table_manufacturer[ManufacturerID],0))</f>
        <v>Aliqui</v>
      </c>
    </row>
    <row r="1292" spans="1:12" x14ac:dyDescent="0.25">
      <c r="A1292">
        <v>1722</v>
      </c>
      <c r="B1292" s="2">
        <v>42185</v>
      </c>
      <c r="C1292" t="s">
        <v>1578</v>
      </c>
      <c r="D1292">
        <v>1</v>
      </c>
      <c r="E1292" s="3">
        <v>1038.8699999999999</v>
      </c>
      <c r="F1292" t="s">
        <v>20</v>
      </c>
      <c r="G1292" t="str">
        <f>INDEX(Table_product[Product Name],MATCH(A1292,Table_product[ProductID],0))</f>
        <v>Salvus YY-33</v>
      </c>
      <c r="H1292" t="str">
        <f>INDEX(Table_product[Category], MATCH(A1292,Table_product[ProductID],0))</f>
        <v>Youth</v>
      </c>
      <c r="I1292" t="str">
        <f>INDEX(Table_product[Segment], MATCH(A1292,Table_product[ProductID],0))</f>
        <v>Youth</v>
      </c>
      <c r="J1292">
        <f>INDEX(Table_product[ManufacturerID], MATCH(A1292,Table_product[ProductID],0))</f>
        <v>13</v>
      </c>
      <c r="K1292" t="str">
        <f>INDEX(Table_location[State],MATCH(C1292,Table_location[Zip],0))</f>
        <v>British Columbia</v>
      </c>
      <c r="L1292" t="str">
        <f>INDEX(Table_manufacturer[Manufacturer Name],MATCH(Sales!J1292,Table_manufacturer[ManufacturerID],0))</f>
        <v>Salvus</v>
      </c>
    </row>
    <row r="1293" spans="1:12" x14ac:dyDescent="0.25">
      <c r="A1293">
        <v>1086</v>
      </c>
      <c r="B1293" s="2">
        <v>42185</v>
      </c>
      <c r="C1293" t="s">
        <v>1382</v>
      </c>
      <c r="D1293">
        <v>1</v>
      </c>
      <c r="E1293" s="3">
        <v>1101.8699999999999</v>
      </c>
      <c r="F1293" t="s">
        <v>20</v>
      </c>
      <c r="G1293" t="str">
        <f>INDEX(Table_product[Product Name],MATCH(A1293,Table_product[ProductID],0))</f>
        <v>Pirum RP-32</v>
      </c>
      <c r="H1293" t="str">
        <f>INDEX(Table_product[Category], MATCH(A1293,Table_product[ProductID],0))</f>
        <v>Rural</v>
      </c>
      <c r="I1293" t="str">
        <f>INDEX(Table_product[Segment], MATCH(A1293,Table_product[ProductID],0))</f>
        <v>Productivity</v>
      </c>
      <c r="J1293">
        <f>INDEX(Table_product[ManufacturerID], MATCH(A1293,Table_product[ProductID],0))</f>
        <v>10</v>
      </c>
      <c r="K1293" t="str">
        <f>INDEX(Table_location[State],MATCH(C1293,Table_location[Zip],0))</f>
        <v>Alberta</v>
      </c>
      <c r="L1293" t="str">
        <f>INDEX(Table_manufacturer[Manufacturer Name],MATCH(Sales!J1293,Table_manufacturer[ManufacturerID],0))</f>
        <v>Pirum</v>
      </c>
    </row>
    <row r="1294" spans="1:12" x14ac:dyDescent="0.25">
      <c r="A1294">
        <v>1707</v>
      </c>
      <c r="B1294" s="2">
        <v>42185</v>
      </c>
      <c r="C1294" t="s">
        <v>1577</v>
      </c>
      <c r="D1294">
        <v>1</v>
      </c>
      <c r="E1294" s="3">
        <v>1511.37</v>
      </c>
      <c r="F1294" t="s">
        <v>20</v>
      </c>
      <c r="G1294" t="str">
        <f>INDEX(Table_product[Product Name],MATCH(A1294,Table_product[ProductID],0))</f>
        <v>Salvus YY-18</v>
      </c>
      <c r="H1294" t="str">
        <f>INDEX(Table_product[Category], MATCH(A1294,Table_product[ProductID],0))</f>
        <v>Youth</v>
      </c>
      <c r="I1294" t="str">
        <f>INDEX(Table_product[Segment], MATCH(A1294,Table_product[ProductID],0))</f>
        <v>Youth</v>
      </c>
      <c r="J1294">
        <f>INDEX(Table_product[ManufacturerID], MATCH(A1294,Table_product[ProductID],0))</f>
        <v>13</v>
      </c>
      <c r="K1294" t="str">
        <f>INDEX(Table_location[State],MATCH(C1294,Table_location[Zip],0))</f>
        <v>British Columbia</v>
      </c>
      <c r="L1294" t="str">
        <f>INDEX(Table_manufacturer[Manufacturer Name],MATCH(Sales!J1294,Table_manufacturer[ManufacturerID],0))</f>
        <v>Salvus</v>
      </c>
    </row>
    <row r="1295" spans="1:12" x14ac:dyDescent="0.25">
      <c r="A1295">
        <v>1129</v>
      </c>
      <c r="B1295" s="2">
        <v>42152</v>
      </c>
      <c r="C1295" t="s">
        <v>839</v>
      </c>
      <c r="D1295">
        <v>1</v>
      </c>
      <c r="E1295" s="3">
        <v>5448.87</v>
      </c>
      <c r="F1295" t="s">
        <v>20</v>
      </c>
      <c r="G1295" t="str">
        <f>INDEX(Table_product[Product Name],MATCH(A1295,Table_product[ProductID],0))</f>
        <v>Pirum UM-06</v>
      </c>
      <c r="H1295" t="str">
        <f>INDEX(Table_product[Category], MATCH(A1295,Table_product[ProductID],0))</f>
        <v>Urban</v>
      </c>
      <c r="I1295" t="str">
        <f>INDEX(Table_product[Segment], MATCH(A1295,Table_product[ProductID],0))</f>
        <v>Moderation</v>
      </c>
      <c r="J1295">
        <f>INDEX(Table_product[ManufacturerID], MATCH(A1295,Table_product[ProductID],0))</f>
        <v>10</v>
      </c>
      <c r="K1295" t="str">
        <f>INDEX(Table_location[State],MATCH(C1295,Table_location[Zip],0))</f>
        <v>Ontario</v>
      </c>
      <c r="L1295" t="str">
        <f>INDEX(Table_manufacturer[Manufacturer Name],MATCH(Sales!J1295,Table_manufacturer[ManufacturerID],0))</f>
        <v>Pirum</v>
      </c>
    </row>
    <row r="1296" spans="1:12" x14ac:dyDescent="0.25">
      <c r="A1296">
        <v>2336</v>
      </c>
      <c r="B1296" s="2">
        <v>42116</v>
      </c>
      <c r="C1296" t="s">
        <v>391</v>
      </c>
      <c r="D1296">
        <v>1</v>
      </c>
      <c r="E1296" s="3">
        <v>9569.7000000000007</v>
      </c>
      <c r="F1296" t="s">
        <v>20</v>
      </c>
      <c r="G1296" t="str">
        <f>INDEX(Table_product[Product Name],MATCH(A1296,Table_product[ProductID],0))</f>
        <v>Aliqui UE-10</v>
      </c>
      <c r="H1296" t="str">
        <f>INDEX(Table_product[Category], MATCH(A1296,Table_product[ProductID],0))</f>
        <v>Urban</v>
      </c>
      <c r="I1296" t="str">
        <f>INDEX(Table_product[Segment], MATCH(A1296,Table_product[ProductID],0))</f>
        <v>Extreme</v>
      </c>
      <c r="J1296">
        <f>INDEX(Table_product[ManufacturerID], MATCH(A1296,Table_product[ProductID],0))</f>
        <v>2</v>
      </c>
      <c r="K1296" t="str">
        <f>INDEX(Table_location[State],MATCH(C1296,Table_location[Zip],0))</f>
        <v>Quebec</v>
      </c>
      <c r="L1296" t="str">
        <f>INDEX(Table_manufacturer[Manufacturer Name],MATCH(Sales!J1296,Table_manufacturer[ManufacturerID],0))</f>
        <v>Aliqui</v>
      </c>
    </row>
    <row r="1297" spans="1:12" x14ac:dyDescent="0.25">
      <c r="A1297">
        <v>183</v>
      </c>
      <c r="B1297" s="2">
        <v>42116</v>
      </c>
      <c r="C1297" t="s">
        <v>840</v>
      </c>
      <c r="D1297">
        <v>1</v>
      </c>
      <c r="E1297" s="3">
        <v>8694</v>
      </c>
      <c r="F1297" t="s">
        <v>20</v>
      </c>
      <c r="G1297" t="str">
        <f>INDEX(Table_product[Product Name],MATCH(A1297,Table_product[ProductID],0))</f>
        <v>Abbas UE-11</v>
      </c>
      <c r="H1297" t="str">
        <f>INDEX(Table_product[Category], MATCH(A1297,Table_product[ProductID],0))</f>
        <v>Urban</v>
      </c>
      <c r="I1297" t="str">
        <f>INDEX(Table_product[Segment], MATCH(A1297,Table_product[ProductID],0))</f>
        <v>Extreme</v>
      </c>
      <c r="J1297">
        <f>INDEX(Table_product[ManufacturerID], MATCH(A1297,Table_product[ProductID],0))</f>
        <v>1</v>
      </c>
      <c r="K1297" t="str">
        <f>INDEX(Table_location[State],MATCH(C1297,Table_location[Zip],0))</f>
        <v>Ontario</v>
      </c>
      <c r="L1297" t="str">
        <f>INDEX(Table_manufacturer[Manufacturer Name],MATCH(Sales!J1297,Table_manufacturer[ManufacturerID],0))</f>
        <v>Abbas</v>
      </c>
    </row>
    <row r="1298" spans="1:12" x14ac:dyDescent="0.25">
      <c r="A1298">
        <v>1085</v>
      </c>
      <c r="B1298" s="2">
        <v>42093</v>
      </c>
      <c r="C1298" t="s">
        <v>953</v>
      </c>
      <c r="D1298">
        <v>1</v>
      </c>
      <c r="E1298" s="3">
        <v>1416.87</v>
      </c>
      <c r="F1298" t="s">
        <v>20</v>
      </c>
      <c r="G1298" t="str">
        <f>INDEX(Table_product[Product Name],MATCH(A1298,Table_product[ProductID],0))</f>
        <v>Pirum RP-31</v>
      </c>
      <c r="H1298" t="str">
        <f>INDEX(Table_product[Category], MATCH(A1298,Table_product[ProductID],0))</f>
        <v>Rural</v>
      </c>
      <c r="I1298" t="str">
        <f>INDEX(Table_product[Segment], MATCH(A1298,Table_product[ProductID],0))</f>
        <v>Productivity</v>
      </c>
      <c r="J1298">
        <f>INDEX(Table_product[ManufacturerID], MATCH(A1298,Table_product[ProductID],0))</f>
        <v>10</v>
      </c>
      <c r="K1298" t="str">
        <f>INDEX(Table_location[State],MATCH(C1298,Table_location[Zip],0))</f>
        <v>Ontario</v>
      </c>
      <c r="L1298" t="str">
        <f>INDEX(Table_manufacturer[Manufacturer Name],MATCH(Sales!J1298,Table_manufacturer[ManufacturerID],0))</f>
        <v>Pirum</v>
      </c>
    </row>
    <row r="1299" spans="1:12" x14ac:dyDescent="0.25">
      <c r="A1299">
        <v>993</v>
      </c>
      <c r="B1299" s="2">
        <v>42116</v>
      </c>
      <c r="C1299" t="s">
        <v>994</v>
      </c>
      <c r="D1299">
        <v>1</v>
      </c>
      <c r="E1299" s="3">
        <v>4598.37</v>
      </c>
      <c r="F1299" t="s">
        <v>20</v>
      </c>
      <c r="G1299" t="str">
        <f>INDEX(Table_product[Product Name],MATCH(A1299,Table_product[ProductID],0))</f>
        <v>Natura UC-56</v>
      </c>
      <c r="H1299" t="str">
        <f>INDEX(Table_product[Category], MATCH(A1299,Table_product[ProductID],0))</f>
        <v>Urban</v>
      </c>
      <c r="I1299" t="str">
        <f>INDEX(Table_product[Segment], MATCH(A1299,Table_product[ProductID],0))</f>
        <v>Convenience</v>
      </c>
      <c r="J1299">
        <f>INDEX(Table_product[ManufacturerID], MATCH(A1299,Table_product[ProductID],0))</f>
        <v>8</v>
      </c>
      <c r="K1299" t="str">
        <f>INDEX(Table_location[State],MATCH(C1299,Table_location[Zip],0))</f>
        <v>Ontario</v>
      </c>
      <c r="L1299" t="str">
        <f>INDEX(Table_manufacturer[Manufacturer Name],MATCH(Sales!J1299,Table_manufacturer[ManufacturerID],0))</f>
        <v>Natura</v>
      </c>
    </row>
    <row r="1300" spans="1:12" x14ac:dyDescent="0.25">
      <c r="A1300">
        <v>604</v>
      </c>
      <c r="B1300" s="2">
        <v>42117</v>
      </c>
      <c r="C1300" t="s">
        <v>973</v>
      </c>
      <c r="D1300">
        <v>1</v>
      </c>
      <c r="E1300" s="3">
        <v>6299.37</v>
      </c>
      <c r="F1300" t="s">
        <v>20</v>
      </c>
      <c r="G1300" t="str">
        <f>INDEX(Table_product[Product Name],MATCH(A1300,Table_product[ProductID],0))</f>
        <v>Maximus UC-69</v>
      </c>
      <c r="H1300" t="str">
        <f>INDEX(Table_product[Category], MATCH(A1300,Table_product[ProductID],0))</f>
        <v>Urban</v>
      </c>
      <c r="I1300" t="str">
        <f>INDEX(Table_product[Segment], MATCH(A1300,Table_product[ProductID],0))</f>
        <v>Convenience</v>
      </c>
      <c r="J1300">
        <f>INDEX(Table_product[ManufacturerID], MATCH(A1300,Table_product[ProductID],0))</f>
        <v>7</v>
      </c>
      <c r="K1300" t="str">
        <f>INDEX(Table_location[State],MATCH(C1300,Table_location[Zip],0))</f>
        <v>Ontario</v>
      </c>
      <c r="L1300" t="str">
        <f>INDEX(Table_manufacturer[Manufacturer Name],MATCH(Sales!J1300,Table_manufacturer[ManufacturerID],0))</f>
        <v>VanArsdel</v>
      </c>
    </row>
    <row r="1301" spans="1:12" x14ac:dyDescent="0.25">
      <c r="A1301">
        <v>939</v>
      </c>
      <c r="B1301" s="2">
        <v>42151</v>
      </c>
      <c r="C1301" t="s">
        <v>957</v>
      </c>
      <c r="D1301">
        <v>1</v>
      </c>
      <c r="E1301" s="3">
        <v>4598.37</v>
      </c>
      <c r="F1301" t="s">
        <v>20</v>
      </c>
      <c r="G1301" t="str">
        <f>INDEX(Table_product[Product Name],MATCH(A1301,Table_product[ProductID],0))</f>
        <v>Natura UC-02</v>
      </c>
      <c r="H1301" t="str">
        <f>INDEX(Table_product[Category], MATCH(A1301,Table_product[ProductID],0))</f>
        <v>Urban</v>
      </c>
      <c r="I1301" t="str">
        <f>INDEX(Table_product[Segment], MATCH(A1301,Table_product[ProductID],0))</f>
        <v>Convenience</v>
      </c>
      <c r="J1301">
        <f>INDEX(Table_product[ManufacturerID], MATCH(A1301,Table_product[ProductID],0))</f>
        <v>8</v>
      </c>
      <c r="K1301" t="str">
        <f>INDEX(Table_location[State],MATCH(C1301,Table_location[Zip],0))</f>
        <v>Ontario</v>
      </c>
      <c r="L1301" t="str">
        <f>INDEX(Table_manufacturer[Manufacturer Name],MATCH(Sales!J1301,Table_manufacturer[ManufacturerID],0))</f>
        <v>Natura</v>
      </c>
    </row>
    <row r="1302" spans="1:12" x14ac:dyDescent="0.25">
      <c r="A1302">
        <v>1145</v>
      </c>
      <c r="B1302" s="2">
        <v>42151</v>
      </c>
      <c r="C1302" t="s">
        <v>984</v>
      </c>
      <c r="D1302">
        <v>1</v>
      </c>
      <c r="E1302" s="3">
        <v>4031.37</v>
      </c>
      <c r="F1302" t="s">
        <v>20</v>
      </c>
      <c r="G1302" t="str">
        <f>INDEX(Table_product[Product Name],MATCH(A1302,Table_product[ProductID],0))</f>
        <v>Pirum UR-02</v>
      </c>
      <c r="H1302" t="str">
        <f>INDEX(Table_product[Category], MATCH(A1302,Table_product[ProductID],0))</f>
        <v>Urban</v>
      </c>
      <c r="I1302" t="str">
        <f>INDEX(Table_product[Segment], MATCH(A1302,Table_product[ProductID],0))</f>
        <v>Regular</v>
      </c>
      <c r="J1302">
        <f>INDEX(Table_product[ManufacturerID], MATCH(A1302,Table_product[ProductID],0))</f>
        <v>10</v>
      </c>
      <c r="K1302" t="str">
        <f>INDEX(Table_location[State],MATCH(C1302,Table_location[Zip],0))</f>
        <v>Ontario</v>
      </c>
      <c r="L1302" t="str">
        <f>INDEX(Table_manufacturer[Manufacturer Name],MATCH(Sales!J1302,Table_manufacturer[ManufacturerID],0))</f>
        <v>Pirum</v>
      </c>
    </row>
    <row r="1303" spans="1:12" x14ac:dyDescent="0.25">
      <c r="A1303">
        <v>295</v>
      </c>
      <c r="B1303" s="2">
        <v>42151</v>
      </c>
      <c r="C1303" t="s">
        <v>984</v>
      </c>
      <c r="D1303">
        <v>1</v>
      </c>
      <c r="E1303" s="3">
        <v>12596.85</v>
      </c>
      <c r="F1303" t="s">
        <v>20</v>
      </c>
      <c r="G1303" t="str">
        <f>INDEX(Table_product[Product Name],MATCH(A1303,Table_product[ProductID],0))</f>
        <v>Fama UE-16</v>
      </c>
      <c r="H1303" t="str">
        <f>INDEX(Table_product[Category], MATCH(A1303,Table_product[ProductID],0))</f>
        <v>Urban</v>
      </c>
      <c r="I1303" t="str">
        <f>INDEX(Table_product[Segment], MATCH(A1303,Table_product[ProductID],0))</f>
        <v>Extreme</v>
      </c>
      <c r="J1303">
        <f>INDEX(Table_product[ManufacturerID], MATCH(A1303,Table_product[ProductID],0))</f>
        <v>5</v>
      </c>
      <c r="K1303" t="str">
        <f>INDEX(Table_location[State],MATCH(C1303,Table_location[Zip],0))</f>
        <v>Ontario</v>
      </c>
      <c r="L1303" t="str">
        <f>INDEX(Table_manufacturer[Manufacturer Name],MATCH(Sales!J1303,Table_manufacturer[ManufacturerID],0))</f>
        <v>Fama</v>
      </c>
    </row>
    <row r="1304" spans="1:12" x14ac:dyDescent="0.25">
      <c r="A1304">
        <v>1191</v>
      </c>
      <c r="B1304" s="2">
        <v>42151</v>
      </c>
      <c r="C1304" t="s">
        <v>984</v>
      </c>
      <c r="D1304">
        <v>1</v>
      </c>
      <c r="E1304" s="3">
        <v>3464.37</v>
      </c>
      <c r="F1304" t="s">
        <v>20</v>
      </c>
      <c r="G1304" t="str">
        <f>INDEX(Table_product[Product Name],MATCH(A1304,Table_product[ProductID],0))</f>
        <v>Pirum UE-27</v>
      </c>
      <c r="H1304" t="str">
        <f>INDEX(Table_product[Category], MATCH(A1304,Table_product[ProductID],0))</f>
        <v>Urban</v>
      </c>
      <c r="I1304" t="str">
        <f>INDEX(Table_product[Segment], MATCH(A1304,Table_product[ProductID],0))</f>
        <v>Extreme</v>
      </c>
      <c r="J1304">
        <f>INDEX(Table_product[ManufacturerID], MATCH(A1304,Table_product[ProductID],0))</f>
        <v>10</v>
      </c>
      <c r="K1304" t="str">
        <f>INDEX(Table_location[State],MATCH(C1304,Table_location[Zip],0))</f>
        <v>Ontario</v>
      </c>
      <c r="L1304" t="str">
        <f>INDEX(Table_manufacturer[Manufacturer Name],MATCH(Sales!J1304,Table_manufacturer[ManufacturerID],0))</f>
        <v>Pirum</v>
      </c>
    </row>
    <row r="1305" spans="1:12" x14ac:dyDescent="0.25">
      <c r="A1305">
        <v>548</v>
      </c>
      <c r="B1305" s="2">
        <v>42094</v>
      </c>
      <c r="C1305" t="s">
        <v>685</v>
      </c>
      <c r="D1305">
        <v>1</v>
      </c>
      <c r="E1305" s="3">
        <v>6236.37</v>
      </c>
      <c r="F1305" t="s">
        <v>20</v>
      </c>
      <c r="G1305" t="str">
        <f>INDEX(Table_product[Product Name],MATCH(A1305,Table_product[ProductID],0))</f>
        <v>Maximus UC-13</v>
      </c>
      <c r="H1305" t="str">
        <f>INDEX(Table_product[Category], MATCH(A1305,Table_product[ProductID],0))</f>
        <v>Urban</v>
      </c>
      <c r="I1305" t="str">
        <f>INDEX(Table_product[Segment], MATCH(A1305,Table_product[ProductID],0))</f>
        <v>Convenience</v>
      </c>
      <c r="J1305">
        <f>INDEX(Table_product[ManufacturerID], MATCH(A1305,Table_product[ProductID],0))</f>
        <v>7</v>
      </c>
      <c r="K1305" t="str">
        <f>INDEX(Table_location[State],MATCH(C1305,Table_location[Zip],0))</f>
        <v>Ontario</v>
      </c>
      <c r="L1305" t="str">
        <f>INDEX(Table_manufacturer[Manufacturer Name],MATCH(Sales!J1305,Table_manufacturer[ManufacturerID],0))</f>
        <v>VanArsdel</v>
      </c>
    </row>
    <row r="1306" spans="1:12" x14ac:dyDescent="0.25">
      <c r="A1306">
        <v>1078</v>
      </c>
      <c r="B1306" s="2">
        <v>42094</v>
      </c>
      <c r="C1306" t="s">
        <v>842</v>
      </c>
      <c r="D1306">
        <v>1</v>
      </c>
      <c r="E1306" s="3">
        <v>4220.37</v>
      </c>
      <c r="F1306" t="s">
        <v>20</v>
      </c>
      <c r="G1306" t="str">
        <f>INDEX(Table_product[Product Name],MATCH(A1306,Table_product[ProductID],0))</f>
        <v>Pirum RP-24</v>
      </c>
      <c r="H1306" t="str">
        <f>INDEX(Table_product[Category], MATCH(A1306,Table_product[ProductID],0))</f>
        <v>Rural</v>
      </c>
      <c r="I1306" t="str">
        <f>INDEX(Table_product[Segment], MATCH(A1306,Table_product[ProductID],0))</f>
        <v>Productivity</v>
      </c>
      <c r="J1306">
        <f>INDEX(Table_product[ManufacturerID], MATCH(A1306,Table_product[ProductID],0))</f>
        <v>10</v>
      </c>
      <c r="K1306" t="str">
        <f>INDEX(Table_location[State],MATCH(C1306,Table_location[Zip],0))</f>
        <v>Ontario</v>
      </c>
      <c r="L1306" t="str">
        <f>INDEX(Table_manufacturer[Manufacturer Name],MATCH(Sales!J1306,Table_manufacturer[ManufacturerID],0))</f>
        <v>Pirum</v>
      </c>
    </row>
    <row r="1307" spans="1:12" x14ac:dyDescent="0.25">
      <c r="A1307">
        <v>2396</v>
      </c>
      <c r="B1307" s="2">
        <v>42088</v>
      </c>
      <c r="C1307" t="s">
        <v>842</v>
      </c>
      <c r="D1307">
        <v>1</v>
      </c>
      <c r="E1307" s="3">
        <v>1385.37</v>
      </c>
      <c r="F1307" t="s">
        <v>20</v>
      </c>
      <c r="G1307" t="str">
        <f>INDEX(Table_product[Product Name],MATCH(A1307,Table_product[ProductID],0))</f>
        <v>Aliqui YY-05</v>
      </c>
      <c r="H1307" t="str">
        <f>INDEX(Table_product[Category], MATCH(A1307,Table_product[ProductID],0))</f>
        <v>Youth</v>
      </c>
      <c r="I1307" t="str">
        <f>INDEX(Table_product[Segment], MATCH(A1307,Table_product[ProductID],0))</f>
        <v>Youth</v>
      </c>
      <c r="J1307">
        <f>INDEX(Table_product[ManufacturerID], MATCH(A1307,Table_product[ProductID],0))</f>
        <v>2</v>
      </c>
      <c r="K1307" t="str">
        <f>INDEX(Table_location[State],MATCH(C1307,Table_location[Zip],0))</f>
        <v>Ontario</v>
      </c>
      <c r="L1307" t="str">
        <f>INDEX(Table_manufacturer[Manufacturer Name],MATCH(Sales!J1307,Table_manufacturer[ManufacturerID],0))</f>
        <v>Aliqui</v>
      </c>
    </row>
    <row r="1308" spans="1:12" x14ac:dyDescent="0.25">
      <c r="A1308">
        <v>578</v>
      </c>
      <c r="B1308" s="2">
        <v>42088</v>
      </c>
      <c r="C1308" t="s">
        <v>1214</v>
      </c>
      <c r="D1308">
        <v>1</v>
      </c>
      <c r="E1308" s="3">
        <v>9449.3700000000008</v>
      </c>
      <c r="F1308" t="s">
        <v>20</v>
      </c>
      <c r="G1308" t="str">
        <f>INDEX(Table_product[Product Name],MATCH(A1308,Table_product[ProductID],0))</f>
        <v>Maximus UC-43</v>
      </c>
      <c r="H1308" t="str">
        <f>INDEX(Table_product[Category], MATCH(A1308,Table_product[ProductID],0))</f>
        <v>Urban</v>
      </c>
      <c r="I1308" t="str">
        <f>INDEX(Table_product[Segment], MATCH(A1308,Table_product[ProductID],0))</f>
        <v>Convenience</v>
      </c>
      <c r="J1308">
        <f>INDEX(Table_product[ManufacturerID], MATCH(A1308,Table_product[ProductID],0))</f>
        <v>7</v>
      </c>
      <c r="K1308" t="str">
        <f>INDEX(Table_location[State],MATCH(C1308,Table_location[Zip],0))</f>
        <v>Manitoba</v>
      </c>
      <c r="L1308" t="str">
        <f>INDEX(Table_manufacturer[Manufacturer Name],MATCH(Sales!J1308,Table_manufacturer[ManufacturerID],0))</f>
        <v>VanArsdel</v>
      </c>
    </row>
    <row r="1309" spans="1:12" x14ac:dyDescent="0.25">
      <c r="A1309">
        <v>939</v>
      </c>
      <c r="B1309" s="2">
        <v>42088</v>
      </c>
      <c r="C1309" t="s">
        <v>983</v>
      </c>
      <c r="D1309">
        <v>1</v>
      </c>
      <c r="E1309" s="3">
        <v>4598.37</v>
      </c>
      <c r="F1309" t="s">
        <v>20</v>
      </c>
      <c r="G1309" t="str">
        <f>INDEX(Table_product[Product Name],MATCH(A1309,Table_product[ProductID],0))</f>
        <v>Natura UC-02</v>
      </c>
      <c r="H1309" t="str">
        <f>INDEX(Table_product[Category], MATCH(A1309,Table_product[ProductID],0))</f>
        <v>Urban</v>
      </c>
      <c r="I1309" t="str">
        <f>INDEX(Table_product[Segment], MATCH(A1309,Table_product[ProductID],0))</f>
        <v>Convenience</v>
      </c>
      <c r="J1309">
        <f>INDEX(Table_product[ManufacturerID], MATCH(A1309,Table_product[ProductID],0))</f>
        <v>8</v>
      </c>
      <c r="K1309" t="str">
        <f>INDEX(Table_location[State],MATCH(C1309,Table_location[Zip],0))</f>
        <v>Ontario</v>
      </c>
      <c r="L1309" t="str">
        <f>INDEX(Table_manufacturer[Manufacturer Name],MATCH(Sales!J1309,Table_manufacturer[ManufacturerID],0))</f>
        <v>Natura</v>
      </c>
    </row>
    <row r="1310" spans="1:12" x14ac:dyDescent="0.25">
      <c r="A1310">
        <v>615</v>
      </c>
      <c r="B1310" s="2">
        <v>42032</v>
      </c>
      <c r="C1310" t="s">
        <v>1230</v>
      </c>
      <c r="D1310">
        <v>1</v>
      </c>
      <c r="E1310" s="3">
        <v>8189.37</v>
      </c>
      <c r="F1310" t="s">
        <v>20</v>
      </c>
      <c r="G1310" t="str">
        <f>INDEX(Table_product[Product Name],MATCH(A1310,Table_product[ProductID],0))</f>
        <v>Maximus UC-80</v>
      </c>
      <c r="H1310" t="str">
        <f>INDEX(Table_product[Category], MATCH(A1310,Table_product[ProductID],0))</f>
        <v>Urban</v>
      </c>
      <c r="I1310" t="str">
        <f>INDEX(Table_product[Segment], MATCH(A1310,Table_product[ProductID],0))</f>
        <v>Convenience</v>
      </c>
      <c r="J1310">
        <f>INDEX(Table_product[ManufacturerID], MATCH(A1310,Table_product[ProductID],0))</f>
        <v>7</v>
      </c>
      <c r="K1310" t="str">
        <f>INDEX(Table_location[State],MATCH(C1310,Table_location[Zip],0))</f>
        <v>Manitoba</v>
      </c>
      <c r="L1310" t="str">
        <f>INDEX(Table_manufacturer[Manufacturer Name],MATCH(Sales!J1310,Table_manufacturer[ManufacturerID],0))</f>
        <v>VanArsdel</v>
      </c>
    </row>
    <row r="1311" spans="1:12" x14ac:dyDescent="0.25">
      <c r="A1311">
        <v>580</v>
      </c>
      <c r="B1311" s="2">
        <v>42032</v>
      </c>
      <c r="C1311" t="s">
        <v>1230</v>
      </c>
      <c r="D1311">
        <v>1</v>
      </c>
      <c r="E1311" s="3">
        <v>10013.85</v>
      </c>
      <c r="F1311" t="s">
        <v>20</v>
      </c>
      <c r="G1311" t="str">
        <f>INDEX(Table_product[Product Name],MATCH(A1311,Table_product[ProductID],0))</f>
        <v>Maximus UC-45</v>
      </c>
      <c r="H1311" t="str">
        <f>INDEX(Table_product[Category], MATCH(A1311,Table_product[ProductID],0))</f>
        <v>Urban</v>
      </c>
      <c r="I1311" t="str">
        <f>INDEX(Table_product[Segment], MATCH(A1311,Table_product[ProductID],0))</f>
        <v>Convenience</v>
      </c>
      <c r="J1311">
        <f>INDEX(Table_product[ManufacturerID], MATCH(A1311,Table_product[ProductID],0))</f>
        <v>7</v>
      </c>
      <c r="K1311" t="str">
        <f>INDEX(Table_location[State],MATCH(C1311,Table_location[Zip],0))</f>
        <v>Manitoba</v>
      </c>
      <c r="L1311" t="str">
        <f>INDEX(Table_manufacturer[Manufacturer Name],MATCH(Sales!J1311,Table_manufacturer[ManufacturerID],0))</f>
        <v>VanArsdel</v>
      </c>
    </row>
    <row r="1312" spans="1:12" x14ac:dyDescent="0.25">
      <c r="A1312">
        <v>1050</v>
      </c>
      <c r="B1312" s="2">
        <v>42032</v>
      </c>
      <c r="C1312" t="s">
        <v>983</v>
      </c>
      <c r="D1312">
        <v>1</v>
      </c>
      <c r="E1312" s="3">
        <v>3338.37</v>
      </c>
      <c r="F1312" t="s">
        <v>20</v>
      </c>
      <c r="G1312" t="str">
        <f>INDEX(Table_product[Product Name],MATCH(A1312,Table_product[ProductID],0))</f>
        <v>Pirum MA-08</v>
      </c>
      <c r="H1312" t="str">
        <f>INDEX(Table_product[Category], MATCH(A1312,Table_product[ProductID],0))</f>
        <v>Mix</v>
      </c>
      <c r="I1312" t="str">
        <f>INDEX(Table_product[Segment], MATCH(A1312,Table_product[ProductID],0))</f>
        <v>All Season</v>
      </c>
      <c r="J1312">
        <f>INDEX(Table_product[ManufacturerID], MATCH(A1312,Table_product[ProductID],0))</f>
        <v>10</v>
      </c>
      <c r="K1312" t="str">
        <f>INDEX(Table_location[State],MATCH(C1312,Table_location[Zip],0))</f>
        <v>Ontario</v>
      </c>
      <c r="L1312" t="str">
        <f>INDEX(Table_manufacturer[Manufacturer Name],MATCH(Sales!J1312,Table_manufacturer[ManufacturerID],0))</f>
        <v>Pirum</v>
      </c>
    </row>
    <row r="1313" spans="1:12" x14ac:dyDescent="0.25">
      <c r="A1313">
        <v>1145</v>
      </c>
      <c r="B1313" s="2">
        <v>42032</v>
      </c>
      <c r="C1313" t="s">
        <v>838</v>
      </c>
      <c r="D1313">
        <v>1</v>
      </c>
      <c r="E1313" s="3">
        <v>4031.37</v>
      </c>
      <c r="F1313" t="s">
        <v>20</v>
      </c>
      <c r="G1313" t="str">
        <f>INDEX(Table_product[Product Name],MATCH(A1313,Table_product[ProductID],0))</f>
        <v>Pirum UR-02</v>
      </c>
      <c r="H1313" t="str">
        <f>INDEX(Table_product[Category], MATCH(A1313,Table_product[ProductID],0))</f>
        <v>Urban</v>
      </c>
      <c r="I1313" t="str">
        <f>INDEX(Table_product[Segment], MATCH(A1313,Table_product[ProductID],0))</f>
        <v>Regular</v>
      </c>
      <c r="J1313">
        <f>INDEX(Table_product[ManufacturerID], MATCH(A1313,Table_product[ProductID],0))</f>
        <v>10</v>
      </c>
      <c r="K1313" t="str">
        <f>INDEX(Table_location[State],MATCH(C1313,Table_location[Zip],0))</f>
        <v>Ontario</v>
      </c>
      <c r="L1313" t="str">
        <f>INDEX(Table_manufacturer[Manufacturer Name],MATCH(Sales!J1313,Table_manufacturer[ManufacturerID],0))</f>
        <v>Pirum</v>
      </c>
    </row>
    <row r="1314" spans="1:12" x14ac:dyDescent="0.25">
      <c r="A1314">
        <v>1916</v>
      </c>
      <c r="B1314" s="2">
        <v>42032</v>
      </c>
      <c r="C1314" t="s">
        <v>391</v>
      </c>
      <c r="D1314">
        <v>1</v>
      </c>
      <c r="E1314" s="3">
        <v>3590.37</v>
      </c>
      <c r="F1314" t="s">
        <v>20</v>
      </c>
      <c r="G1314" t="str">
        <f>INDEX(Table_product[Product Name],MATCH(A1314,Table_product[ProductID],0))</f>
        <v>Currus MA-09</v>
      </c>
      <c r="H1314" t="str">
        <f>INDEX(Table_product[Category], MATCH(A1314,Table_product[ProductID],0))</f>
        <v>Mix</v>
      </c>
      <c r="I1314" t="str">
        <f>INDEX(Table_product[Segment], MATCH(A1314,Table_product[ProductID],0))</f>
        <v>All Season</v>
      </c>
      <c r="J1314">
        <f>INDEX(Table_product[ManufacturerID], MATCH(A1314,Table_product[ProductID],0))</f>
        <v>4</v>
      </c>
      <c r="K1314" t="str">
        <f>INDEX(Table_location[State],MATCH(C1314,Table_location[Zip],0))</f>
        <v>Quebec</v>
      </c>
      <c r="L1314" t="str">
        <f>INDEX(Table_manufacturer[Manufacturer Name],MATCH(Sales!J1314,Table_manufacturer[ManufacturerID],0))</f>
        <v>Currus</v>
      </c>
    </row>
    <row r="1315" spans="1:12" x14ac:dyDescent="0.25">
      <c r="A1315">
        <v>1182</v>
      </c>
      <c r="B1315" s="2">
        <v>42033</v>
      </c>
      <c r="C1315" t="s">
        <v>687</v>
      </c>
      <c r="D1315">
        <v>1</v>
      </c>
      <c r="E1315" s="3">
        <v>2582.37</v>
      </c>
      <c r="F1315" t="s">
        <v>20</v>
      </c>
      <c r="G1315" t="str">
        <f>INDEX(Table_product[Product Name],MATCH(A1315,Table_product[ProductID],0))</f>
        <v>Pirum UE-18</v>
      </c>
      <c r="H1315" t="str">
        <f>INDEX(Table_product[Category], MATCH(A1315,Table_product[ProductID],0))</f>
        <v>Urban</v>
      </c>
      <c r="I1315" t="str">
        <f>INDEX(Table_product[Segment], MATCH(A1315,Table_product[ProductID],0))</f>
        <v>Extreme</v>
      </c>
      <c r="J1315">
        <f>INDEX(Table_product[ManufacturerID], MATCH(A1315,Table_product[ProductID],0))</f>
        <v>10</v>
      </c>
      <c r="K1315" t="str">
        <f>INDEX(Table_location[State],MATCH(C1315,Table_location[Zip],0))</f>
        <v>Ontario</v>
      </c>
      <c r="L1315" t="str">
        <f>INDEX(Table_manufacturer[Manufacturer Name],MATCH(Sales!J1315,Table_manufacturer[ManufacturerID],0))</f>
        <v>Pirum</v>
      </c>
    </row>
    <row r="1316" spans="1:12" x14ac:dyDescent="0.25">
      <c r="A1316">
        <v>1142</v>
      </c>
      <c r="B1316" s="2">
        <v>42033</v>
      </c>
      <c r="C1316" t="s">
        <v>832</v>
      </c>
      <c r="D1316">
        <v>1</v>
      </c>
      <c r="E1316" s="3">
        <v>8441.3700000000008</v>
      </c>
      <c r="F1316" t="s">
        <v>20</v>
      </c>
      <c r="G1316" t="str">
        <f>INDEX(Table_product[Product Name],MATCH(A1316,Table_product[ProductID],0))</f>
        <v>Pirum UM-19</v>
      </c>
      <c r="H1316" t="str">
        <f>INDEX(Table_product[Category], MATCH(A1316,Table_product[ProductID],0))</f>
        <v>Urban</v>
      </c>
      <c r="I1316" t="str">
        <f>INDEX(Table_product[Segment], MATCH(A1316,Table_product[ProductID],0))</f>
        <v>Moderation</v>
      </c>
      <c r="J1316">
        <f>INDEX(Table_product[ManufacturerID], MATCH(A1316,Table_product[ProductID],0))</f>
        <v>10</v>
      </c>
      <c r="K1316" t="str">
        <f>INDEX(Table_location[State],MATCH(C1316,Table_location[Zip],0))</f>
        <v>Ontario</v>
      </c>
      <c r="L1316" t="str">
        <f>INDEX(Table_manufacturer[Manufacturer Name],MATCH(Sales!J1316,Table_manufacturer[ManufacturerID],0))</f>
        <v>Pirum</v>
      </c>
    </row>
    <row r="1317" spans="1:12" x14ac:dyDescent="0.25">
      <c r="A1317">
        <v>690</v>
      </c>
      <c r="B1317" s="2">
        <v>42033</v>
      </c>
      <c r="C1317" t="s">
        <v>1222</v>
      </c>
      <c r="D1317">
        <v>1</v>
      </c>
      <c r="E1317" s="3">
        <v>4409.37</v>
      </c>
      <c r="F1317" t="s">
        <v>20</v>
      </c>
      <c r="G1317" t="str">
        <f>INDEX(Table_product[Product Name],MATCH(A1317,Table_product[ProductID],0))</f>
        <v>Maximus UC-55</v>
      </c>
      <c r="H1317" t="str">
        <f>INDEX(Table_product[Category], MATCH(A1317,Table_product[ProductID],0))</f>
        <v>Urban</v>
      </c>
      <c r="I1317" t="str">
        <f>INDEX(Table_product[Segment], MATCH(A1317,Table_product[ProductID],0))</f>
        <v>Convenience</v>
      </c>
      <c r="J1317">
        <f>INDEX(Table_product[ManufacturerID], MATCH(A1317,Table_product[ProductID],0))</f>
        <v>7</v>
      </c>
      <c r="K1317" t="str">
        <f>INDEX(Table_location[State],MATCH(C1317,Table_location[Zip],0))</f>
        <v>Manitoba</v>
      </c>
      <c r="L1317" t="str">
        <f>INDEX(Table_manufacturer[Manufacturer Name],MATCH(Sales!J1317,Table_manufacturer[ManufacturerID],0))</f>
        <v>VanArsdel</v>
      </c>
    </row>
    <row r="1318" spans="1:12" x14ac:dyDescent="0.25">
      <c r="A1318">
        <v>412</v>
      </c>
      <c r="B1318" s="2">
        <v>42033</v>
      </c>
      <c r="C1318" t="s">
        <v>983</v>
      </c>
      <c r="D1318">
        <v>1</v>
      </c>
      <c r="E1318" s="3">
        <v>19529.37</v>
      </c>
      <c r="F1318" t="s">
        <v>20</v>
      </c>
      <c r="G1318" t="str">
        <f>INDEX(Table_product[Product Name],MATCH(A1318,Table_product[ProductID],0))</f>
        <v>Maximus UM-17</v>
      </c>
      <c r="H1318" t="str">
        <f>INDEX(Table_product[Category], MATCH(A1318,Table_product[ProductID],0))</f>
        <v>Urban</v>
      </c>
      <c r="I1318" t="str">
        <f>INDEX(Table_product[Segment], MATCH(A1318,Table_product[ProductID],0))</f>
        <v>Moderation</v>
      </c>
      <c r="J1318">
        <f>INDEX(Table_product[ManufacturerID], MATCH(A1318,Table_product[ProductID],0))</f>
        <v>7</v>
      </c>
      <c r="K1318" t="str">
        <f>INDEX(Table_location[State],MATCH(C1318,Table_location[Zip],0))</f>
        <v>Ontario</v>
      </c>
      <c r="L1318" t="str">
        <f>INDEX(Table_manufacturer[Manufacturer Name],MATCH(Sales!J1318,Table_manufacturer[ManufacturerID],0))</f>
        <v>VanArsdel</v>
      </c>
    </row>
    <row r="1319" spans="1:12" x14ac:dyDescent="0.25">
      <c r="A1319">
        <v>1115</v>
      </c>
      <c r="B1319" s="2">
        <v>42113</v>
      </c>
      <c r="C1319" t="s">
        <v>1223</v>
      </c>
      <c r="D1319">
        <v>1</v>
      </c>
      <c r="E1319" s="3">
        <v>4409.37</v>
      </c>
      <c r="F1319" t="s">
        <v>20</v>
      </c>
      <c r="G1319" t="str">
        <f>INDEX(Table_product[Product Name],MATCH(A1319,Table_product[ProductID],0))</f>
        <v>Pirum RS-03</v>
      </c>
      <c r="H1319" t="str">
        <f>INDEX(Table_product[Category], MATCH(A1319,Table_product[ProductID],0))</f>
        <v>Rural</v>
      </c>
      <c r="I1319" t="str">
        <f>INDEX(Table_product[Segment], MATCH(A1319,Table_product[ProductID],0))</f>
        <v>Select</v>
      </c>
      <c r="J1319">
        <f>INDEX(Table_product[ManufacturerID], MATCH(A1319,Table_product[ProductID],0))</f>
        <v>10</v>
      </c>
      <c r="K1319" t="str">
        <f>INDEX(Table_location[State],MATCH(C1319,Table_location[Zip],0))</f>
        <v>Manitoba</v>
      </c>
      <c r="L1319" t="str">
        <f>INDEX(Table_manufacturer[Manufacturer Name],MATCH(Sales!J1319,Table_manufacturer[ManufacturerID],0))</f>
        <v>Pirum</v>
      </c>
    </row>
    <row r="1320" spans="1:12" x14ac:dyDescent="0.25">
      <c r="A1320">
        <v>615</v>
      </c>
      <c r="B1320" s="2">
        <v>42113</v>
      </c>
      <c r="C1320" t="s">
        <v>984</v>
      </c>
      <c r="D1320">
        <v>1</v>
      </c>
      <c r="E1320" s="3">
        <v>8189.37</v>
      </c>
      <c r="F1320" t="s">
        <v>20</v>
      </c>
      <c r="G1320" t="str">
        <f>INDEX(Table_product[Product Name],MATCH(A1320,Table_product[ProductID],0))</f>
        <v>Maximus UC-80</v>
      </c>
      <c r="H1320" t="str">
        <f>INDEX(Table_product[Category], MATCH(A1320,Table_product[ProductID],0))</f>
        <v>Urban</v>
      </c>
      <c r="I1320" t="str">
        <f>INDEX(Table_product[Segment], MATCH(A1320,Table_product[ProductID],0))</f>
        <v>Convenience</v>
      </c>
      <c r="J1320">
        <f>INDEX(Table_product[ManufacturerID], MATCH(A1320,Table_product[ProductID],0))</f>
        <v>7</v>
      </c>
      <c r="K1320" t="str">
        <f>INDEX(Table_location[State],MATCH(C1320,Table_location[Zip],0))</f>
        <v>Ontario</v>
      </c>
      <c r="L1320" t="str">
        <f>INDEX(Table_manufacturer[Manufacturer Name],MATCH(Sales!J1320,Table_manufacturer[ManufacturerID],0))</f>
        <v>VanArsdel</v>
      </c>
    </row>
    <row r="1321" spans="1:12" x14ac:dyDescent="0.25">
      <c r="A1321">
        <v>1005</v>
      </c>
      <c r="B1321" s="2">
        <v>42113</v>
      </c>
      <c r="C1321" t="s">
        <v>842</v>
      </c>
      <c r="D1321">
        <v>1</v>
      </c>
      <c r="E1321" s="3">
        <v>1511.37</v>
      </c>
      <c r="F1321" t="s">
        <v>20</v>
      </c>
      <c r="G1321" t="str">
        <f>INDEX(Table_product[Product Name],MATCH(A1321,Table_product[ProductID],0))</f>
        <v>Natura YY-06</v>
      </c>
      <c r="H1321" t="str">
        <f>INDEX(Table_product[Category], MATCH(A1321,Table_product[ProductID],0))</f>
        <v>Youth</v>
      </c>
      <c r="I1321" t="str">
        <f>INDEX(Table_product[Segment], MATCH(A1321,Table_product[ProductID],0))</f>
        <v>Youth</v>
      </c>
      <c r="J1321">
        <f>INDEX(Table_product[ManufacturerID], MATCH(A1321,Table_product[ProductID],0))</f>
        <v>8</v>
      </c>
      <c r="K1321" t="str">
        <f>INDEX(Table_location[State],MATCH(C1321,Table_location[Zip],0))</f>
        <v>Ontario</v>
      </c>
      <c r="L1321" t="str">
        <f>INDEX(Table_manufacturer[Manufacturer Name],MATCH(Sales!J1321,Table_manufacturer[ManufacturerID],0))</f>
        <v>Natura</v>
      </c>
    </row>
    <row r="1322" spans="1:12" x14ac:dyDescent="0.25">
      <c r="A1322">
        <v>1182</v>
      </c>
      <c r="B1322" s="2">
        <v>42113</v>
      </c>
      <c r="C1322" t="s">
        <v>945</v>
      </c>
      <c r="D1322">
        <v>1</v>
      </c>
      <c r="E1322" s="3">
        <v>2834.37</v>
      </c>
      <c r="F1322" t="s">
        <v>20</v>
      </c>
      <c r="G1322" t="str">
        <f>INDEX(Table_product[Product Name],MATCH(A1322,Table_product[ProductID],0))</f>
        <v>Pirum UE-18</v>
      </c>
      <c r="H1322" t="str">
        <f>INDEX(Table_product[Category], MATCH(A1322,Table_product[ProductID],0))</f>
        <v>Urban</v>
      </c>
      <c r="I1322" t="str">
        <f>INDEX(Table_product[Segment], MATCH(A1322,Table_product[ProductID],0))</f>
        <v>Extreme</v>
      </c>
      <c r="J1322">
        <f>INDEX(Table_product[ManufacturerID], MATCH(A1322,Table_product[ProductID],0))</f>
        <v>10</v>
      </c>
      <c r="K1322" t="str">
        <f>INDEX(Table_location[State],MATCH(C1322,Table_location[Zip],0))</f>
        <v>Ontario</v>
      </c>
      <c r="L1322" t="str">
        <f>INDEX(Table_manufacturer[Manufacturer Name],MATCH(Sales!J1322,Table_manufacturer[ManufacturerID],0))</f>
        <v>Pirum</v>
      </c>
    </row>
    <row r="1323" spans="1:12" x14ac:dyDescent="0.25">
      <c r="A1323">
        <v>438</v>
      </c>
      <c r="B1323" s="2">
        <v>42113</v>
      </c>
      <c r="C1323" t="s">
        <v>983</v>
      </c>
      <c r="D1323">
        <v>1</v>
      </c>
      <c r="E1323" s="3">
        <v>11969.37</v>
      </c>
      <c r="F1323" t="s">
        <v>20</v>
      </c>
      <c r="G1323" t="str">
        <f>INDEX(Table_product[Product Name],MATCH(A1323,Table_product[ProductID],0))</f>
        <v>Maximus UM-43</v>
      </c>
      <c r="H1323" t="str">
        <f>INDEX(Table_product[Category], MATCH(A1323,Table_product[ProductID],0))</f>
        <v>Urban</v>
      </c>
      <c r="I1323" t="str">
        <f>INDEX(Table_product[Segment], MATCH(A1323,Table_product[ProductID],0))</f>
        <v>Moderation</v>
      </c>
      <c r="J1323">
        <f>INDEX(Table_product[ManufacturerID], MATCH(A1323,Table_product[ProductID],0))</f>
        <v>7</v>
      </c>
      <c r="K1323" t="str">
        <f>INDEX(Table_location[State],MATCH(C1323,Table_location[Zip],0))</f>
        <v>Ontario</v>
      </c>
      <c r="L1323" t="str">
        <f>INDEX(Table_manufacturer[Manufacturer Name],MATCH(Sales!J1323,Table_manufacturer[ManufacturerID],0))</f>
        <v>VanArsdel</v>
      </c>
    </row>
    <row r="1324" spans="1:12" x14ac:dyDescent="0.25">
      <c r="A1324">
        <v>1217</v>
      </c>
      <c r="B1324" s="2">
        <v>42113</v>
      </c>
      <c r="C1324" t="s">
        <v>840</v>
      </c>
      <c r="D1324">
        <v>1</v>
      </c>
      <c r="E1324" s="3">
        <v>6992.37</v>
      </c>
      <c r="F1324" t="s">
        <v>20</v>
      </c>
      <c r="G1324" t="str">
        <f>INDEX(Table_product[Product Name],MATCH(A1324,Table_product[ProductID],0))</f>
        <v>Pirum UC-19</v>
      </c>
      <c r="H1324" t="str">
        <f>INDEX(Table_product[Category], MATCH(A1324,Table_product[ProductID],0))</f>
        <v>Urban</v>
      </c>
      <c r="I1324" t="str">
        <f>INDEX(Table_product[Segment], MATCH(A1324,Table_product[ProductID],0))</f>
        <v>Convenience</v>
      </c>
      <c r="J1324">
        <f>INDEX(Table_product[ManufacturerID], MATCH(A1324,Table_product[ProductID],0))</f>
        <v>10</v>
      </c>
      <c r="K1324" t="str">
        <f>INDEX(Table_location[State],MATCH(C1324,Table_location[Zip],0))</f>
        <v>Ontario</v>
      </c>
      <c r="L1324" t="str">
        <f>INDEX(Table_manufacturer[Manufacturer Name],MATCH(Sales!J1324,Table_manufacturer[ManufacturerID],0))</f>
        <v>Pirum</v>
      </c>
    </row>
    <row r="1325" spans="1:12" x14ac:dyDescent="0.25">
      <c r="A1325">
        <v>506</v>
      </c>
      <c r="B1325" s="2">
        <v>42113</v>
      </c>
      <c r="C1325" t="s">
        <v>684</v>
      </c>
      <c r="D1325">
        <v>1</v>
      </c>
      <c r="E1325" s="3">
        <v>15560.37</v>
      </c>
      <c r="F1325" t="s">
        <v>20</v>
      </c>
      <c r="G1325" t="str">
        <f>INDEX(Table_product[Product Name],MATCH(A1325,Table_product[ProductID],0))</f>
        <v>Maximus UM-11</v>
      </c>
      <c r="H1325" t="str">
        <f>INDEX(Table_product[Category], MATCH(A1325,Table_product[ProductID],0))</f>
        <v>Urban</v>
      </c>
      <c r="I1325" t="str">
        <f>INDEX(Table_product[Segment], MATCH(A1325,Table_product[ProductID],0))</f>
        <v>Moderation</v>
      </c>
      <c r="J1325">
        <f>INDEX(Table_product[ManufacturerID], MATCH(A1325,Table_product[ProductID],0))</f>
        <v>7</v>
      </c>
      <c r="K1325" t="str">
        <f>INDEX(Table_location[State],MATCH(C1325,Table_location[Zip],0))</f>
        <v>Ontario</v>
      </c>
      <c r="L1325" t="str">
        <f>INDEX(Table_manufacturer[Manufacturer Name],MATCH(Sales!J1325,Table_manufacturer[ManufacturerID],0))</f>
        <v>VanArsdel</v>
      </c>
    </row>
    <row r="1326" spans="1:12" x14ac:dyDescent="0.25">
      <c r="A1326">
        <v>2332</v>
      </c>
      <c r="B1326" s="2">
        <v>42085</v>
      </c>
      <c r="C1326" t="s">
        <v>1220</v>
      </c>
      <c r="D1326">
        <v>1</v>
      </c>
      <c r="E1326" s="3">
        <v>6419.7</v>
      </c>
      <c r="F1326" t="s">
        <v>20</v>
      </c>
      <c r="G1326" t="str">
        <f>INDEX(Table_product[Product Name],MATCH(A1326,Table_product[ProductID],0))</f>
        <v>Aliqui UE-06</v>
      </c>
      <c r="H1326" t="str">
        <f>INDEX(Table_product[Category], MATCH(A1326,Table_product[ProductID],0))</f>
        <v>Urban</v>
      </c>
      <c r="I1326" t="str">
        <f>INDEX(Table_product[Segment], MATCH(A1326,Table_product[ProductID],0))</f>
        <v>Extreme</v>
      </c>
      <c r="J1326">
        <f>INDEX(Table_product[ManufacturerID], MATCH(A1326,Table_product[ProductID],0))</f>
        <v>2</v>
      </c>
      <c r="K1326" t="str">
        <f>INDEX(Table_location[State],MATCH(C1326,Table_location[Zip],0))</f>
        <v>Manitoba</v>
      </c>
      <c r="L1326" t="str">
        <f>INDEX(Table_manufacturer[Manufacturer Name],MATCH(Sales!J1326,Table_manufacturer[ManufacturerID],0))</f>
        <v>Aliqui</v>
      </c>
    </row>
    <row r="1327" spans="1:12" x14ac:dyDescent="0.25">
      <c r="A1327">
        <v>939</v>
      </c>
      <c r="B1327" s="2">
        <v>42124</v>
      </c>
      <c r="C1327" t="s">
        <v>978</v>
      </c>
      <c r="D1327">
        <v>1</v>
      </c>
      <c r="E1327" s="3">
        <v>4598.37</v>
      </c>
      <c r="F1327" t="s">
        <v>20</v>
      </c>
      <c r="G1327" t="str">
        <f>INDEX(Table_product[Product Name],MATCH(A1327,Table_product[ProductID],0))</f>
        <v>Natura UC-02</v>
      </c>
      <c r="H1327" t="str">
        <f>INDEX(Table_product[Category], MATCH(A1327,Table_product[ProductID],0))</f>
        <v>Urban</v>
      </c>
      <c r="I1327" t="str">
        <f>INDEX(Table_product[Segment], MATCH(A1327,Table_product[ProductID],0))</f>
        <v>Convenience</v>
      </c>
      <c r="J1327">
        <f>INDEX(Table_product[ManufacturerID], MATCH(A1327,Table_product[ProductID],0))</f>
        <v>8</v>
      </c>
      <c r="K1327" t="str">
        <f>INDEX(Table_location[State],MATCH(C1327,Table_location[Zip],0))</f>
        <v>Ontario</v>
      </c>
      <c r="L1327" t="str">
        <f>INDEX(Table_manufacturer[Manufacturer Name],MATCH(Sales!J1327,Table_manufacturer[ManufacturerID],0))</f>
        <v>Natura</v>
      </c>
    </row>
    <row r="1328" spans="1:12" x14ac:dyDescent="0.25">
      <c r="A1328">
        <v>2332</v>
      </c>
      <c r="B1328" s="2">
        <v>42124</v>
      </c>
      <c r="C1328" t="s">
        <v>1230</v>
      </c>
      <c r="D1328">
        <v>1</v>
      </c>
      <c r="E1328" s="3">
        <v>6419.7</v>
      </c>
      <c r="F1328" t="s">
        <v>20</v>
      </c>
      <c r="G1328" t="str">
        <f>INDEX(Table_product[Product Name],MATCH(A1328,Table_product[ProductID],0))</f>
        <v>Aliqui UE-06</v>
      </c>
      <c r="H1328" t="str">
        <f>INDEX(Table_product[Category], MATCH(A1328,Table_product[ProductID],0))</f>
        <v>Urban</v>
      </c>
      <c r="I1328" t="str">
        <f>INDEX(Table_product[Segment], MATCH(A1328,Table_product[ProductID],0))</f>
        <v>Extreme</v>
      </c>
      <c r="J1328">
        <f>INDEX(Table_product[ManufacturerID], MATCH(A1328,Table_product[ProductID],0))</f>
        <v>2</v>
      </c>
      <c r="K1328" t="str">
        <f>INDEX(Table_location[State],MATCH(C1328,Table_location[Zip],0))</f>
        <v>Manitoba</v>
      </c>
      <c r="L1328" t="str">
        <f>INDEX(Table_manufacturer[Manufacturer Name],MATCH(Sales!J1328,Table_manufacturer[ManufacturerID],0))</f>
        <v>Aliqui</v>
      </c>
    </row>
    <row r="1329" spans="1:12" x14ac:dyDescent="0.25">
      <c r="A1329">
        <v>2064</v>
      </c>
      <c r="B1329" s="2">
        <v>42163</v>
      </c>
      <c r="C1329" t="s">
        <v>984</v>
      </c>
      <c r="D1329">
        <v>1</v>
      </c>
      <c r="E1329" s="3">
        <v>6929.37</v>
      </c>
      <c r="F1329" t="s">
        <v>20</v>
      </c>
      <c r="G1329" t="str">
        <f>INDEX(Table_product[Product Name],MATCH(A1329,Table_product[ProductID],0))</f>
        <v>Currus UE-24</v>
      </c>
      <c r="H1329" t="str">
        <f>INDEX(Table_product[Category], MATCH(A1329,Table_product[ProductID],0))</f>
        <v>Urban</v>
      </c>
      <c r="I1329" t="str">
        <f>INDEX(Table_product[Segment], MATCH(A1329,Table_product[ProductID],0))</f>
        <v>Extreme</v>
      </c>
      <c r="J1329">
        <f>INDEX(Table_product[ManufacturerID], MATCH(A1329,Table_product[ProductID],0))</f>
        <v>4</v>
      </c>
      <c r="K1329" t="str">
        <f>INDEX(Table_location[State],MATCH(C1329,Table_location[Zip],0))</f>
        <v>Ontario</v>
      </c>
      <c r="L1329" t="str">
        <f>INDEX(Table_manufacturer[Manufacturer Name],MATCH(Sales!J1329,Table_manufacturer[ManufacturerID],0))</f>
        <v>Currus</v>
      </c>
    </row>
    <row r="1330" spans="1:12" x14ac:dyDescent="0.25">
      <c r="A1330">
        <v>2015</v>
      </c>
      <c r="B1330" s="2">
        <v>42163</v>
      </c>
      <c r="C1330" t="s">
        <v>984</v>
      </c>
      <c r="D1330">
        <v>1</v>
      </c>
      <c r="E1330" s="3">
        <v>4094.37</v>
      </c>
      <c r="F1330" t="s">
        <v>20</v>
      </c>
      <c r="G1330" t="str">
        <f>INDEX(Table_product[Product Name],MATCH(A1330,Table_product[ProductID],0))</f>
        <v>Currus UR-18</v>
      </c>
      <c r="H1330" t="str">
        <f>INDEX(Table_product[Category], MATCH(A1330,Table_product[ProductID],0))</f>
        <v>Urban</v>
      </c>
      <c r="I1330" t="str">
        <f>INDEX(Table_product[Segment], MATCH(A1330,Table_product[ProductID],0))</f>
        <v>Regular</v>
      </c>
      <c r="J1330">
        <f>INDEX(Table_product[ManufacturerID], MATCH(A1330,Table_product[ProductID],0))</f>
        <v>4</v>
      </c>
      <c r="K1330" t="str">
        <f>INDEX(Table_location[State],MATCH(C1330,Table_location[Zip],0))</f>
        <v>Ontario</v>
      </c>
      <c r="L1330" t="str">
        <f>INDEX(Table_manufacturer[Manufacturer Name],MATCH(Sales!J1330,Table_manufacturer[ManufacturerID],0))</f>
        <v>Currus</v>
      </c>
    </row>
    <row r="1331" spans="1:12" x14ac:dyDescent="0.25">
      <c r="A1331">
        <v>457</v>
      </c>
      <c r="B1331" s="2">
        <v>42163</v>
      </c>
      <c r="C1331" t="s">
        <v>842</v>
      </c>
      <c r="D1331">
        <v>1</v>
      </c>
      <c r="E1331" s="3">
        <v>11969.37</v>
      </c>
      <c r="F1331" t="s">
        <v>20</v>
      </c>
      <c r="G1331" t="str">
        <f>INDEX(Table_product[Product Name],MATCH(A1331,Table_product[ProductID],0))</f>
        <v>Maximus UM-62</v>
      </c>
      <c r="H1331" t="str">
        <f>INDEX(Table_product[Category], MATCH(A1331,Table_product[ProductID],0))</f>
        <v>Urban</v>
      </c>
      <c r="I1331" t="str">
        <f>INDEX(Table_product[Segment], MATCH(A1331,Table_product[ProductID],0))</f>
        <v>Moderation</v>
      </c>
      <c r="J1331">
        <f>INDEX(Table_product[ManufacturerID], MATCH(A1331,Table_product[ProductID],0))</f>
        <v>7</v>
      </c>
      <c r="K1331" t="str">
        <f>INDEX(Table_location[State],MATCH(C1331,Table_location[Zip],0))</f>
        <v>Ontario</v>
      </c>
      <c r="L1331" t="str">
        <f>INDEX(Table_manufacturer[Manufacturer Name],MATCH(Sales!J1331,Table_manufacturer[ManufacturerID],0))</f>
        <v>VanArsdel</v>
      </c>
    </row>
    <row r="1332" spans="1:12" x14ac:dyDescent="0.25">
      <c r="A1332">
        <v>491</v>
      </c>
      <c r="B1332" s="2">
        <v>42164</v>
      </c>
      <c r="C1332" t="s">
        <v>952</v>
      </c>
      <c r="D1332">
        <v>1</v>
      </c>
      <c r="E1332" s="3">
        <v>10709.37</v>
      </c>
      <c r="F1332" t="s">
        <v>20</v>
      </c>
      <c r="G1332" t="str">
        <f>INDEX(Table_product[Product Name],MATCH(A1332,Table_product[ProductID],0))</f>
        <v>Maximus UM-96</v>
      </c>
      <c r="H1332" t="str">
        <f>INDEX(Table_product[Category], MATCH(A1332,Table_product[ProductID],0))</f>
        <v>Urban</v>
      </c>
      <c r="I1332" t="str">
        <f>INDEX(Table_product[Segment], MATCH(A1332,Table_product[ProductID],0))</f>
        <v>Moderation</v>
      </c>
      <c r="J1332">
        <f>INDEX(Table_product[ManufacturerID], MATCH(A1332,Table_product[ProductID],0))</f>
        <v>7</v>
      </c>
      <c r="K1332" t="str">
        <f>INDEX(Table_location[State],MATCH(C1332,Table_location[Zip],0))</f>
        <v>Ontario</v>
      </c>
      <c r="L1332" t="str">
        <f>INDEX(Table_manufacturer[Manufacturer Name],MATCH(Sales!J1332,Table_manufacturer[ManufacturerID],0))</f>
        <v>VanArsdel</v>
      </c>
    </row>
    <row r="1333" spans="1:12" x14ac:dyDescent="0.25">
      <c r="A1333">
        <v>1182</v>
      </c>
      <c r="B1333" s="2">
        <v>42164</v>
      </c>
      <c r="C1333" t="s">
        <v>1230</v>
      </c>
      <c r="D1333">
        <v>1</v>
      </c>
      <c r="E1333" s="3">
        <v>2708.37</v>
      </c>
      <c r="F1333" t="s">
        <v>20</v>
      </c>
      <c r="G1333" t="str">
        <f>INDEX(Table_product[Product Name],MATCH(A1333,Table_product[ProductID],0))</f>
        <v>Pirum UE-18</v>
      </c>
      <c r="H1333" t="str">
        <f>INDEX(Table_product[Category], MATCH(A1333,Table_product[ProductID],0))</f>
        <v>Urban</v>
      </c>
      <c r="I1333" t="str">
        <f>INDEX(Table_product[Segment], MATCH(A1333,Table_product[ProductID],0))</f>
        <v>Extreme</v>
      </c>
      <c r="J1333">
        <f>INDEX(Table_product[ManufacturerID], MATCH(A1333,Table_product[ProductID],0))</f>
        <v>10</v>
      </c>
      <c r="K1333" t="str">
        <f>INDEX(Table_location[State],MATCH(C1333,Table_location[Zip],0))</f>
        <v>Manitoba</v>
      </c>
      <c r="L1333" t="str">
        <f>INDEX(Table_manufacturer[Manufacturer Name],MATCH(Sales!J1333,Table_manufacturer[ManufacturerID],0))</f>
        <v>Pirum</v>
      </c>
    </row>
    <row r="1334" spans="1:12" x14ac:dyDescent="0.25">
      <c r="A1334">
        <v>2350</v>
      </c>
      <c r="B1334" s="2">
        <v>42164</v>
      </c>
      <c r="C1334" t="s">
        <v>1219</v>
      </c>
      <c r="D1334">
        <v>1</v>
      </c>
      <c r="E1334" s="3">
        <v>4466.7</v>
      </c>
      <c r="F1334" t="s">
        <v>20</v>
      </c>
      <c r="G1334" t="str">
        <f>INDEX(Table_product[Product Name],MATCH(A1334,Table_product[ProductID],0))</f>
        <v>Aliqui UE-24</v>
      </c>
      <c r="H1334" t="str">
        <f>INDEX(Table_product[Category], MATCH(A1334,Table_product[ProductID],0))</f>
        <v>Urban</v>
      </c>
      <c r="I1334" t="str">
        <f>INDEX(Table_product[Segment], MATCH(A1334,Table_product[ProductID],0))</f>
        <v>Extreme</v>
      </c>
      <c r="J1334">
        <f>INDEX(Table_product[ManufacturerID], MATCH(A1334,Table_product[ProductID],0))</f>
        <v>2</v>
      </c>
      <c r="K1334" t="str">
        <f>INDEX(Table_location[State],MATCH(C1334,Table_location[Zip],0))</f>
        <v>Manitoba</v>
      </c>
      <c r="L1334" t="str">
        <f>INDEX(Table_manufacturer[Manufacturer Name],MATCH(Sales!J1334,Table_manufacturer[ManufacturerID],0))</f>
        <v>Aliqui</v>
      </c>
    </row>
    <row r="1335" spans="1:12" x14ac:dyDescent="0.25">
      <c r="A1335">
        <v>2133</v>
      </c>
      <c r="B1335" s="2">
        <v>42164</v>
      </c>
      <c r="C1335" t="s">
        <v>832</v>
      </c>
      <c r="D1335">
        <v>1</v>
      </c>
      <c r="E1335" s="3">
        <v>5480.37</v>
      </c>
      <c r="F1335" t="s">
        <v>20</v>
      </c>
      <c r="G1335" t="str">
        <f>INDEX(Table_product[Product Name],MATCH(A1335,Table_product[ProductID],0))</f>
        <v>Victoria UR-09</v>
      </c>
      <c r="H1335" t="str">
        <f>INDEX(Table_product[Category], MATCH(A1335,Table_product[ProductID],0))</f>
        <v>Urban</v>
      </c>
      <c r="I1335" t="str">
        <f>INDEX(Table_product[Segment], MATCH(A1335,Table_product[ProductID],0))</f>
        <v>Regular</v>
      </c>
      <c r="J1335">
        <f>INDEX(Table_product[ManufacturerID], MATCH(A1335,Table_product[ProductID],0))</f>
        <v>14</v>
      </c>
      <c r="K1335" t="str">
        <f>INDEX(Table_location[State],MATCH(C1335,Table_location[Zip],0))</f>
        <v>Ontario</v>
      </c>
      <c r="L1335" t="str">
        <f>INDEX(Table_manufacturer[Manufacturer Name],MATCH(Sales!J1335,Table_manufacturer[ManufacturerID],0))</f>
        <v>Victoria</v>
      </c>
    </row>
    <row r="1336" spans="1:12" x14ac:dyDescent="0.25">
      <c r="A1336">
        <v>2354</v>
      </c>
      <c r="B1336" s="2">
        <v>42164</v>
      </c>
      <c r="C1336" t="s">
        <v>391</v>
      </c>
      <c r="D1336">
        <v>1</v>
      </c>
      <c r="E1336" s="3">
        <v>4661.37</v>
      </c>
      <c r="F1336" t="s">
        <v>20</v>
      </c>
      <c r="G1336" t="str">
        <f>INDEX(Table_product[Product Name],MATCH(A1336,Table_product[ProductID],0))</f>
        <v>Aliqui UC-02</v>
      </c>
      <c r="H1336" t="str">
        <f>INDEX(Table_product[Category], MATCH(A1336,Table_product[ProductID],0))</f>
        <v>Urban</v>
      </c>
      <c r="I1336" t="str">
        <f>INDEX(Table_product[Segment], MATCH(A1336,Table_product[ProductID],0))</f>
        <v>Convenience</v>
      </c>
      <c r="J1336">
        <f>INDEX(Table_product[ManufacturerID], MATCH(A1336,Table_product[ProductID],0))</f>
        <v>2</v>
      </c>
      <c r="K1336" t="str">
        <f>INDEX(Table_location[State],MATCH(C1336,Table_location[Zip],0))</f>
        <v>Quebec</v>
      </c>
      <c r="L1336" t="str">
        <f>INDEX(Table_manufacturer[Manufacturer Name],MATCH(Sales!J1336,Table_manufacturer[ManufacturerID],0))</f>
        <v>Aliqui</v>
      </c>
    </row>
    <row r="1337" spans="1:12" x14ac:dyDescent="0.25">
      <c r="A1337">
        <v>2269</v>
      </c>
      <c r="B1337" s="2">
        <v>42165</v>
      </c>
      <c r="C1337" t="s">
        <v>1216</v>
      </c>
      <c r="D1337">
        <v>1</v>
      </c>
      <c r="E1337" s="3">
        <v>4188.87</v>
      </c>
      <c r="F1337" t="s">
        <v>20</v>
      </c>
      <c r="G1337" t="str">
        <f>INDEX(Table_product[Product Name],MATCH(A1337,Table_product[ProductID],0))</f>
        <v>Aliqui RS-02</v>
      </c>
      <c r="H1337" t="str">
        <f>INDEX(Table_product[Category], MATCH(A1337,Table_product[ProductID],0))</f>
        <v>Rural</v>
      </c>
      <c r="I1337" t="str">
        <f>INDEX(Table_product[Segment], MATCH(A1337,Table_product[ProductID],0))</f>
        <v>Select</v>
      </c>
      <c r="J1337">
        <f>INDEX(Table_product[ManufacturerID], MATCH(A1337,Table_product[ProductID],0))</f>
        <v>2</v>
      </c>
      <c r="K1337" t="str">
        <f>INDEX(Table_location[State],MATCH(C1337,Table_location[Zip],0))</f>
        <v>Manitoba</v>
      </c>
      <c r="L1337" t="str">
        <f>INDEX(Table_manufacturer[Manufacturer Name],MATCH(Sales!J1337,Table_manufacturer[ManufacturerID],0))</f>
        <v>Aliqui</v>
      </c>
    </row>
    <row r="1338" spans="1:12" x14ac:dyDescent="0.25">
      <c r="A1338">
        <v>977</v>
      </c>
      <c r="B1338" s="2">
        <v>42165</v>
      </c>
      <c r="C1338" t="s">
        <v>1212</v>
      </c>
      <c r="D1338">
        <v>1</v>
      </c>
      <c r="E1338" s="3">
        <v>6299.37</v>
      </c>
      <c r="F1338" t="s">
        <v>20</v>
      </c>
      <c r="G1338" t="str">
        <f>INDEX(Table_product[Product Name],MATCH(A1338,Table_product[ProductID],0))</f>
        <v>Natura UC-40</v>
      </c>
      <c r="H1338" t="str">
        <f>INDEX(Table_product[Category], MATCH(A1338,Table_product[ProductID],0))</f>
        <v>Urban</v>
      </c>
      <c r="I1338" t="str">
        <f>INDEX(Table_product[Segment], MATCH(A1338,Table_product[ProductID],0))</f>
        <v>Convenience</v>
      </c>
      <c r="J1338">
        <f>INDEX(Table_product[ManufacturerID], MATCH(A1338,Table_product[ProductID],0))</f>
        <v>8</v>
      </c>
      <c r="K1338" t="str">
        <f>INDEX(Table_location[State],MATCH(C1338,Table_location[Zip],0))</f>
        <v>Manitoba</v>
      </c>
      <c r="L1338" t="str">
        <f>INDEX(Table_manufacturer[Manufacturer Name],MATCH(Sales!J1338,Table_manufacturer[ManufacturerID],0))</f>
        <v>Natura</v>
      </c>
    </row>
    <row r="1339" spans="1:12" x14ac:dyDescent="0.25">
      <c r="A1339">
        <v>674</v>
      </c>
      <c r="B1339" s="2">
        <v>42165</v>
      </c>
      <c r="C1339" t="s">
        <v>983</v>
      </c>
      <c r="D1339">
        <v>1</v>
      </c>
      <c r="E1339" s="3">
        <v>8189.37</v>
      </c>
      <c r="F1339" t="s">
        <v>20</v>
      </c>
      <c r="G1339" t="str">
        <f>INDEX(Table_product[Product Name],MATCH(A1339,Table_product[ProductID],0))</f>
        <v>Maximus UC-39</v>
      </c>
      <c r="H1339" t="str">
        <f>INDEX(Table_product[Category], MATCH(A1339,Table_product[ProductID],0))</f>
        <v>Urban</v>
      </c>
      <c r="I1339" t="str">
        <f>INDEX(Table_product[Segment], MATCH(A1339,Table_product[ProductID],0))</f>
        <v>Convenience</v>
      </c>
      <c r="J1339">
        <f>INDEX(Table_product[ManufacturerID], MATCH(A1339,Table_product[ProductID],0))</f>
        <v>7</v>
      </c>
      <c r="K1339" t="str">
        <f>INDEX(Table_location[State],MATCH(C1339,Table_location[Zip],0))</f>
        <v>Ontario</v>
      </c>
      <c r="L1339" t="str">
        <f>INDEX(Table_manufacturer[Manufacturer Name],MATCH(Sales!J1339,Table_manufacturer[ManufacturerID],0))</f>
        <v>VanArsdel</v>
      </c>
    </row>
    <row r="1340" spans="1:12" x14ac:dyDescent="0.25">
      <c r="A1340">
        <v>548</v>
      </c>
      <c r="B1340" s="2">
        <v>42139</v>
      </c>
      <c r="C1340" t="s">
        <v>945</v>
      </c>
      <c r="D1340">
        <v>1</v>
      </c>
      <c r="E1340" s="3">
        <v>6236.37</v>
      </c>
      <c r="F1340" t="s">
        <v>20</v>
      </c>
      <c r="G1340" t="str">
        <f>INDEX(Table_product[Product Name],MATCH(A1340,Table_product[ProductID],0))</f>
        <v>Maximus UC-13</v>
      </c>
      <c r="H1340" t="str">
        <f>INDEX(Table_product[Category], MATCH(A1340,Table_product[ProductID],0))</f>
        <v>Urban</v>
      </c>
      <c r="I1340" t="str">
        <f>INDEX(Table_product[Segment], MATCH(A1340,Table_product[ProductID],0))</f>
        <v>Convenience</v>
      </c>
      <c r="J1340">
        <f>INDEX(Table_product[ManufacturerID], MATCH(A1340,Table_product[ProductID],0))</f>
        <v>7</v>
      </c>
      <c r="K1340" t="str">
        <f>INDEX(Table_location[State],MATCH(C1340,Table_location[Zip],0))</f>
        <v>Ontario</v>
      </c>
      <c r="L1340" t="str">
        <f>INDEX(Table_manufacturer[Manufacturer Name],MATCH(Sales!J1340,Table_manufacturer[ManufacturerID],0))</f>
        <v>VanArsdel</v>
      </c>
    </row>
    <row r="1341" spans="1:12" x14ac:dyDescent="0.25">
      <c r="A1341">
        <v>1129</v>
      </c>
      <c r="B1341" s="2">
        <v>42085</v>
      </c>
      <c r="C1341" t="s">
        <v>394</v>
      </c>
      <c r="D1341">
        <v>1</v>
      </c>
      <c r="E1341" s="3">
        <v>5543.37</v>
      </c>
      <c r="F1341" t="s">
        <v>20</v>
      </c>
      <c r="G1341" t="str">
        <f>INDEX(Table_product[Product Name],MATCH(A1341,Table_product[ProductID],0))</f>
        <v>Pirum UM-06</v>
      </c>
      <c r="H1341" t="str">
        <f>INDEX(Table_product[Category], MATCH(A1341,Table_product[ProductID],0))</f>
        <v>Urban</v>
      </c>
      <c r="I1341" t="str">
        <f>INDEX(Table_product[Segment], MATCH(A1341,Table_product[ProductID],0))</f>
        <v>Moderation</v>
      </c>
      <c r="J1341">
        <f>INDEX(Table_product[ManufacturerID], MATCH(A1341,Table_product[ProductID],0))</f>
        <v>10</v>
      </c>
      <c r="K1341" t="str">
        <f>INDEX(Table_location[State],MATCH(C1341,Table_location[Zip],0))</f>
        <v>Quebec</v>
      </c>
      <c r="L1341" t="str">
        <f>INDEX(Table_manufacturer[Manufacturer Name],MATCH(Sales!J1341,Table_manufacturer[ManufacturerID],0))</f>
        <v>Pirum</v>
      </c>
    </row>
    <row r="1342" spans="1:12" x14ac:dyDescent="0.25">
      <c r="A1342">
        <v>1180</v>
      </c>
      <c r="B1342" s="2">
        <v>42085</v>
      </c>
      <c r="C1342" t="s">
        <v>838</v>
      </c>
      <c r="D1342">
        <v>2</v>
      </c>
      <c r="E1342" s="3">
        <v>12472.74</v>
      </c>
      <c r="F1342" t="s">
        <v>20</v>
      </c>
      <c r="G1342" t="str">
        <f>INDEX(Table_product[Product Name],MATCH(A1342,Table_product[ProductID],0))</f>
        <v>Pirum UE-16</v>
      </c>
      <c r="H1342" t="str">
        <f>INDEX(Table_product[Category], MATCH(A1342,Table_product[ProductID],0))</f>
        <v>Urban</v>
      </c>
      <c r="I1342" t="str">
        <f>INDEX(Table_product[Segment], MATCH(A1342,Table_product[ProductID],0))</f>
        <v>Extreme</v>
      </c>
      <c r="J1342">
        <f>INDEX(Table_product[ManufacturerID], MATCH(A1342,Table_product[ProductID],0))</f>
        <v>10</v>
      </c>
      <c r="K1342" t="str">
        <f>INDEX(Table_location[State],MATCH(C1342,Table_location[Zip],0))</f>
        <v>Ontario</v>
      </c>
      <c r="L1342" t="str">
        <f>INDEX(Table_manufacturer[Manufacturer Name],MATCH(Sales!J1342,Table_manufacturer[ManufacturerID],0))</f>
        <v>Pirum</v>
      </c>
    </row>
    <row r="1343" spans="1:12" x14ac:dyDescent="0.25">
      <c r="A1343">
        <v>438</v>
      </c>
      <c r="B1343" s="2">
        <v>42086</v>
      </c>
      <c r="C1343" t="s">
        <v>826</v>
      </c>
      <c r="D1343">
        <v>1</v>
      </c>
      <c r="E1343" s="3">
        <v>11969.37</v>
      </c>
      <c r="F1343" t="s">
        <v>20</v>
      </c>
      <c r="G1343" t="str">
        <f>INDEX(Table_product[Product Name],MATCH(A1343,Table_product[ProductID],0))</f>
        <v>Maximus UM-43</v>
      </c>
      <c r="H1343" t="str">
        <f>INDEX(Table_product[Category], MATCH(A1343,Table_product[ProductID],0))</f>
        <v>Urban</v>
      </c>
      <c r="I1343" t="str">
        <f>INDEX(Table_product[Segment], MATCH(A1343,Table_product[ProductID],0))</f>
        <v>Moderation</v>
      </c>
      <c r="J1343">
        <f>INDEX(Table_product[ManufacturerID], MATCH(A1343,Table_product[ProductID],0))</f>
        <v>7</v>
      </c>
      <c r="K1343" t="str">
        <f>INDEX(Table_location[State],MATCH(C1343,Table_location[Zip],0))</f>
        <v>Ontario</v>
      </c>
      <c r="L1343" t="str">
        <f>INDEX(Table_manufacturer[Manufacturer Name],MATCH(Sales!J1343,Table_manufacturer[ManufacturerID],0))</f>
        <v>VanArsdel</v>
      </c>
    </row>
    <row r="1344" spans="1:12" x14ac:dyDescent="0.25">
      <c r="A1344">
        <v>1959</v>
      </c>
      <c r="B1344" s="2">
        <v>42086</v>
      </c>
      <c r="C1344" t="s">
        <v>959</v>
      </c>
      <c r="D1344">
        <v>1</v>
      </c>
      <c r="E1344" s="3">
        <v>944.37</v>
      </c>
      <c r="F1344" t="s">
        <v>20</v>
      </c>
      <c r="G1344" t="str">
        <f>INDEX(Table_product[Product Name],MATCH(A1344,Table_product[ProductID],0))</f>
        <v>Currus RP-34</v>
      </c>
      <c r="H1344" t="str">
        <f>INDEX(Table_product[Category], MATCH(A1344,Table_product[ProductID],0))</f>
        <v>Rural</v>
      </c>
      <c r="I1344" t="str">
        <f>INDEX(Table_product[Segment], MATCH(A1344,Table_product[ProductID],0))</f>
        <v>Productivity</v>
      </c>
      <c r="J1344">
        <f>INDEX(Table_product[ManufacturerID], MATCH(A1344,Table_product[ProductID],0))</f>
        <v>4</v>
      </c>
      <c r="K1344" t="str">
        <f>INDEX(Table_location[State],MATCH(C1344,Table_location[Zip],0))</f>
        <v>Ontario</v>
      </c>
      <c r="L1344" t="str">
        <f>INDEX(Table_manufacturer[Manufacturer Name],MATCH(Sales!J1344,Table_manufacturer[ManufacturerID],0))</f>
        <v>Currus</v>
      </c>
    </row>
    <row r="1345" spans="1:12" x14ac:dyDescent="0.25">
      <c r="A1345">
        <v>995</v>
      </c>
      <c r="B1345" s="2">
        <v>42089</v>
      </c>
      <c r="C1345" t="s">
        <v>1227</v>
      </c>
      <c r="D1345">
        <v>1</v>
      </c>
      <c r="E1345" s="3">
        <v>7181.37</v>
      </c>
      <c r="F1345" t="s">
        <v>20</v>
      </c>
      <c r="G1345" t="str">
        <f>INDEX(Table_product[Product Name],MATCH(A1345,Table_product[ProductID],0))</f>
        <v>Natura UC-58</v>
      </c>
      <c r="H1345" t="str">
        <f>INDEX(Table_product[Category], MATCH(A1345,Table_product[ProductID],0))</f>
        <v>Urban</v>
      </c>
      <c r="I1345" t="str">
        <f>INDEX(Table_product[Segment], MATCH(A1345,Table_product[ProductID],0))</f>
        <v>Convenience</v>
      </c>
      <c r="J1345">
        <f>INDEX(Table_product[ManufacturerID], MATCH(A1345,Table_product[ProductID],0))</f>
        <v>8</v>
      </c>
      <c r="K1345" t="str">
        <f>INDEX(Table_location[State],MATCH(C1345,Table_location[Zip],0))</f>
        <v>Manitoba</v>
      </c>
      <c r="L1345" t="str">
        <f>INDEX(Table_manufacturer[Manufacturer Name],MATCH(Sales!J1345,Table_manufacturer[ManufacturerID],0))</f>
        <v>Natura</v>
      </c>
    </row>
    <row r="1346" spans="1:12" x14ac:dyDescent="0.25">
      <c r="A1346">
        <v>907</v>
      </c>
      <c r="B1346" s="2">
        <v>42090</v>
      </c>
      <c r="C1346" t="s">
        <v>840</v>
      </c>
      <c r="D1346">
        <v>1</v>
      </c>
      <c r="E1346" s="3">
        <v>7307.37</v>
      </c>
      <c r="F1346" t="s">
        <v>20</v>
      </c>
      <c r="G1346" t="str">
        <f>INDEX(Table_product[Product Name],MATCH(A1346,Table_product[ProductID],0))</f>
        <v>Natura UE-16</v>
      </c>
      <c r="H1346" t="str">
        <f>INDEX(Table_product[Category], MATCH(A1346,Table_product[ProductID],0))</f>
        <v>Urban</v>
      </c>
      <c r="I1346" t="str">
        <f>INDEX(Table_product[Segment], MATCH(A1346,Table_product[ProductID],0))</f>
        <v>Extreme</v>
      </c>
      <c r="J1346">
        <f>INDEX(Table_product[ManufacturerID], MATCH(A1346,Table_product[ProductID],0))</f>
        <v>8</v>
      </c>
      <c r="K1346" t="str">
        <f>INDEX(Table_location[State],MATCH(C1346,Table_location[Zip],0))</f>
        <v>Ontario</v>
      </c>
      <c r="L1346" t="str">
        <f>INDEX(Table_manufacturer[Manufacturer Name],MATCH(Sales!J1346,Table_manufacturer[ManufacturerID],0))</f>
        <v>Natura</v>
      </c>
    </row>
    <row r="1347" spans="1:12" x14ac:dyDescent="0.25">
      <c r="A1347">
        <v>977</v>
      </c>
      <c r="B1347" s="2">
        <v>42090</v>
      </c>
      <c r="C1347" t="s">
        <v>978</v>
      </c>
      <c r="D1347">
        <v>1</v>
      </c>
      <c r="E1347" s="3">
        <v>6047.37</v>
      </c>
      <c r="F1347" t="s">
        <v>20</v>
      </c>
      <c r="G1347" t="str">
        <f>INDEX(Table_product[Product Name],MATCH(A1347,Table_product[ProductID],0))</f>
        <v>Natura UC-40</v>
      </c>
      <c r="H1347" t="str">
        <f>INDEX(Table_product[Category], MATCH(A1347,Table_product[ProductID],0))</f>
        <v>Urban</v>
      </c>
      <c r="I1347" t="str">
        <f>INDEX(Table_product[Segment], MATCH(A1347,Table_product[ProductID],0))</f>
        <v>Convenience</v>
      </c>
      <c r="J1347">
        <f>INDEX(Table_product[ManufacturerID], MATCH(A1347,Table_product[ProductID],0))</f>
        <v>8</v>
      </c>
      <c r="K1347" t="str">
        <f>INDEX(Table_location[State],MATCH(C1347,Table_location[Zip],0))</f>
        <v>Ontario</v>
      </c>
      <c r="L1347" t="str">
        <f>INDEX(Table_manufacturer[Manufacturer Name],MATCH(Sales!J1347,Table_manufacturer[ManufacturerID],0))</f>
        <v>Natura</v>
      </c>
    </row>
    <row r="1348" spans="1:12" x14ac:dyDescent="0.25">
      <c r="A1348">
        <v>2332</v>
      </c>
      <c r="B1348" s="2">
        <v>42090</v>
      </c>
      <c r="C1348" t="s">
        <v>838</v>
      </c>
      <c r="D1348">
        <v>1</v>
      </c>
      <c r="E1348" s="3">
        <v>5858.37</v>
      </c>
      <c r="F1348" t="s">
        <v>20</v>
      </c>
      <c r="G1348" t="str">
        <f>INDEX(Table_product[Product Name],MATCH(A1348,Table_product[ProductID],0))</f>
        <v>Aliqui UE-06</v>
      </c>
      <c r="H1348" t="str">
        <f>INDEX(Table_product[Category], MATCH(A1348,Table_product[ProductID],0))</f>
        <v>Urban</v>
      </c>
      <c r="I1348" t="str">
        <f>INDEX(Table_product[Segment], MATCH(A1348,Table_product[ProductID],0))</f>
        <v>Extreme</v>
      </c>
      <c r="J1348">
        <f>INDEX(Table_product[ManufacturerID], MATCH(A1348,Table_product[ProductID],0))</f>
        <v>2</v>
      </c>
      <c r="K1348" t="str">
        <f>INDEX(Table_location[State],MATCH(C1348,Table_location[Zip],0))</f>
        <v>Ontario</v>
      </c>
      <c r="L1348" t="str">
        <f>INDEX(Table_manufacturer[Manufacturer Name],MATCH(Sales!J1348,Table_manufacturer[ManufacturerID],0))</f>
        <v>Aliqui</v>
      </c>
    </row>
    <row r="1349" spans="1:12" x14ac:dyDescent="0.25">
      <c r="A1349">
        <v>659</v>
      </c>
      <c r="B1349" s="2">
        <v>42140</v>
      </c>
      <c r="C1349" t="s">
        <v>394</v>
      </c>
      <c r="D1349">
        <v>1</v>
      </c>
      <c r="E1349" s="3">
        <v>17639.37</v>
      </c>
      <c r="F1349" t="s">
        <v>20</v>
      </c>
      <c r="G1349" t="str">
        <f>INDEX(Table_product[Product Name],MATCH(A1349,Table_product[ProductID],0))</f>
        <v>Maximus UC-24</v>
      </c>
      <c r="H1349" t="str">
        <f>INDEX(Table_product[Category], MATCH(A1349,Table_product[ProductID],0))</f>
        <v>Urban</v>
      </c>
      <c r="I1349" t="str">
        <f>INDEX(Table_product[Segment], MATCH(A1349,Table_product[ProductID],0))</f>
        <v>Convenience</v>
      </c>
      <c r="J1349">
        <f>INDEX(Table_product[ManufacturerID], MATCH(A1349,Table_product[ProductID],0))</f>
        <v>7</v>
      </c>
      <c r="K1349" t="str">
        <f>INDEX(Table_location[State],MATCH(C1349,Table_location[Zip],0))</f>
        <v>Quebec</v>
      </c>
      <c r="L1349" t="str">
        <f>INDEX(Table_manufacturer[Manufacturer Name],MATCH(Sales!J1349,Table_manufacturer[ManufacturerID],0))</f>
        <v>VanArsdel</v>
      </c>
    </row>
    <row r="1350" spans="1:12" x14ac:dyDescent="0.25">
      <c r="A1350">
        <v>2084</v>
      </c>
      <c r="B1350" s="2">
        <v>42122</v>
      </c>
      <c r="C1350" t="s">
        <v>972</v>
      </c>
      <c r="D1350">
        <v>1</v>
      </c>
      <c r="E1350" s="3">
        <v>8252.3700000000008</v>
      </c>
      <c r="F1350" t="s">
        <v>20</v>
      </c>
      <c r="G1350" t="str">
        <f>INDEX(Table_product[Product Name],MATCH(A1350,Table_product[ProductID],0))</f>
        <v>Currus UC-19</v>
      </c>
      <c r="H1350" t="str">
        <f>INDEX(Table_product[Category], MATCH(A1350,Table_product[ProductID],0))</f>
        <v>Urban</v>
      </c>
      <c r="I1350" t="str">
        <f>INDEX(Table_product[Segment], MATCH(A1350,Table_product[ProductID],0))</f>
        <v>Convenience</v>
      </c>
      <c r="J1350">
        <f>INDEX(Table_product[ManufacturerID], MATCH(A1350,Table_product[ProductID],0))</f>
        <v>4</v>
      </c>
      <c r="K1350" t="str">
        <f>INDEX(Table_location[State],MATCH(C1350,Table_location[Zip],0))</f>
        <v>Ontario</v>
      </c>
      <c r="L1350" t="str">
        <f>INDEX(Table_manufacturer[Manufacturer Name],MATCH(Sales!J1350,Table_manufacturer[ManufacturerID],0))</f>
        <v>Currus</v>
      </c>
    </row>
    <row r="1351" spans="1:12" x14ac:dyDescent="0.25">
      <c r="A1351">
        <v>487</v>
      </c>
      <c r="B1351" s="2">
        <v>42122</v>
      </c>
      <c r="C1351" t="s">
        <v>984</v>
      </c>
      <c r="D1351">
        <v>1</v>
      </c>
      <c r="E1351" s="3">
        <v>13229.37</v>
      </c>
      <c r="F1351" t="s">
        <v>20</v>
      </c>
      <c r="G1351" t="str">
        <f>INDEX(Table_product[Product Name],MATCH(A1351,Table_product[ProductID],0))</f>
        <v>Maximus UM-92</v>
      </c>
      <c r="H1351" t="str">
        <f>INDEX(Table_product[Category], MATCH(A1351,Table_product[ProductID],0))</f>
        <v>Urban</v>
      </c>
      <c r="I1351" t="str">
        <f>INDEX(Table_product[Segment], MATCH(A1351,Table_product[ProductID],0))</f>
        <v>Moderation</v>
      </c>
      <c r="J1351">
        <f>INDEX(Table_product[ManufacturerID], MATCH(A1351,Table_product[ProductID],0))</f>
        <v>7</v>
      </c>
      <c r="K1351" t="str">
        <f>INDEX(Table_location[State],MATCH(C1351,Table_location[Zip],0))</f>
        <v>Ontario</v>
      </c>
      <c r="L1351" t="str">
        <f>INDEX(Table_manufacturer[Manufacturer Name],MATCH(Sales!J1351,Table_manufacturer[ManufacturerID],0))</f>
        <v>VanArsdel</v>
      </c>
    </row>
    <row r="1352" spans="1:12" x14ac:dyDescent="0.25">
      <c r="A1352">
        <v>993</v>
      </c>
      <c r="B1352" s="2">
        <v>42122</v>
      </c>
      <c r="C1352" t="s">
        <v>1230</v>
      </c>
      <c r="D1352">
        <v>2</v>
      </c>
      <c r="E1352" s="3">
        <v>9007.74</v>
      </c>
      <c r="F1352" t="s">
        <v>20</v>
      </c>
      <c r="G1352" t="str">
        <f>INDEX(Table_product[Product Name],MATCH(A1352,Table_product[ProductID],0))</f>
        <v>Natura UC-56</v>
      </c>
      <c r="H1352" t="str">
        <f>INDEX(Table_product[Category], MATCH(A1352,Table_product[ProductID],0))</f>
        <v>Urban</v>
      </c>
      <c r="I1352" t="str">
        <f>INDEX(Table_product[Segment], MATCH(A1352,Table_product[ProductID],0))</f>
        <v>Convenience</v>
      </c>
      <c r="J1352">
        <f>INDEX(Table_product[ManufacturerID], MATCH(A1352,Table_product[ProductID],0))</f>
        <v>8</v>
      </c>
      <c r="K1352" t="str">
        <f>INDEX(Table_location[State],MATCH(C1352,Table_location[Zip],0))</f>
        <v>Manitoba</v>
      </c>
      <c r="L1352" t="str">
        <f>INDEX(Table_manufacturer[Manufacturer Name],MATCH(Sales!J1352,Table_manufacturer[ManufacturerID],0))</f>
        <v>Natura</v>
      </c>
    </row>
    <row r="1353" spans="1:12" x14ac:dyDescent="0.25">
      <c r="A1353">
        <v>1180</v>
      </c>
      <c r="B1353" s="2">
        <v>42123</v>
      </c>
      <c r="C1353" t="s">
        <v>839</v>
      </c>
      <c r="D1353">
        <v>1</v>
      </c>
      <c r="E1353" s="3">
        <v>6173.37</v>
      </c>
      <c r="F1353" t="s">
        <v>20</v>
      </c>
      <c r="G1353" t="str">
        <f>INDEX(Table_product[Product Name],MATCH(A1353,Table_product[ProductID],0))</f>
        <v>Pirum UE-16</v>
      </c>
      <c r="H1353" t="str">
        <f>INDEX(Table_product[Category], MATCH(A1353,Table_product[ProductID],0))</f>
        <v>Urban</v>
      </c>
      <c r="I1353" t="str">
        <f>INDEX(Table_product[Segment], MATCH(A1353,Table_product[ProductID],0))</f>
        <v>Extreme</v>
      </c>
      <c r="J1353">
        <f>INDEX(Table_product[ManufacturerID], MATCH(A1353,Table_product[ProductID],0))</f>
        <v>10</v>
      </c>
      <c r="K1353" t="str">
        <f>INDEX(Table_location[State],MATCH(C1353,Table_location[Zip],0))</f>
        <v>Ontario</v>
      </c>
      <c r="L1353" t="str">
        <f>INDEX(Table_manufacturer[Manufacturer Name],MATCH(Sales!J1353,Table_manufacturer[ManufacturerID],0))</f>
        <v>Pirum</v>
      </c>
    </row>
    <row r="1354" spans="1:12" x14ac:dyDescent="0.25">
      <c r="A1354">
        <v>1175</v>
      </c>
      <c r="B1354" s="2">
        <v>42170</v>
      </c>
      <c r="C1354" t="s">
        <v>983</v>
      </c>
      <c r="D1354">
        <v>1</v>
      </c>
      <c r="E1354" s="3">
        <v>7811.37</v>
      </c>
      <c r="F1354" t="s">
        <v>20</v>
      </c>
      <c r="G1354" t="str">
        <f>INDEX(Table_product[Product Name],MATCH(A1354,Table_product[ProductID],0))</f>
        <v>Pirum UE-11</v>
      </c>
      <c r="H1354" t="str">
        <f>INDEX(Table_product[Category], MATCH(A1354,Table_product[ProductID],0))</f>
        <v>Urban</v>
      </c>
      <c r="I1354" t="str">
        <f>INDEX(Table_product[Segment], MATCH(A1354,Table_product[ProductID],0))</f>
        <v>Extreme</v>
      </c>
      <c r="J1354">
        <f>INDEX(Table_product[ManufacturerID], MATCH(A1354,Table_product[ProductID],0))</f>
        <v>10</v>
      </c>
      <c r="K1354" t="str">
        <f>INDEX(Table_location[State],MATCH(C1354,Table_location[Zip],0))</f>
        <v>Ontario</v>
      </c>
      <c r="L1354" t="str">
        <f>INDEX(Table_manufacturer[Manufacturer Name],MATCH(Sales!J1354,Table_manufacturer[ManufacturerID],0))</f>
        <v>Pirum</v>
      </c>
    </row>
    <row r="1355" spans="1:12" x14ac:dyDescent="0.25">
      <c r="A1355">
        <v>2331</v>
      </c>
      <c r="B1355" s="2">
        <v>42170</v>
      </c>
      <c r="C1355" t="s">
        <v>842</v>
      </c>
      <c r="D1355">
        <v>1</v>
      </c>
      <c r="E1355" s="3">
        <v>7868.7</v>
      </c>
      <c r="F1355" t="s">
        <v>20</v>
      </c>
      <c r="G1355" t="str">
        <f>INDEX(Table_product[Product Name],MATCH(A1355,Table_product[ProductID],0))</f>
        <v>Aliqui UE-05</v>
      </c>
      <c r="H1355" t="str">
        <f>INDEX(Table_product[Category], MATCH(A1355,Table_product[ProductID],0))</f>
        <v>Urban</v>
      </c>
      <c r="I1355" t="str">
        <f>INDEX(Table_product[Segment], MATCH(A1355,Table_product[ProductID],0))</f>
        <v>Extreme</v>
      </c>
      <c r="J1355">
        <f>INDEX(Table_product[ManufacturerID], MATCH(A1355,Table_product[ProductID],0))</f>
        <v>2</v>
      </c>
      <c r="K1355" t="str">
        <f>INDEX(Table_location[State],MATCH(C1355,Table_location[Zip],0))</f>
        <v>Ontario</v>
      </c>
      <c r="L1355" t="str">
        <f>INDEX(Table_manufacturer[Manufacturer Name],MATCH(Sales!J1355,Table_manufacturer[ManufacturerID],0))</f>
        <v>Aliqui</v>
      </c>
    </row>
    <row r="1356" spans="1:12" x14ac:dyDescent="0.25">
      <c r="A1356">
        <v>2055</v>
      </c>
      <c r="B1356" s="2">
        <v>42171</v>
      </c>
      <c r="C1356" t="s">
        <v>994</v>
      </c>
      <c r="D1356">
        <v>1</v>
      </c>
      <c r="E1356" s="3">
        <v>7874.37</v>
      </c>
      <c r="F1356" t="s">
        <v>20</v>
      </c>
      <c r="G1356" t="str">
        <f>INDEX(Table_product[Product Name],MATCH(A1356,Table_product[ProductID],0))</f>
        <v>Currus UE-15</v>
      </c>
      <c r="H1356" t="str">
        <f>INDEX(Table_product[Category], MATCH(A1356,Table_product[ProductID],0))</f>
        <v>Urban</v>
      </c>
      <c r="I1356" t="str">
        <f>INDEX(Table_product[Segment], MATCH(A1356,Table_product[ProductID],0))</f>
        <v>Extreme</v>
      </c>
      <c r="J1356">
        <f>INDEX(Table_product[ManufacturerID], MATCH(A1356,Table_product[ProductID],0))</f>
        <v>4</v>
      </c>
      <c r="K1356" t="str">
        <f>INDEX(Table_location[State],MATCH(C1356,Table_location[Zip],0))</f>
        <v>Ontario</v>
      </c>
      <c r="L1356" t="str">
        <f>INDEX(Table_manufacturer[Manufacturer Name],MATCH(Sales!J1356,Table_manufacturer[ManufacturerID],0))</f>
        <v>Currus</v>
      </c>
    </row>
    <row r="1357" spans="1:12" x14ac:dyDescent="0.25">
      <c r="A1357">
        <v>926</v>
      </c>
      <c r="B1357" s="2">
        <v>42171</v>
      </c>
      <c r="C1357" t="s">
        <v>1230</v>
      </c>
      <c r="D1357">
        <v>1</v>
      </c>
      <c r="E1357" s="3">
        <v>6803.37</v>
      </c>
      <c r="F1357" t="s">
        <v>20</v>
      </c>
      <c r="G1357" t="str">
        <f>INDEX(Table_product[Product Name],MATCH(A1357,Table_product[ProductID],0))</f>
        <v>Natura UE-35</v>
      </c>
      <c r="H1357" t="str">
        <f>INDEX(Table_product[Category], MATCH(A1357,Table_product[ProductID],0))</f>
        <v>Urban</v>
      </c>
      <c r="I1357" t="str">
        <f>INDEX(Table_product[Segment], MATCH(A1357,Table_product[ProductID],0))</f>
        <v>Extreme</v>
      </c>
      <c r="J1357">
        <f>INDEX(Table_product[ManufacturerID], MATCH(A1357,Table_product[ProductID],0))</f>
        <v>8</v>
      </c>
      <c r="K1357" t="str">
        <f>INDEX(Table_location[State],MATCH(C1357,Table_location[Zip],0))</f>
        <v>Manitoba</v>
      </c>
      <c r="L1357" t="str">
        <f>INDEX(Table_manufacturer[Manufacturer Name],MATCH(Sales!J1357,Table_manufacturer[ManufacturerID],0))</f>
        <v>Natura</v>
      </c>
    </row>
    <row r="1358" spans="1:12" x14ac:dyDescent="0.25">
      <c r="A1358">
        <v>945</v>
      </c>
      <c r="B1358" s="2">
        <v>42171</v>
      </c>
      <c r="C1358" t="s">
        <v>1229</v>
      </c>
      <c r="D1358">
        <v>1</v>
      </c>
      <c r="E1358" s="3">
        <v>8189.37</v>
      </c>
      <c r="F1358" t="s">
        <v>20</v>
      </c>
      <c r="G1358" t="str">
        <f>INDEX(Table_product[Product Name],MATCH(A1358,Table_product[ProductID],0))</f>
        <v>Natura UC-08</v>
      </c>
      <c r="H1358" t="str">
        <f>INDEX(Table_product[Category], MATCH(A1358,Table_product[ProductID],0))</f>
        <v>Urban</v>
      </c>
      <c r="I1358" t="str">
        <f>INDEX(Table_product[Segment], MATCH(A1358,Table_product[ProductID],0))</f>
        <v>Convenience</v>
      </c>
      <c r="J1358">
        <f>INDEX(Table_product[ManufacturerID], MATCH(A1358,Table_product[ProductID],0))</f>
        <v>8</v>
      </c>
      <c r="K1358" t="str">
        <f>INDEX(Table_location[State],MATCH(C1358,Table_location[Zip],0))</f>
        <v>Manitoba</v>
      </c>
      <c r="L1358" t="str">
        <f>INDEX(Table_manufacturer[Manufacturer Name],MATCH(Sales!J1358,Table_manufacturer[ManufacturerID],0))</f>
        <v>Natura</v>
      </c>
    </row>
    <row r="1359" spans="1:12" x14ac:dyDescent="0.25">
      <c r="A1359">
        <v>26</v>
      </c>
      <c r="B1359" s="2">
        <v>42183</v>
      </c>
      <c r="C1359" t="s">
        <v>832</v>
      </c>
      <c r="D1359">
        <v>1</v>
      </c>
      <c r="E1359" s="3">
        <v>9292.5</v>
      </c>
      <c r="F1359" t="s">
        <v>20</v>
      </c>
      <c r="G1359" t="str">
        <f>INDEX(Table_product[Product Name],MATCH(A1359,Table_product[ProductID],0))</f>
        <v>Abbas MA-26</v>
      </c>
      <c r="H1359" t="str">
        <f>INDEX(Table_product[Category], MATCH(A1359,Table_product[ProductID],0))</f>
        <v>Mix</v>
      </c>
      <c r="I1359" t="str">
        <f>INDEX(Table_product[Segment], MATCH(A1359,Table_product[ProductID],0))</f>
        <v>All Season</v>
      </c>
      <c r="J1359">
        <f>INDEX(Table_product[ManufacturerID], MATCH(A1359,Table_product[ProductID],0))</f>
        <v>1</v>
      </c>
      <c r="K1359" t="str">
        <f>INDEX(Table_location[State],MATCH(C1359,Table_location[Zip],0))</f>
        <v>Ontario</v>
      </c>
      <c r="L1359" t="str">
        <f>INDEX(Table_manufacturer[Manufacturer Name],MATCH(Sales!J1359,Table_manufacturer[ManufacturerID],0))</f>
        <v>Abbas</v>
      </c>
    </row>
    <row r="1360" spans="1:12" x14ac:dyDescent="0.25">
      <c r="A1360">
        <v>1077</v>
      </c>
      <c r="B1360" s="2">
        <v>42183</v>
      </c>
      <c r="C1360" t="s">
        <v>945</v>
      </c>
      <c r="D1360">
        <v>1</v>
      </c>
      <c r="E1360" s="3">
        <v>4220.37</v>
      </c>
      <c r="F1360" t="s">
        <v>20</v>
      </c>
      <c r="G1360" t="str">
        <f>INDEX(Table_product[Product Name],MATCH(A1360,Table_product[ProductID],0))</f>
        <v>Pirum RP-23</v>
      </c>
      <c r="H1360" t="str">
        <f>INDEX(Table_product[Category], MATCH(A1360,Table_product[ProductID],0))</f>
        <v>Rural</v>
      </c>
      <c r="I1360" t="str">
        <f>INDEX(Table_product[Segment], MATCH(A1360,Table_product[ProductID],0))</f>
        <v>Productivity</v>
      </c>
      <c r="J1360">
        <f>INDEX(Table_product[ManufacturerID], MATCH(A1360,Table_product[ProductID],0))</f>
        <v>10</v>
      </c>
      <c r="K1360" t="str">
        <f>INDEX(Table_location[State],MATCH(C1360,Table_location[Zip],0))</f>
        <v>Ontario</v>
      </c>
      <c r="L1360" t="str">
        <f>INDEX(Table_manufacturer[Manufacturer Name],MATCH(Sales!J1360,Table_manufacturer[ManufacturerID],0))</f>
        <v>Pirum</v>
      </c>
    </row>
    <row r="1361" spans="1:12" x14ac:dyDescent="0.25">
      <c r="A1361">
        <v>1809</v>
      </c>
      <c r="B1361" s="2">
        <v>42119</v>
      </c>
      <c r="C1361" t="s">
        <v>840</v>
      </c>
      <c r="D1361">
        <v>1</v>
      </c>
      <c r="E1361" s="3">
        <v>2771.37</v>
      </c>
      <c r="F1361" t="s">
        <v>20</v>
      </c>
      <c r="G1361" t="str">
        <f>INDEX(Table_product[Product Name],MATCH(A1361,Table_product[ProductID],0))</f>
        <v>Pomum YY-04</v>
      </c>
      <c r="H1361" t="str">
        <f>INDEX(Table_product[Category], MATCH(A1361,Table_product[ProductID],0))</f>
        <v>Youth</v>
      </c>
      <c r="I1361" t="str">
        <f>INDEX(Table_product[Segment], MATCH(A1361,Table_product[ProductID],0))</f>
        <v>Youth</v>
      </c>
      <c r="J1361">
        <f>INDEX(Table_product[ManufacturerID], MATCH(A1361,Table_product[ProductID],0))</f>
        <v>11</v>
      </c>
      <c r="K1361" t="str">
        <f>INDEX(Table_location[State],MATCH(C1361,Table_location[Zip],0))</f>
        <v>Ontario</v>
      </c>
      <c r="L1361" t="str">
        <f>INDEX(Table_manufacturer[Manufacturer Name],MATCH(Sales!J1361,Table_manufacturer[ManufacturerID],0))</f>
        <v>Pomum</v>
      </c>
    </row>
    <row r="1362" spans="1:12" x14ac:dyDescent="0.25">
      <c r="A1362">
        <v>520</v>
      </c>
      <c r="B1362" s="2">
        <v>42119</v>
      </c>
      <c r="C1362" t="s">
        <v>1218</v>
      </c>
      <c r="D1362">
        <v>1</v>
      </c>
      <c r="E1362" s="3">
        <v>7367.85</v>
      </c>
      <c r="F1362" t="s">
        <v>20</v>
      </c>
      <c r="G1362" t="str">
        <f>INDEX(Table_product[Product Name],MATCH(A1362,Table_product[ProductID],0))</f>
        <v>Maximus UE-08</v>
      </c>
      <c r="H1362" t="str">
        <f>INDEX(Table_product[Category], MATCH(A1362,Table_product[ProductID],0))</f>
        <v>Urban</v>
      </c>
      <c r="I1362" t="str">
        <f>INDEX(Table_product[Segment], MATCH(A1362,Table_product[ProductID],0))</f>
        <v>Extreme</v>
      </c>
      <c r="J1362">
        <f>INDEX(Table_product[ManufacturerID], MATCH(A1362,Table_product[ProductID],0))</f>
        <v>7</v>
      </c>
      <c r="K1362" t="str">
        <f>INDEX(Table_location[State],MATCH(C1362,Table_location[Zip],0))</f>
        <v>Manitoba</v>
      </c>
      <c r="L1362" t="str">
        <f>INDEX(Table_manufacturer[Manufacturer Name],MATCH(Sales!J1362,Table_manufacturer[ManufacturerID],0))</f>
        <v>VanArsdel</v>
      </c>
    </row>
    <row r="1363" spans="1:12" x14ac:dyDescent="0.25">
      <c r="A1363">
        <v>1077</v>
      </c>
      <c r="B1363" s="2">
        <v>42120</v>
      </c>
      <c r="C1363" t="s">
        <v>952</v>
      </c>
      <c r="D1363">
        <v>1</v>
      </c>
      <c r="E1363" s="3">
        <v>4220.37</v>
      </c>
      <c r="F1363" t="s">
        <v>20</v>
      </c>
      <c r="G1363" t="str">
        <f>INDEX(Table_product[Product Name],MATCH(A1363,Table_product[ProductID],0))</f>
        <v>Pirum RP-23</v>
      </c>
      <c r="H1363" t="str">
        <f>INDEX(Table_product[Category], MATCH(A1363,Table_product[ProductID],0))</f>
        <v>Rural</v>
      </c>
      <c r="I1363" t="str">
        <f>INDEX(Table_product[Segment], MATCH(A1363,Table_product[ProductID],0))</f>
        <v>Productivity</v>
      </c>
      <c r="J1363">
        <f>INDEX(Table_product[ManufacturerID], MATCH(A1363,Table_product[ProductID],0))</f>
        <v>10</v>
      </c>
      <c r="K1363" t="str">
        <f>INDEX(Table_location[State],MATCH(C1363,Table_location[Zip],0))</f>
        <v>Ontario</v>
      </c>
      <c r="L1363" t="str">
        <f>INDEX(Table_manufacturer[Manufacturer Name],MATCH(Sales!J1363,Table_manufacturer[ManufacturerID],0))</f>
        <v>Pirum</v>
      </c>
    </row>
    <row r="1364" spans="1:12" x14ac:dyDescent="0.25">
      <c r="A1364">
        <v>590</v>
      </c>
      <c r="B1364" s="2">
        <v>42120</v>
      </c>
      <c r="C1364" t="s">
        <v>1217</v>
      </c>
      <c r="D1364">
        <v>1</v>
      </c>
      <c r="E1364" s="3">
        <v>10709.37</v>
      </c>
      <c r="F1364" t="s">
        <v>20</v>
      </c>
      <c r="G1364" t="str">
        <f>INDEX(Table_product[Product Name],MATCH(A1364,Table_product[ProductID],0))</f>
        <v>Maximus UC-55</v>
      </c>
      <c r="H1364" t="str">
        <f>INDEX(Table_product[Category], MATCH(A1364,Table_product[ProductID],0))</f>
        <v>Urban</v>
      </c>
      <c r="I1364" t="str">
        <f>INDEX(Table_product[Segment], MATCH(A1364,Table_product[ProductID],0))</f>
        <v>Convenience</v>
      </c>
      <c r="J1364">
        <f>INDEX(Table_product[ManufacturerID], MATCH(A1364,Table_product[ProductID],0))</f>
        <v>7</v>
      </c>
      <c r="K1364" t="str">
        <f>INDEX(Table_location[State],MATCH(C1364,Table_location[Zip],0))</f>
        <v>Manitoba</v>
      </c>
      <c r="L1364" t="str">
        <f>INDEX(Table_manufacturer[Manufacturer Name],MATCH(Sales!J1364,Table_manufacturer[ManufacturerID],0))</f>
        <v>VanArsdel</v>
      </c>
    </row>
    <row r="1365" spans="1:12" x14ac:dyDescent="0.25">
      <c r="A1365">
        <v>1115</v>
      </c>
      <c r="B1365" s="2">
        <v>42120</v>
      </c>
      <c r="C1365" t="s">
        <v>984</v>
      </c>
      <c r="D1365">
        <v>1</v>
      </c>
      <c r="E1365" s="3">
        <v>4409.37</v>
      </c>
      <c r="F1365" t="s">
        <v>20</v>
      </c>
      <c r="G1365" t="str">
        <f>INDEX(Table_product[Product Name],MATCH(A1365,Table_product[ProductID],0))</f>
        <v>Pirum RS-03</v>
      </c>
      <c r="H1365" t="str">
        <f>INDEX(Table_product[Category], MATCH(A1365,Table_product[ProductID],0))</f>
        <v>Rural</v>
      </c>
      <c r="I1365" t="str">
        <f>INDEX(Table_product[Segment], MATCH(A1365,Table_product[ProductID],0))</f>
        <v>Select</v>
      </c>
      <c r="J1365">
        <f>INDEX(Table_product[ManufacturerID], MATCH(A1365,Table_product[ProductID],0))</f>
        <v>10</v>
      </c>
      <c r="K1365" t="str">
        <f>INDEX(Table_location[State],MATCH(C1365,Table_location[Zip],0))</f>
        <v>Ontario</v>
      </c>
      <c r="L1365" t="str">
        <f>INDEX(Table_manufacturer[Manufacturer Name],MATCH(Sales!J1365,Table_manufacturer[ManufacturerID],0))</f>
        <v>Pirum</v>
      </c>
    </row>
    <row r="1366" spans="1:12" x14ac:dyDescent="0.25">
      <c r="A1366">
        <v>1114</v>
      </c>
      <c r="B1366" s="2">
        <v>42120</v>
      </c>
      <c r="C1366" t="s">
        <v>952</v>
      </c>
      <c r="D1366">
        <v>1</v>
      </c>
      <c r="E1366" s="3">
        <v>2204.37</v>
      </c>
      <c r="F1366" t="s">
        <v>20</v>
      </c>
      <c r="G1366" t="str">
        <f>INDEX(Table_product[Product Name],MATCH(A1366,Table_product[ProductID],0))</f>
        <v>Pirum RS-02</v>
      </c>
      <c r="H1366" t="str">
        <f>INDEX(Table_product[Category], MATCH(A1366,Table_product[ProductID],0))</f>
        <v>Rural</v>
      </c>
      <c r="I1366" t="str">
        <f>INDEX(Table_product[Segment], MATCH(A1366,Table_product[ProductID],0))</f>
        <v>Select</v>
      </c>
      <c r="J1366">
        <f>INDEX(Table_product[ManufacturerID], MATCH(A1366,Table_product[ProductID],0))</f>
        <v>10</v>
      </c>
      <c r="K1366" t="str">
        <f>INDEX(Table_location[State],MATCH(C1366,Table_location[Zip],0))</f>
        <v>Ontario</v>
      </c>
      <c r="L1366" t="str">
        <f>INDEX(Table_manufacturer[Manufacturer Name],MATCH(Sales!J1366,Table_manufacturer[ManufacturerID],0))</f>
        <v>Pirum</v>
      </c>
    </row>
    <row r="1367" spans="1:12" x14ac:dyDescent="0.25">
      <c r="A1367">
        <v>1114</v>
      </c>
      <c r="B1367" s="2">
        <v>42120</v>
      </c>
      <c r="C1367" t="s">
        <v>994</v>
      </c>
      <c r="D1367">
        <v>1</v>
      </c>
      <c r="E1367" s="3">
        <v>2424.87</v>
      </c>
      <c r="F1367" t="s">
        <v>20</v>
      </c>
      <c r="G1367" t="str">
        <f>INDEX(Table_product[Product Name],MATCH(A1367,Table_product[ProductID],0))</f>
        <v>Pirum RS-02</v>
      </c>
      <c r="H1367" t="str">
        <f>INDEX(Table_product[Category], MATCH(A1367,Table_product[ProductID],0))</f>
        <v>Rural</v>
      </c>
      <c r="I1367" t="str">
        <f>INDEX(Table_product[Segment], MATCH(A1367,Table_product[ProductID],0))</f>
        <v>Select</v>
      </c>
      <c r="J1367">
        <f>INDEX(Table_product[ManufacturerID], MATCH(A1367,Table_product[ProductID],0))</f>
        <v>10</v>
      </c>
      <c r="K1367" t="str">
        <f>INDEX(Table_location[State],MATCH(C1367,Table_location[Zip],0))</f>
        <v>Ontario</v>
      </c>
      <c r="L1367" t="str">
        <f>INDEX(Table_manufacturer[Manufacturer Name],MATCH(Sales!J1367,Table_manufacturer[ManufacturerID],0))</f>
        <v>Pirum</v>
      </c>
    </row>
    <row r="1368" spans="1:12" x14ac:dyDescent="0.25">
      <c r="A1368">
        <v>1078</v>
      </c>
      <c r="B1368" s="2">
        <v>42120</v>
      </c>
      <c r="C1368" t="s">
        <v>952</v>
      </c>
      <c r="D1368">
        <v>1</v>
      </c>
      <c r="E1368" s="3">
        <v>4220.37</v>
      </c>
      <c r="F1368" t="s">
        <v>20</v>
      </c>
      <c r="G1368" t="str">
        <f>INDEX(Table_product[Product Name],MATCH(A1368,Table_product[ProductID],0))</f>
        <v>Pirum RP-24</v>
      </c>
      <c r="H1368" t="str">
        <f>INDEX(Table_product[Category], MATCH(A1368,Table_product[ProductID],0))</f>
        <v>Rural</v>
      </c>
      <c r="I1368" t="str">
        <f>INDEX(Table_product[Segment], MATCH(A1368,Table_product[ProductID],0))</f>
        <v>Productivity</v>
      </c>
      <c r="J1368">
        <f>INDEX(Table_product[ManufacturerID], MATCH(A1368,Table_product[ProductID],0))</f>
        <v>10</v>
      </c>
      <c r="K1368" t="str">
        <f>INDEX(Table_location[State],MATCH(C1368,Table_location[Zip],0))</f>
        <v>Ontario</v>
      </c>
      <c r="L1368" t="str">
        <f>INDEX(Table_manufacturer[Manufacturer Name],MATCH(Sales!J1368,Table_manufacturer[ManufacturerID],0))</f>
        <v>Pirum</v>
      </c>
    </row>
    <row r="1369" spans="1:12" x14ac:dyDescent="0.25">
      <c r="A1369">
        <v>2087</v>
      </c>
      <c r="B1369" s="2">
        <v>42170</v>
      </c>
      <c r="C1369" t="s">
        <v>945</v>
      </c>
      <c r="D1369">
        <v>1</v>
      </c>
      <c r="E1369" s="3">
        <v>8693.3700000000008</v>
      </c>
      <c r="F1369" t="s">
        <v>20</v>
      </c>
      <c r="G1369" t="str">
        <f>INDEX(Table_product[Product Name],MATCH(A1369,Table_product[ProductID],0))</f>
        <v>Currus UC-22</v>
      </c>
      <c r="H1369" t="str">
        <f>INDEX(Table_product[Category], MATCH(A1369,Table_product[ProductID],0))</f>
        <v>Urban</v>
      </c>
      <c r="I1369" t="str">
        <f>INDEX(Table_product[Segment], MATCH(A1369,Table_product[ProductID],0))</f>
        <v>Convenience</v>
      </c>
      <c r="J1369">
        <f>INDEX(Table_product[ManufacturerID], MATCH(A1369,Table_product[ProductID],0))</f>
        <v>4</v>
      </c>
      <c r="K1369" t="str">
        <f>INDEX(Table_location[State],MATCH(C1369,Table_location[Zip],0))</f>
        <v>Ontario</v>
      </c>
      <c r="L1369" t="str">
        <f>INDEX(Table_manufacturer[Manufacturer Name],MATCH(Sales!J1369,Table_manufacturer[ManufacturerID],0))</f>
        <v>Currus</v>
      </c>
    </row>
    <row r="1370" spans="1:12" x14ac:dyDescent="0.25">
      <c r="A1370">
        <v>615</v>
      </c>
      <c r="B1370" s="2">
        <v>42121</v>
      </c>
      <c r="C1370" t="s">
        <v>685</v>
      </c>
      <c r="D1370">
        <v>1</v>
      </c>
      <c r="E1370" s="3">
        <v>8189.37</v>
      </c>
      <c r="F1370" t="s">
        <v>20</v>
      </c>
      <c r="G1370" t="str">
        <f>INDEX(Table_product[Product Name],MATCH(A1370,Table_product[ProductID],0))</f>
        <v>Maximus UC-80</v>
      </c>
      <c r="H1370" t="str">
        <f>INDEX(Table_product[Category], MATCH(A1370,Table_product[ProductID],0))</f>
        <v>Urban</v>
      </c>
      <c r="I1370" t="str">
        <f>INDEX(Table_product[Segment], MATCH(A1370,Table_product[ProductID],0))</f>
        <v>Convenience</v>
      </c>
      <c r="J1370">
        <f>INDEX(Table_product[ManufacturerID], MATCH(A1370,Table_product[ProductID],0))</f>
        <v>7</v>
      </c>
      <c r="K1370" t="str">
        <f>INDEX(Table_location[State],MATCH(C1370,Table_location[Zip],0))</f>
        <v>Ontario</v>
      </c>
      <c r="L1370" t="str">
        <f>INDEX(Table_manufacturer[Manufacturer Name],MATCH(Sales!J1370,Table_manufacturer[ManufacturerID],0))</f>
        <v>VanArsdel</v>
      </c>
    </row>
    <row r="1371" spans="1:12" x14ac:dyDescent="0.25">
      <c r="A1371">
        <v>1343</v>
      </c>
      <c r="B1371" s="2">
        <v>42148</v>
      </c>
      <c r="C1371" t="s">
        <v>994</v>
      </c>
      <c r="D1371">
        <v>1</v>
      </c>
      <c r="E1371" s="3">
        <v>4408.74</v>
      </c>
      <c r="F1371" t="s">
        <v>20</v>
      </c>
      <c r="G1371" t="str">
        <f>INDEX(Table_product[Product Name],MATCH(A1371,Table_product[ProductID],0))</f>
        <v>Quibus RP-35</v>
      </c>
      <c r="H1371" t="str">
        <f>INDEX(Table_product[Category], MATCH(A1371,Table_product[ProductID],0))</f>
        <v>Rural</v>
      </c>
      <c r="I1371" t="str">
        <f>INDEX(Table_product[Segment], MATCH(A1371,Table_product[ProductID],0))</f>
        <v>Productivity</v>
      </c>
      <c r="J1371">
        <f>INDEX(Table_product[ManufacturerID], MATCH(A1371,Table_product[ProductID],0))</f>
        <v>12</v>
      </c>
      <c r="K1371" t="str">
        <f>INDEX(Table_location[State],MATCH(C1371,Table_location[Zip],0))</f>
        <v>Ontario</v>
      </c>
      <c r="L1371" t="str">
        <f>INDEX(Table_manufacturer[Manufacturer Name],MATCH(Sales!J1371,Table_manufacturer[ManufacturerID],0))</f>
        <v>Quibus</v>
      </c>
    </row>
    <row r="1372" spans="1:12" x14ac:dyDescent="0.25">
      <c r="A1372">
        <v>1826</v>
      </c>
      <c r="B1372" s="2">
        <v>42148</v>
      </c>
      <c r="C1372" t="s">
        <v>840</v>
      </c>
      <c r="D1372">
        <v>1</v>
      </c>
      <c r="E1372" s="3">
        <v>2645.37</v>
      </c>
      <c r="F1372" t="s">
        <v>20</v>
      </c>
      <c r="G1372" t="str">
        <f>INDEX(Table_product[Product Name],MATCH(A1372,Table_product[ProductID],0))</f>
        <v>Pomum YY-21</v>
      </c>
      <c r="H1372" t="str">
        <f>INDEX(Table_product[Category], MATCH(A1372,Table_product[ProductID],0))</f>
        <v>Youth</v>
      </c>
      <c r="I1372" t="str">
        <f>INDEX(Table_product[Segment], MATCH(A1372,Table_product[ProductID],0))</f>
        <v>Youth</v>
      </c>
      <c r="J1372">
        <f>INDEX(Table_product[ManufacturerID], MATCH(A1372,Table_product[ProductID],0))</f>
        <v>11</v>
      </c>
      <c r="K1372" t="str">
        <f>INDEX(Table_location[State],MATCH(C1372,Table_location[Zip],0))</f>
        <v>Ontario</v>
      </c>
      <c r="L1372" t="str">
        <f>INDEX(Table_manufacturer[Manufacturer Name],MATCH(Sales!J1372,Table_manufacturer[ManufacturerID],0))</f>
        <v>Pomum</v>
      </c>
    </row>
    <row r="1373" spans="1:12" x14ac:dyDescent="0.25">
      <c r="A1373">
        <v>1809</v>
      </c>
      <c r="B1373" s="2">
        <v>42148</v>
      </c>
      <c r="C1373" t="s">
        <v>840</v>
      </c>
      <c r="D1373">
        <v>2</v>
      </c>
      <c r="E1373" s="3">
        <v>5542.74</v>
      </c>
      <c r="F1373" t="s">
        <v>20</v>
      </c>
      <c r="G1373" t="str">
        <f>INDEX(Table_product[Product Name],MATCH(A1373,Table_product[ProductID],0))</f>
        <v>Pomum YY-04</v>
      </c>
      <c r="H1373" t="str">
        <f>INDEX(Table_product[Category], MATCH(A1373,Table_product[ProductID],0))</f>
        <v>Youth</v>
      </c>
      <c r="I1373" t="str">
        <f>INDEX(Table_product[Segment], MATCH(A1373,Table_product[ProductID],0))</f>
        <v>Youth</v>
      </c>
      <c r="J1373">
        <f>INDEX(Table_product[ManufacturerID], MATCH(A1373,Table_product[ProductID],0))</f>
        <v>11</v>
      </c>
      <c r="K1373" t="str">
        <f>INDEX(Table_location[State],MATCH(C1373,Table_location[Zip],0))</f>
        <v>Ontario</v>
      </c>
      <c r="L1373" t="str">
        <f>INDEX(Table_manufacturer[Manufacturer Name],MATCH(Sales!J1373,Table_manufacturer[ManufacturerID],0))</f>
        <v>Pomum</v>
      </c>
    </row>
    <row r="1374" spans="1:12" x14ac:dyDescent="0.25">
      <c r="A1374">
        <v>1714</v>
      </c>
      <c r="B1374" s="2">
        <v>42144</v>
      </c>
      <c r="C1374" t="s">
        <v>680</v>
      </c>
      <c r="D1374">
        <v>1</v>
      </c>
      <c r="E1374" s="3">
        <v>1259.3699999999999</v>
      </c>
      <c r="F1374" t="s">
        <v>20</v>
      </c>
      <c r="G1374" t="str">
        <f>INDEX(Table_product[Product Name],MATCH(A1374,Table_product[ProductID],0))</f>
        <v>Salvus YY-25</v>
      </c>
      <c r="H1374" t="str">
        <f>INDEX(Table_product[Category], MATCH(A1374,Table_product[ProductID],0))</f>
        <v>Youth</v>
      </c>
      <c r="I1374" t="str">
        <f>INDEX(Table_product[Segment], MATCH(A1374,Table_product[ProductID],0))</f>
        <v>Youth</v>
      </c>
      <c r="J1374">
        <f>INDEX(Table_product[ManufacturerID], MATCH(A1374,Table_product[ProductID],0))</f>
        <v>13</v>
      </c>
      <c r="K1374" t="str">
        <f>INDEX(Table_location[State],MATCH(C1374,Table_location[Zip],0))</f>
        <v>Ontario</v>
      </c>
      <c r="L1374" t="str">
        <f>INDEX(Table_manufacturer[Manufacturer Name],MATCH(Sales!J1374,Table_manufacturer[ManufacturerID],0))</f>
        <v>Salvus</v>
      </c>
    </row>
    <row r="1375" spans="1:12" x14ac:dyDescent="0.25">
      <c r="A1375">
        <v>1667</v>
      </c>
      <c r="B1375" s="2">
        <v>42135</v>
      </c>
      <c r="C1375" t="s">
        <v>1220</v>
      </c>
      <c r="D1375">
        <v>1</v>
      </c>
      <c r="E1375" s="3">
        <v>4409.37</v>
      </c>
      <c r="F1375" t="s">
        <v>20</v>
      </c>
      <c r="G1375" t="str">
        <f>INDEX(Table_product[Product Name],MATCH(A1375,Table_product[ProductID],0))</f>
        <v>Quibus RS-05</v>
      </c>
      <c r="H1375" t="str">
        <f>INDEX(Table_product[Category], MATCH(A1375,Table_product[ProductID],0))</f>
        <v>Rural</v>
      </c>
      <c r="I1375" t="str">
        <f>INDEX(Table_product[Segment], MATCH(A1375,Table_product[ProductID],0))</f>
        <v>Select</v>
      </c>
      <c r="J1375">
        <f>INDEX(Table_product[ManufacturerID], MATCH(A1375,Table_product[ProductID],0))</f>
        <v>12</v>
      </c>
      <c r="K1375" t="str">
        <f>INDEX(Table_location[State],MATCH(C1375,Table_location[Zip],0))</f>
        <v>Manitoba</v>
      </c>
      <c r="L1375" t="str">
        <f>INDEX(Table_manufacturer[Manufacturer Name],MATCH(Sales!J1375,Table_manufacturer[ManufacturerID],0))</f>
        <v>Quibus</v>
      </c>
    </row>
    <row r="1376" spans="1:12" x14ac:dyDescent="0.25">
      <c r="A1376">
        <v>1053</v>
      </c>
      <c r="B1376" s="2">
        <v>42067</v>
      </c>
      <c r="C1376" t="s">
        <v>969</v>
      </c>
      <c r="D1376">
        <v>1</v>
      </c>
      <c r="E1376" s="3">
        <v>3527.37</v>
      </c>
      <c r="F1376" t="s">
        <v>20</v>
      </c>
      <c r="G1376" t="str">
        <f>INDEX(Table_product[Product Name],MATCH(A1376,Table_product[ProductID],0))</f>
        <v>Pirum MA-11</v>
      </c>
      <c r="H1376" t="str">
        <f>INDEX(Table_product[Category], MATCH(A1376,Table_product[ProductID],0))</f>
        <v>Mix</v>
      </c>
      <c r="I1376" t="str">
        <f>INDEX(Table_product[Segment], MATCH(A1376,Table_product[ProductID],0))</f>
        <v>All Season</v>
      </c>
      <c r="J1376">
        <f>INDEX(Table_product[ManufacturerID], MATCH(A1376,Table_product[ProductID],0))</f>
        <v>10</v>
      </c>
      <c r="K1376" t="str">
        <f>INDEX(Table_location[State],MATCH(C1376,Table_location[Zip],0))</f>
        <v>Ontario</v>
      </c>
      <c r="L1376" t="str">
        <f>INDEX(Table_manufacturer[Manufacturer Name],MATCH(Sales!J1376,Table_manufacturer[ManufacturerID],0))</f>
        <v>Pirum</v>
      </c>
    </row>
    <row r="1377" spans="1:12" x14ac:dyDescent="0.25">
      <c r="A1377">
        <v>1140</v>
      </c>
      <c r="B1377" s="2">
        <v>42067</v>
      </c>
      <c r="C1377" t="s">
        <v>839</v>
      </c>
      <c r="D1377">
        <v>1</v>
      </c>
      <c r="E1377" s="3">
        <v>9575.3700000000008</v>
      </c>
      <c r="F1377" t="s">
        <v>20</v>
      </c>
      <c r="G1377" t="str">
        <f>INDEX(Table_product[Product Name],MATCH(A1377,Table_product[ProductID],0))</f>
        <v>Pirum UM-17</v>
      </c>
      <c r="H1377" t="str">
        <f>INDEX(Table_product[Category], MATCH(A1377,Table_product[ProductID],0))</f>
        <v>Urban</v>
      </c>
      <c r="I1377" t="str">
        <f>INDEX(Table_product[Segment], MATCH(A1377,Table_product[ProductID],0))</f>
        <v>Moderation</v>
      </c>
      <c r="J1377">
        <f>INDEX(Table_product[ManufacturerID], MATCH(A1377,Table_product[ProductID],0))</f>
        <v>10</v>
      </c>
      <c r="K1377" t="str">
        <f>INDEX(Table_location[State],MATCH(C1377,Table_location[Zip],0))</f>
        <v>Ontario</v>
      </c>
      <c r="L1377" t="str">
        <f>INDEX(Table_manufacturer[Manufacturer Name],MATCH(Sales!J1377,Table_manufacturer[ManufacturerID],0))</f>
        <v>Pirum</v>
      </c>
    </row>
    <row r="1378" spans="1:12" x14ac:dyDescent="0.25">
      <c r="A1378">
        <v>440</v>
      </c>
      <c r="B1378" s="2">
        <v>42068</v>
      </c>
      <c r="C1378" t="s">
        <v>960</v>
      </c>
      <c r="D1378">
        <v>1</v>
      </c>
      <c r="E1378" s="3">
        <v>19529.37</v>
      </c>
      <c r="F1378" t="s">
        <v>20</v>
      </c>
      <c r="G1378" t="str">
        <f>INDEX(Table_product[Product Name],MATCH(A1378,Table_product[ProductID],0))</f>
        <v>Maximus UM-45</v>
      </c>
      <c r="H1378" t="str">
        <f>INDEX(Table_product[Category], MATCH(A1378,Table_product[ProductID],0))</f>
        <v>Urban</v>
      </c>
      <c r="I1378" t="str">
        <f>INDEX(Table_product[Segment], MATCH(A1378,Table_product[ProductID],0))</f>
        <v>Moderation</v>
      </c>
      <c r="J1378">
        <f>INDEX(Table_product[ManufacturerID], MATCH(A1378,Table_product[ProductID],0))</f>
        <v>7</v>
      </c>
      <c r="K1378" t="str">
        <f>INDEX(Table_location[State],MATCH(C1378,Table_location[Zip],0))</f>
        <v>Ontario</v>
      </c>
      <c r="L1378" t="str">
        <f>INDEX(Table_manufacturer[Manufacturer Name],MATCH(Sales!J1378,Table_manufacturer[ManufacturerID],0))</f>
        <v>VanArsdel</v>
      </c>
    </row>
    <row r="1379" spans="1:12" x14ac:dyDescent="0.25">
      <c r="A1379">
        <v>2239</v>
      </c>
      <c r="B1379" s="2">
        <v>42068</v>
      </c>
      <c r="C1379" t="s">
        <v>685</v>
      </c>
      <c r="D1379">
        <v>1</v>
      </c>
      <c r="E1379" s="3">
        <v>1637.37</v>
      </c>
      <c r="F1379" t="s">
        <v>20</v>
      </c>
      <c r="G1379" t="str">
        <f>INDEX(Table_product[Product Name],MATCH(A1379,Table_product[ProductID],0))</f>
        <v>Aliqui RP-36</v>
      </c>
      <c r="H1379" t="str">
        <f>INDEX(Table_product[Category], MATCH(A1379,Table_product[ProductID],0))</f>
        <v>Rural</v>
      </c>
      <c r="I1379" t="str">
        <f>INDEX(Table_product[Segment], MATCH(A1379,Table_product[ProductID],0))</f>
        <v>Productivity</v>
      </c>
      <c r="J1379">
        <f>INDEX(Table_product[ManufacturerID], MATCH(A1379,Table_product[ProductID],0))</f>
        <v>2</v>
      </c>
      <c r="K1379" t="str">
        <f>INDEX(Table_location[State],MATCH(C1379,Table_location[Zip],0))</f>
        <v>Ontario</v>
      </c>
      <c r="L1379" t="str">
        <f>INDEX(Table_manufacturer[Manufacturer Name],MATCH(Sales!J1379,Table_manufacturer[ManufacturerID],0))</f>
        <v>Aliqui</v>
      </c>
    </row>
    <row r="1380" spans="1:12" x14ac:dyDescent="0.25">
      <c r="A1380">
        <v>2238</v>
      </c>
      <c r="B1380" s="2">
        <v>42068</v>
      </c>
      <c r="C1380" t="s">
        <v>685</v>
      </c>
      <c r="D1380">
        <v>1</v>
      </c>
      <c r="E1380" s="3">
        <v>1637.37</v>
      </c>
      <c r="F1380" t="s">
        <v>20</v>
      </c>
      <c r="G1380" t="str">
        <f>INDEX(Table_product[Product Name],MATCH(A1380,Table_product[ProductID],0))</f>
        <v>Aliqui RP-35</v>
      </c>
      <c r="H1380" t="str">
        <f>INDEX(Table_product[Category], MATCH(A1380,Table_product[ProductID],0))</f>
        <v>Rural</v>
      </c>
      <c r="I1380" t="str">
        <f>INDEX(Table_product[Segment], MATCH(A1380,Table_product[ProductID],0))</f>
        <v>Productivity</v>
      </c>
      <c r="J1380">
        <f>INDEX(Table_product[ManufacturerID], MATCH(A1380,Table_product[ProductID],0))</f>
        <v>2</v>
      </c>
      <c r="K1380" t="str">
        <f>INDEX(Table_location[State],MATCH(C1380,Table_location[Zip],0))</f>
        <v>Ontario</v>
      </c>
      <c r="L1380" t="str">
        <f>INDEX(Table_manufacturer[Manufacturer Name],MATCH(Sales!J1380,Table_manufacturer[ManufacturerID],0))</f>
        <v>Aliqui</v>
      </c>
    </row>
    <row r="1381" spans="1:12" x14ac:dyDescent="0.25">
      <c r="A1381">
        <v>2197</v>
      </c>
      <c r="B1381" s="2">
        <v>42068</v>
      </c>
      <c r="C1381" t="s">
        <v>687</v>
      </c>
      <c r="D1381">
        <v>1</v>
      </c>
      <c r="E1381" s="3">
        <v>2865.87</v>
      </c>
      <c r="F1381" t="s">
        <v>20</v>
      </c>
      <c r="G1381" t="str">
        <f>INDEX(Table_product[Product Name],MATCH(A1381,Table_product[ProductID],0))</f>
        <v>Aliqui MA-11</v>
      </c>
      <c r="H1381" t="str">
        <f>INDEX(Table_product[Category], MATCH(A1381,Table_product[ProductID],0))</f>
        <v>Mix</v>
      </c>
      <c r="I1381" t="str">
        <f>INDEX(Table_product[Segment], MATCH(A1381,Table_product[ProductID],0))</f>
        <v>All Season</v>
      </c>
      <c r="J1381">
        <f>INDEX(Table_product[ManufacturerID], MATCH(A1381,Table_product[ProductID],0))</f>
        <v>2</v>
      </c>
      <c r="K1381" t="str">
        <f>INDEX(Table_location[State],MATCH(C1381,Table_location[Zip],0))</f>
        <v>Ontario</v>
      </c>
      <c r="L1381" t="str">
        <f>INDEX(Table_manufacturer[Manufacturer Name],MATCH(Sales!J1381,Table_manufacturer[ManufacturerID],0))</f>
        <v>Aliqui</v>
      </c>
    </row>
    <row r="1382" spans="1:12" x14ac:dyDescent="0.25">
      <c r="A1382">
        <v>615</v>
      </c>
      <c r="B1382" s="2">
        <v>42045</v>
      </c>
      <c r="C1382" t="s">
        <v>953</v>
      </c>
      <c r="D1382">
        <v>1</v>
      </c>
      <c r="E1382" s="3">
        <v>8189.37</v>
      </c>
      <c r="F1382" t="s">
        <v>20</v>
      </c>
      <c r="G1382" t="str">
        <f>INDEX(Table_product[Product Name],MATCH(A1382,Table_product[ProductID],0))</f>
        <v>Maximus UC-80</v>
      </c>
      <c r="H1382" t="str">
        <f>INDEX(Table_product[Category], MATCH(A1382,Table_product[ProductID],0))</f>
        <v>Urban</v>
      </c>
      <c r="I1382" t="str">
        <f>INDEX(Table_product[Segment], MATCH(A1382,Table_product[ProductID],0))</f>
        <v>Convenience</v>
      </c>
      <c r="J1382">
        <f>INDEX(Table_product[ManufacturerID], MATCH(A1382,Table_product[ProductID],0))</f>
        <v>7</v>
      </c>
      <c r="K1382" t="str">
        <f>INDEX(Table_location[State],MATCH(C1382,Table_location[Zip],0))</f>
        <v>Ontario</v>
      </c>
      <c r="L1382" t="str">
        <f>INDEX(Table_manufacturer[Manufacturer Name],MATCH(Sales!J1382,Table_manufacturer[ManufacturerID],0))</f>
        <v>VanArsdel</v>
      </c>
    </row>
    <row r="1383" spans="1:12" x14ac:dyDescent="0.25">
      <c r="A1383">
        <v>1182</v>
      </c>
      <c r="B1383" s="2">
        <v>42045</v>
      </c>
      <c r="C1383" t="s">
        <v>1230</v>
      </c>
      <c r="D1383">
        <v>1</v>
      </c>
      <c r="E1383" s="3">
        <v>2708.37</v>
      </c>
      <c r="F1383" t="s">
        <v>20</v>
      </c>
      <c r="G1383" t="str">
        <f>INDEX(Table_product[Product Name],MATCH(A1383,Table_product[ProductID],0))</f>
        <v>Pirum UE-18</v>
      </c>
      <c r="H1383" t="str">
        <f>INDEX(Table_product[Category], MATCH(A1383,Table_product[ProductID],0))</f>
        <v>Urban</v>
      </c>
      <c r="I1383" t="str">
        <f>INDEX(Table_product[Segment], MATCH(A1383,Table_product[ProductID],0))</f>
        <v>Extreme</v>
      </c>
      <c r="J1383">
        <f>INDEX(Table_product[ManufacturerID], MATCH(A1383,Table_product[ProductID],0))</f>
        <v>10</v>
      </c>
      <c r="K1383" t="str">
        <f>INDEX(Table_location[State],MATCH(C1383,Table_location[Zip],0))</f>
        <v>Manitoba</v>
      </c>
      <c r="L1383" t="str">
        <f>INDEX(Table_manufacturer[Manufacturer Name],MATCH(Sales!J1383,Table_manufacturer[ManufacturerID],0))</f>
        <v>Pirum</v>
      </c>
    </row>
    <row r="1384" spans="1:12" x14ac:dyDescent="0.25">
      <c r="A1384">
        <v>993</v>
      </c>
      <c r="B1384" s="2">
        <v>42111</v>
      </c>
      <c r="C1384" t="s">
        <v>1220</v>
      </c>
      <c r="D1384">
        <v>1</v>
      </c>
      <c r="E1384" s="3">
        <v>4409.37</v>
      </c>
      <c r="F1384" t="s">
        <v>20</v>
      </c>
      <c r="G1384" t="str">
        <f>INDEX(Table_product[Product Name],MATCH(A1384,Table_product[ProductID],0))</f>
        <v>Natura UC-56</v>
      </c>
      <c r="H1384" t="str">
        <f>INDEX(Table_product[Category], MATCH(A1384,Table_product[ProductID],0))</f>
        <v>Urban</v>
      </c>
      <c r="I1384" t="str">
        <f>INDEX(Table_product[Segment], MATCH(A1384,Table_product[ProductID],0))</f>
        <v>Convenience</v>
      </c>
      <c r="J1384">
        <f>INDEX(Table_product[ManufacturerID], MATCH(A1384,Table_product[ProductID],0))</f>
        <v>8</v>
      </c>
      <c r="K1384" t="str">
        <f>INDEX(Table_location[State],MATCH(C1384,Table_location[Zip],0))</f>
        <v>Manitoba</v>
      </c>
      <c r="L1384" t="str">
        <f>INDEX(Table_manufacturer[Manufacturer Name],MATCH(Sales!J1384,Table_manufacturer[ManufacturerID],0))</f>
        <v>Natura</v>
      </c>
    </row>
    <row r="1385" spans="1:12" x14ac:dyDescent="0.25">
      <c r="A1385">
        <v>1145</v>
      </c>
      <c r="B1385" s="2">
        <v>42106</v>
      </c>
      <c r="C1385" t="s">
        <v>687</v>
      </c>
      <c r="D1385">
        <v>1</v>
      </c>
      <c r="E1385" s="3">
        <v>4031.37</v>
      </c>
      <c r="F1385" t="s">
        <v>20</v>
      </c>
      <c r="G1385" t="str">
        <f>INDEX(Table_product[Product Name],MATCH(A1385,Table_product[ProductID],0))</f>
        <v>Pirum UR-02</v>
      </c>
      <c r="H1385" t="str">
        <f>INDEX(Table_product[Category], MATCH(A1385,Table_product[ProductID],0))</f>
        <v>Urban</v>
      </c>
      <c r="I1385" t="str">
        <f>INDEX(Table_product[Segment], MATCH(A1385,Table_product[ProductID],0))</f>
        <v>Regular</v>
      </c>
      <c r="J1385">
        <f>INDEX(Table_product[ManufacturerID], MATCH(A1385,Table_product[ProductID],0))</f>
        <v>10</v>
      </c>
      <c r="K1385" t="str">
        <f>INDEX(Table_location[State],MATCH(C1385,Table_location[Zip],0))</f>
        <v>Ontario</v>
      </c>
      <c r="L1385" t="str">
        <f>INDEX(Table_manufacturer[Manufacturer Name],MATCH(Sales!J1385,Table_manufacturer[ManufacturerID],0))</f>
        <v>Pirum</v>
      </c>
    </row>
    <row r="1386" spans="1:12" x14ac:dyDescent="0.25">
      <c r="A1386">
        <v>826</v>
      </c>
      <c r="B1386" s="2">
        <v>42106</v>
      </c>
      <c r="C1386" t="s">
        <v>687</v>
      </c>
      <c r="D1386">
        <v>1</v>
      </c>
      <c r="E1386" s="3">
        <v>13922.37</v>
      </c>
      <c r="F1386" t="s">
        <v>20</v>
      </c>
      <c r="G1386" t="str">
        <f>INDEX(Table_product[Product Name],MATCH(A1386,Table_product[ProductID],0))</f>
        <v>Natura UM-10</v>
      </c>
      <c r="H1386" t="str">
        <f>INDEX(Table_product[Category], MATCH(A1386,Table_product[ProductID],0))</f>
        <v>Urban</v>
      </c>
      <c r="I1386" t="str">
        <f>INDEX(Table_product[Segment], MATCH(A1386,Table_product[ProductID],0))</f>
        <v>Moderation</v>
      </c>
      <c r="J1386">
        <f>INDEX(Table_product[ManufacturerID], MATCH(A1386,Table_product[ProductID],0))</f>
        <v>8</v>
      </c>
      <c r="K1386" t="str">
        <f>INDEX(Table_location[State],MATCH(C1386,Table_location[Zip],0))</f>
        <v>Ontario</v>
      </c>
      <c r="L1386" t="str">
        <f>INDEX(Table_manufacturer[Manufacturer Name],MATCH(Sales!J1386,Table_manufacturer[ManufacturerID],0))</f>
        <v>Natura</v>
      </c>
    </row>
    <row r="1387" spans="1:12" x14ac:dyDescent="0.25">
      <c r="A1387">
        <v>438</v>
      </c>
      <c r="B1387" s="2">
        <v>42106</v>
      </c>
      <c r="C1387" t="s">
        <v>969</v>
      </c>
      <c r="D1387">
        <v>1</v>
      </c>
      <c r="E1387" s="3">
        <v>11969.37</v>
      </c>
      <c r="F1387" t="s">
        <v>20</v>
      </c>
      <c r="G1387" t="str">
        <f>INDEX(Table_product[Product Name],MATCH(A1387,Table_product[ProductID],0))</f>
        <v>Maximus UM-43</v>
      </c>
      <c r="H1387" t="str">
        <f>INDEX(Table_product[Category], MATCH(A1387,Table_product[ProductID],0))</f>
        <v>Urban</v>
      </c>
      <c r="I1387" t="str">
        <f>INDEX(Table_product[Segment], MATCH(A1387,Table_product[ProductID],0))</f>
        <v>Moderation</v>
      </c>
      <c r="J1387">
        <f>INDEX(Table_product[ManufacturerID], MATCH(A1387,Table_product[ProductID],0))</f>
        <v>7</v>
      </c>
      <c r="K1387" t="str">
        <f>INDEX(Table_location[State],MATCH(C1387,Table_location[Zip],0))</f>
        <v>Ontario</v>
      </c>
      <c r="L1387" t="str">
        <f>INDEX(Table_manufacturer[Manufacturer Name],MATCH(Sales!J1387,Table_manufacturer[ManufacturerID],0))</f>
        <v>VanArsdel</v>
      </c>
    </row>
    <row r="1388" spans="1:12" x14ac:dyDescent="0.25">
      <c r="A1388">
        <v>578</v>
      </c>
      <c r="B1388" s="2">
        <v>42106</v>
      </c>
      <c r="C1388" t="s">
        <v>994</v>
      </c>
      <c r="D1388">
        <v>1</v>
      </c>
      <c r="E1388" s="3">
        <v>9449.3700000000008</v>
      </c>
      <c r="F1388" t="s">
        <v>20</v>
      </c>
      <c r="G1388" t="str">
        <f>INDEX(Table_product[Product Name],MATCH(A1388,Table_product[ProductID],0))</f>
        <v>Maximus UC-43</v>
      </c>
      <c r="H1388" t="str">
        <f>INDEX(Table_product[Category], MATCH(A1388,Table_product[ProductID],0))</f>
        <v>Urban</v>
      </c>
      <c r="I1388" t="str">
        <f>INDEX(Table_product[Segment], MATCH(A1388,Table_product[ProductID],0))</f>
        <v>Convenience</v>
      </c>
      <c r="J1388">
        <f>INDEX(Table_product[ManufacturerID], MATCH(A1388,Table_product[ProductID],0))</f>
        <v>7</v>
      </c>
      <c r="K1388" t="str">
        <f>INDEX(Table_location[State],MATCH(C1388,Table_location[Zip],0))</f>
        <v>Ontario</v>
      </c>
      <c r="L1388" t="str">
        <f>INDEX(Table_manufacturer[Manufacturer Name],MATCH(Sales!J1388,Table_manufacturer[ManufacturerID],0))</f>
        <v>VanArsdel</v>
      </c>
    </row>
    <row r="1389" spans="1:12" x14ac:dyDescent="0.25">
      <c r="A1389">
        <v>927</v>
      </c>
      <c r="B1389" s="2">
        <v>42106</v>
      </c>
      <c r="C1389" t="s">
        <v>832</v>
      </c>
      <c r="D1389">
        <v>1</v>
      </c>
      <c r="E1389" s="3">
        <v>6173.37</v>
      </c>
      <c r="F1389" t="s">
        <v>20</v>
      </c>
      <c r="G1389" t="str">
        <f>INDEX(Table_product[Product Name],MATCH(A1389,Table_product[ProductID],0))</f>
        <v>Natura UE-36</v>
      </c>
      <c r="H1389" t="str">
        <f>INDEX(Table_product[Category], MATCH(A1389,Table_product[ProductID],0))</f>
        <v>Urban</v>
      </c>
      <c r="I1389" t="str">
        <f>INDEX(Table_product[Segment], MATCH(A1389,Table_product[ProductID],0))</f>
        <v>Extreme</v>
      </c>
      <c r="J1389">
        <f>INDEX(Table_product[ManufacturerID], MATCH(A1389,Table_product[ProductID],0))</f>
        <v>8</v>
      </c>
      <c r="K1389" t="str">
        <f>INDEX(Table_location[State],MATCH(C1389,Table_location[Zip],0))</f>
        <v>Ontario</v>
      </c>
      <c r="L1389" t="str">
        <f>INDEX(Table_manufacturer[Manufacturer Name],MATCH(Sales!J1389,Table_manufacturer[ManufacturerID],0))</f>
        <v>Natura</v>
      </c>
    </row>
    <row r="1390" spans="1:12" x14ac:dyDescent="0.25">
      <c r="A1390">
        <v>1347</v>
      </c>
      <c r="B1390" s="2">
        <v>42106</v>
      </c>
      <c r="C1390" t="s">
        <v>705</v>
      </c>
      <c r="D1390">
        <v>1</v>
      </c>
      <c r="E1390" s="3">
        <v>4156.74</v>
      </c>
      <c r="F1390" t="s">
        <v>20</v>
      </c>
      <c r="G1390" t="str">
        <f>INDEX(Table_product[Product Name],MATCH(A1390,Table_product[ProductID],0))</f>
        <v>Quibus RP-39</v>
      </c>
      <c r="H1390" t="str">
        <f>INDEX(Table_product[Category], MATCH(A1390,Table_product[ProductID],0))</f>
        <v>Rural</v>
      </c>
      <c r="I1390" t="str">
        <f>INDEX(Table_product[Segment], MATCH(A1390,Table_product[ProductID],0))</f>
        <v>Productivity</v>
      </c>
      <c r="J1390">
        <f>INDEX(Table_product[ManufacturerID], MATCH(A1390,Table_product[ProductID],0))</f>
        <v>12</v>
      </c>
      <c r="K1390" t="str">
        <f>INDEX(Table_location[State],MATCH(C1390,Table_location[Zip],0))</f>
        <v>Ontario</v>
      </c>
      <c r="L1390" t="str">
        <f>INDEX(Table_manufacturer[Manufacturer Name],MATCH(Sales!J1390,Table_manufacturer[ManufacturerID],0))</f>
        <v>Quibus</v>
      </c>
    </row>
    <row r="1391" spans="1:12" x14ac:dyDescent="0.25">
      <c r="A1391">
        <v>2054</v>
      </c>
      <c r="B1391" s="2">
        <v>42085</v>
      </c>
      <c r="C1391" t="s">
        <v>391</v>
      </c>
      <c r="D1391">
        <v>1</v>
      </c>
      <c r="E1391" s="3">
        <v>7244.37</v>
      </c>
      <c r="F1391" t="s">
        <v>20</v>
      </c>
      <c r="G1391" t="str">
        <f>INDEX(Table_product[Product Name],MATCH(A1391,Table_product[ProductID],0))</f>
        <v>Currus UE-14</v>
      </c>
      <c r="H1391" t="str">
        <f>INDEX(Table_product[Category], MATCH(A1391,Table_product[ProductID],0))</f>
        <v>Urban</v>
      </c>
      <c r="I1391" t="str">
        <f>INDEX(Table_product[Segment], MATCH(A1391,Table_product[ProductID],0))</f>
        <v>Extreme</v>
      </c>
      <c r="J1391">
        <f>INDEX(Table_product[ManufacturerID], MATCH(A1391,Table_product[ProductID],0))</f>
        <v>4</v>
      </c>
      <c r="K1391" t="str">
        <f>INDEX(Table_location[State],MATCH(C1391,Table_location[Zip],0))</f>
        <v>Quebec</v>
      </c>
      <c r="L1391" t="str">
        <f>INDEX(Table_manufacturer[Manufacturer Name],MATCH(Sales!J1391,Table_manufacturer[ManufacturerID],0))</f>
        <v>Currus</v>
      </c>
    </row>
    <row r="1392" spans="1:12" x14ac:dyDescent="0.25">
      <c r="A1392">
        <v>2334</v>
      </c>
      <c r="B1392" s="2">
        <v>42085</v>
      </c>
      <c r="C1392" t="s">
        <v>838</v>
      </c>
      <c r="D1392">
        <v>1</v>
      </c>
      <c r="E1392" s="3">
        <v>4592.7</v>
      </c>
      <c r="F1392" t="s">
        <v>20</v>
      </c>
      <c r="G1392" t="str">
        <f>INDEX(Table_product[Product Name],MATCH(A1392,Table_product[ProductID],0))</f>
        <v>Aliqui UE-08</v>
      </c>
      <c r="H1392" t="str">
        <f>INDEX(Table_product[Category], MATCH(A1392,Table_product[ProductID],0))</f>
        <v>Urban</v>
      </c>
      <c r="I1392" t="str">
        <f>INDEX(Table_product[Segment], MATCH(A1392,Table_product[ProductID],0))</f>
        <v>Extreme</v>
      </c>
      <c r="J1392">
        <f>INDEX(Table_product[ManufacturerID], MATCH(A1392,Table_product[ProductID],0))</f>
        <v>2</v>
      </c>
      <c r="K1392" t="str">
        <f>INDEX(Table_location[State],MATCH(C1392,Table_location[Zip],0))</f>
        <v>Ontario</v>
      </c>
      <c r="L1392" t="str">
        <f>INDEX(Table_manufacturer[Manufacturer Name],MATCH(Sales!J1392,Table_manufacturer[ManufacturerID],0))</f>
        <v>Aliqui</v>
      </c>
    </row>
    <row r="1393" spans="1:12" x14ac:dyDescent="0.25">
      <c r="A1393">
        <v>689</v>
      </c>
      <c r="B1393" s="2">
        <v>42085</v>
      </c>
      <c r="C1393" t="s">
        <v>1219</v>
      </c>
      <c r="D1393">
        <v>1</v>
      </c>
      <c r="E1393" s="3">
        <v>2516.85</v>
      </c>
      <c r="F1393" t="s">
        <v>20</v>
      </c>
      <c r="G1393" t="str">
        <f>INDEX(Table_product[Product Name],MATCH(A1393,Table_product[ProductID],0))</f>
        <v>Maximus UC-54</v>
      </c>
      <c r="H1393" t="str">
        <f>INDEX(Table_product[Category], MATCH(A1393,Table_product[ProductID],0))</f>
        <v>Urban</v>
      </c>
      <c r="I1393" t="str">
        <f>INDEX(Table_product[Segment], MATCH(A1393,Table_product[ProductID],0))</f>
        <v>Convenience</v>
      </c>
      <c r="J1393">
        <f>INDEX(Table_product[ManufacturerID], MATCH(A1393,Table_product[ProductID],0))</f>
        <v>7</v>
      </c>
      <c r="K1393" t="str">
        <f>INDEX(Table_location[State],MATCH(C1393,Table_location[Zip],0))</f>
        <v>Manitoba</v>
      </c>
      <c r="L1393" t="str">
        <f>INDEX(Table_manufacturer[Manufacturer Name],MATCH(Sales!J1393,Table_manufacturer[ManufacturerID],0))</f>
        <v>VanArsdel</v>
      </c>
    </row>
    <row r="1394" spans="1:12" x14ac:dyDescent="0.25">
      <c r="A1394">
        <v>778</v>
      </c>
      <c r="B1394" s="2">
        <v>42172</v>
      </c>
      <c r="C1394" t="s">
        <v>1219</v>
      </c>
      <c r="D1394">
        <v>1</v>
      </c>
      <c r="E1394" s="3">
        <v>1542.87</v>
      </c>
      <c r="F1394" t="s">
        <v>20</v>
      </c>
      <c r="G1394" t="str">
        <f>INDEX(Table_product[Product Name],MATCH(A1394,Table_product[ProductID],0))</f>
        <v>Natura RP-66</v>
      </c>
      <c r="H1394" t="str">
        <f>INDEX(Table_product[Category], MATCH(A1394,Table_product[ProductID],0))</f>
        <v>Rural</v>
      </c>
      <c r="I1394" t="str">
        <f>INDEX(Table_product[Segment], MATCH(A1394,Table_product[ProductID],0))</f>
        <v>Productivity</v>
      </c>
      <c r="J1394">
        <f>INDEX(Table_product[ManufacturerID], MATCH(A1394,Table_product[ProductID],0))</f>
        <v>8</v>
      </c>
      <c r="K1394" t="str">
        <f>INDEX(Table_location[State],MATCH(C1394,Table_location[Zip],0))</f>
        <v>Manitoba</v>
      </c>
      <c r="L1394" t="str">
        <f>INDEX(Table_manufacturer[Manufacturer Name],MATCH(Sales!J1394,Table_manufacturer[ManufacturerID],0))</f>
        <v>Natura</v>
      </c>
    </row>
    <row r="1395" spans="1:12" x14ac:dyDescent="0.25">
      <c r="A1395">
        <v>1145</v>
      </c>
      <c r="B1395" s="2">
        <v>42173</v>
      </c>
      <c r="C1395" t="s">
        <v>983</v>
      </c>
      <c r="D1395">
        <v>1</v>
      </c>
      <c r="E1395" s="3">
        <v>4031.37</v>
      </c>
      <c r="F1395" t="s">
        <v>20</v>
      </c>
      <c r="G1395" t="str">
        <f>INDEX(Table_product[Product Name],MATCH(A1395,Table_product[ProductID],0))</f>
        <v>Pirum UR-02</v>
      </c>
      <c r="H1395" t="str">
        <f>INDEX(Table_product[Category], MATCH(A1395,Table_product[ProductID],0))</f>
        <v>Urban</v>
      </c>
      <c r="I1395" t="str">
        <f>INDEX(Table_product[Segment], MATCH(A1395,Table_product[ProductID],0))</f>
        <v>Regular</v>
      </c>
      <c r="J1395">
        <f>INDEX(Table_product[ManufacturerID], MATCH(A1395,Table_product[ProductID],0))</f>
        <v>10</v>
      </c>
      <c r="K1395" t="str">
        <f>INDEX(Table_location[State],MATCH(C1395,Table_location[Zip],0))</f>
        <v>Ontario</v>
      </c>
      <c r="L1395" t="str">
        <f>INDEX(Table_manufacturer[Manufacturer Name],MATCH(Sales!J1395,Table_manufacturer[ManufacturerID],0))</f>
        <v>Pirum</v>
      </c>
    </row>
    <row r="1396" spans="1:12" x14ac:dyDescent="0.25">
      <c r="A1396">
        <v>506</v>
      </c>
      <c r="B1396" s="2">
        <v>42173</v>
      </c>
      <c r="C1396" t="s">
        <v>1220</v>
      </c>
      <c r="D1396">
        <v>1</v>
      </c>
      <c r="E1396" s="3">
        <v>15560.37</v>
      </c>
      <c r="F1396" t="s">
        <v>20</v>
      </c>
      <c r="G1396" t="str">
        <f>INDEX(Table_product[Product Name],MATCH(A1396,Table_product[ProductID],0))</f>
        <v>Maximus UM-11</v>
      </c>
      <c r="H1396" t="str">
        <f>INDEX(Table_product[Category], MATCH(A1396,Table_product[ProductID],0))</f>
        <v>Urban</v>
      </c>
      <c r="I1396" t="str">
        <f>INDEX(Table_product[Segment], MATCH(A1396,Table_product[ProductID],0))</f>
        <v>Moderation</v>
      </c>
      <c r="J1396">
        <f>INDEX(Table_product[ManufacturerID], MATCH(A1396,Table_product[ProductID],0))</f>
        <v>7</v>
      </c>
      <c r="K1396" t="str">
        <f>INDEX(Table_location[State],MATCH(C1396,Table_location[Zip],0))</f>
        <v>Manitoba</v>
      </c>
      <c r="L1396" t="str">
        <f>INDEX(Table_manufacturer[Manufacturer Name],MATCH(Sales!J1396,Table_manufacturer[ManufacturerID],0))</f>
        <v>VanArsdel</v>
      </c>
    </row>
    <row r="1397" spans="1:12" x14ac:dyDescent="0.25">
      <c r="A1397">
        <v>2269</v>
      </c>
      <c r="B1397" s="2">
        <v>42173</v>
      </c>
      <c r="C1397" t="s">
        <v>1230</v>
      </c>
      <c r="D1397">
        <v>1</v>
      </c>
      <c r="E1397" s="3">
        <v>4466.7</v>
      </c>
      <c r="F1397" t="s">
        <v>20</v>
      </c>
      <c r="G1397" t="str">
        <f>INDEX(Table_product[Product Name],MATCH(A1397,Table_product[ProductID],0))</f>
        <v>Aliqui RS-02</v>
      </c>
      <c r="H1397" t="str">
        <f>INDEX(Table_product[Category], MATCH(A1397,Table_product[ProductID],0))</f>
        <v>Rural</v>
      </c>
      <c r="I1397" t="str">
        <f>INDEX(Table_product[Segment], MATCH(A1397,Table_product[ProductID],0))</f>
        <v>Select</v>
      </c>
      <c r="J1397">
        <f>INDEX(Table_product[ManufacturerID], MATCH(A1397,Table_product[ProductID],0))</f>
        <v>2</v>
      </c>
      <c r="K1397" t="str">
        <f>INDEX(Table_location[State],MATCH(C1397,Table_location[Zip],0))</f>
        <v>Manitoba</v>
      </c>
      <c r="L1397" t="str">
        <f>INDEX(Table_manufacturer[Manufacturer Name],MATCH(Sales!J1397,Table_manufacturer[ManufacturerID],0))</f>
        <v>Aliqui</v>
      </c>
    </row>
    <row r="1398" spans="1:12" x14ac:dyDescent="0.25">
      <c r="A1398">
        <v>491</v>
      </c>
      <c r="B1398" s="2">
        <v>42174</v>
      </c>
      <c r="C1398" t="s">
        <v>972</v>
      </c>
      <c r="D1398">
        <v>1</v>
      </c>
      <c r="E1398" s="3">
        <v>10709.37</v>
      </c>
      <c r="F1398" t="s">
        <v>20</v>
      </c>
      <c r="G1398" t="str">
        <f>INDEX(Table_product[Product Name],MATCH(A1398,Table_product[ProductID],0))</f>
        <v>Maximus UM-96</v>
      </c>
      <c r="H1398" t="str">
        <f>INDEX(Table_product[Category], MATCH(A1398,Table_product[ProductID],0))</f>
        <v>Urban</v>
      </c>
      <c r="I1398" t="str">
        <f>INDEX(Table_product[Segment], MATCH(A1398,Table_product[ProductID],0))</f>
        <v>Moderation</v>
      </c>
      <c r="J1398">
        <f>INDEX(Table_product[ManufacturerID], MATCH(A1398,Table_product[ProductID],0))</f>
        <v>7</v>
      </c>
      <c r="K1398" t="str">
        <f>INDEX(Table_location[State],MATCH(C1398,Table_location[Zip],0))</f>
        <v>Ontario</v>
      </c>
      <c r="L1398" t="str">
        <f>INDEX(Table_manufacturer[Manufacturer Name],MATCH(Sales!J1398,Table_manufacturer[ManufacturerID],0))</f>
        <v>VanArsdel</v>
      </c>
    </row>
    <row r="1399" spans="1:12" x14ac:dyDescent="0.25">
      <c r="A1399">
        <v>415</v>
      </c>
      <c r="B1399" s="2">
        <v>42174</v>
      </c>
      <c r="C1399" t="s">
        <v>839</v>
      </c>
      <c r="D1399">
        <v>1</v>
      </c>
      <c r="E1399" s="3">
        <v>10709.37</v>
      </c>
      <c r="F1399" t="s">
        <v>20</v>
      </c>
      <c r="G1399" t="str">
        <f>INDEX(Table_product[Product Name],MATCH(A1399,Table_product[ProductID],0))</f>
        <v>Maximus UM-20</v>
      </c>
      <c r="H1399" t="str">
        <f>INDEX(Table_product[Category], MATCH(A1399,Table_product[ProductID],0))</f>
        <v>Urban</v>
      </c>
      <c r="I1399" t="str">
        <f>INDEX(Table_product[Segment], MATCH(A1399,Table_product[ProductID],0))</f>
        <v>Moderation</v>
      </c>
      <c r="J1399">
        <f>INDEX(Table_product[ManufacturerID], MATCH(A1399,Table_product[ProductID],0))</f>
        <v>7</v>
      </c>
      <c r="K1399" t="str">
        <f>INDEX(Table_location[State],MATCH(C1399,Table_location[Zip],0))</f>
        <v>Ontario</v>
      </c>
      <c r="L1399" t="str">
        <f>INDEX(Table_manufacturer[Manufacturer Name],MATCH(Sales!J1399,Table_manufacturer[ManufacturerID],0))</f>
        <v>VanArsdel</v>
      </c>
    </row>
    <row r="1400" spans="1:12" x14ac:dyDescent="0.25">
      <c r="A1400">
        <v>2295</v>
      </c>
      <c r="B1400" s="2">
        <v>42174</v>
      </c>
      <c r="C1400" t="s">
        <v>838</v>
      </c>
      <c r="D1400">
        <v>1</v>
      </c>
      <c r="E1400" s="3">
        <v>10898.37</v>
      </c>
      <c r="F1400" t="s">
        <v>20</v>
      </c>
      <c r="G1400" t="str">
        <f>INDEX(Table_product[Product Name],MATCH(A1400,Table_product[ProductID],0))</f>
        <v>Aliqui UM-10</v>
      </c>
      <c r="H1400" t="str">
        <f>INDEX(Table_product[Category], MATCH(A1400,Table_product[ProductID],0))</f>
        <v>Urban</v>
      </c>
      <c r="I1400" t="str">
        <f>INDEX(Table_product[Segment], MATCH(A1400,Table_product[ProductID],0))</f>
        <v>Moderation</v>
      </c>
      <c r="J1400">
        <f>INDEX(Table_product[ManufacturerID], MATCH(A1400,Table_product[ProductID],0))</f>
        <v>2</v>
      </c>
      <c r="K1400" t="str">
        <f>INDEX(Table_location[State],MATCH(C1400,Table_location[Zip],0))</f>
        <v>Ontario</v>
      </c>
      <c r="L1400" t="str">
        <f>INDEX(Table_manufacturer[Manufacturer Name],MATCH(Sales!J1400,Table_manufacturer[ManufacturerID],0))</f>
        <v>Aliqui</v>
      </c>
    </row>
    <row r="1401" spans="1:12" x14ac:dyDescent="0.25">
      <c r="A1401">
        <v>927</v>
      </c>
      <c r="B1401" s="2">
        <v>42167</v>
      </c>
      <c r="C1401" t="s">
        <v>838</v>
      </c>
      <c r="D1401">
        <v>1</v>
      </c>
      <c r="E1401" s="3">
        <v>6173.37</v>
      </c>
      <c r="F1401" t="s">
        <v>20</v>
      </c>
      <c r="G1401" t="str">
        <f>INDEX(Table_product[Product Name],MATCH(A1401,Table_product[ProductID],0))</f>
        <v>Natura UE-36</v>
      </c>
      <c r="H1401" t="str">
        <f>INDEX(Table_product[Category], MATCH(A1401,Table_product[ProductID],0))</f>
        <v>Urban</v>
      </c>
      <c r="I1401" t="str">
        <f>INDEX(Table_product[Segment], MATCH(A1401,Table_product[ProductID],0))</f>
        <v>Extreme</v>
      </c>
      <c r="J1401">
        <f>INDEX(Table_product[ManufacturerID], MATCH(A1401,Table_product[ProductID],0))</f>
        <v>8</v>
      </c>
      <c r="K1401" t="str">
        <f>INDEX(Table_location[State],MATCH(C1401,Table_location[Zip],0))</f>
        <v>Ontario</v>
      </c>
      <c r="L1401" t="str">
        <f>INDEX(Table_manufacturer[Manufacturer Name],MATCH(Sales!J1401,Table_manufacturer[ManufacturerID],0))</f>
        <v>Natura</v>
      </c>
    </row>
    <row r="1402" spans="1:12" x14ac:dyDescent="0.25">
      <c r="A1402">
        <v>826</v>
      </c>
      <c r="B1402" s="2">
        <v>42167</v>
      </c>
      <c r="C1402" t="s">
        <v>1220</v>
      </c>
      <c r="D1402">
        <v>1</v>
      </c>
      <c r="E1402" s="3">
        <v>14426.37</v>
      </c>
      <c r="F1402" t="s">
        <v>20</v>
      </c>
      <c r="G1402" t="str">
        <f>INDEX(Table_product[Product Name],MATCH(A1402,Table_product[ProductID],0))</f>
        <v>Natura UM-10</v>
      </c>
      <c r="H1402" t="str">
        <f>INDEX(Table_product[Category], MATCH(A1402,Table_product[ProductID],0))</f>
        <v>Urban</v>
      </c>
      <c r="I1402" t="str">
        <f>INDEX(Table_product[Segment], MATCH(A1402,Table_product[ProductID],0))</f>
        <v>Moderation</v>
      </c>
      <c r="J1402">
        <f>INDEX(Table_product[ManufacturerID], MATCH(A1402,Table_product[ProductID],0))</f>
        <v>8</v>
      </c>
      <c r="K1402" t="str">
        <f>INDEX(Table_location[State],MATCH(C1402,Table_location[Zip],0))</f>
        <v>Manitoba</v>
      </c>
      <c r="L1402" t="str">
        <f>INDEX(Table_manufacturer[Manufacturer Name],MATCH(Sales!J1402,Table_manufacturer[ManufacturerID],0))</f>
        <v>Natura</v>
      </c>
    </row>
    <row r="1403" spans="1:12" x14ac:dyDescent="0.25">
      <c r="A1403">
        <v>939</v>
      </c>
      <c r="B1403" s="2">
        <v>42167</v>
      </c>
      <c r="C1403" t="s">
        <v>838</v>
      </c>
      <c r="D1403">
        <v>1</v>
      </c>
      <c r="E1403" s="3">
        <v>4598.37</v>
      </c>
      <c r="F1403" t="s">
        <v>20</v>
      </c>
      <c r="G1403" t="str">
        <f>INDEX(Table_product[Product Name],MATCH(A1403,Table_product[ProductID],0))</f>
        <v>Natura UC-02</v>
      </c>
      <c r="H1403" t="str">
        <f>INDEX(Table_product[Category], MATCH(A1403,Table_product[ProductID],0))</f>
        <v>Urban</v>
      </c>
      <c r="I1403" t="str">
        <f>INDEX(Table_product[Segment], MATCH(A1403,Table_product[ProductID],0))</f>
        <v>Convenience</v>
      </c>
      <c r="J1403">
        <f>INDEX(Table_product[ManufacturerID], MATCH(A1403,Table_product[ProductID],0))</f>
        <v>8</v>
      </c>
      <c r="K1403" t="str">
        <f>INDEX(Table_location[State],MATCH(C1403,Table_location[Zip],0))</f>
        <v>Ontario</v>
      </c>
      <c r="L1403" t="str">
        <f>INDEX(Table_manufacturer[Manufacturer Name],MATCH(Sales!J1403,Table_manufacturer[ManufacturerID],0))</f>
        <v>Natura</v>
      </c>
    </row>
    <row r="1404" spans="1:12" x14ac:dyDescent="0.25">
      <c r="A1404">
        <v>609</v>
      </c>
      <c r="B1404" s="2">
        <v>42168</v>
      </c>
      <c r="C1404" t="s">
        <v>391</v>
      </c>
      <c r="D1404">
        <v>1</v>
      </c>
      <c r="E1404" s="3">
        <v>10079.370000000001</v>
      </c>
      <c r="F1404" t="s">
        <v>20</v>
      </c>
      <c r="G1404" t="str">
        <f>INDEX(Table_product[Product Name],MATCH(A1404,Table_product[ProductID],0))</f>
        <v>Maximus UC-74</v>
      </c>
      <c r="H1404" t="str">
        <f>INDEX(Table_product[Category], MATCH(A1404,Table_product[ProductID],0))</f>
        <v>Urban</v>
      </c>
      <c r="I1404" t="str">
        <f>INDEX(Table_product[Segment], MATCH(A1404,Table_product[ProductID],0))</f>
        <v>Convenience</v>
      </c>
      <c r="J1404">
        <f>INDEX(Table_product[ManufacturerID], MATCH(A1404,Table_product[ProductID],0))</f>
        <v>7</v>
      </c>
      <c r="K1404" t="str">
        <f>INDEX(Table_location[State],MATCH(C1404,Table_location[Zip],0))</f>
        <v>Quebec</v>
      </c>
      <c r="L1404" t="str">
        <f>INDEX(Table_manufacturer[Manufacturer Name],MATCH(Sales!J1404,Table_manufacturer[ManufacturerID],0))</f>
        <v>VanArsdel</v>
      </c>
    </row>
    <row r="1405" spans="1:12" x14ac:dyDescent="0.25">
      <c r="A1405">
        <v>1183</v>
      </c>
      <c r="B1405" s="2">
        <v>42169</v>
      </c>
      <c r="C1405" t="s">
        <v>838</v>
      </c>
      <c r="D1405">
        <v>1</v>
      </c>
      <c r="E1405" s="3">
        <v>7275.87</v>
      </c>
      <c r="F1405" t="s">
        <v>20</v>
      </c>
      <c r="G1405" t="str">
        <f>INDEX(Table_product[Product Name],MATCH(A1405,Table_product[ProductID],0))</f>
        <v>Pirum UE-19</v>
      </c>
      <c r="H1405" t="str">
        <f>INDEX(Table_product[Category], MATCH(A1405,Table_product[ProductID],0))</f>
        <v>Urban</v>
      </c>
      <c r="I1405" t="str">
        <f>INDEX(Table_product[Segment], MATCH(A1405,Table_product[ProductID],0))</f>
        <v>Extreme</v>
      </c>
      <c r="J1405">
        <f>INDEX(Table_product[ManufacturerID], MATCH(A1405,Table_product[ProductID],0))</f>
        <v>10</v>
      </c>
      <c r="K1405" t="str">
        <f>INDEX(Table_location[State],MATCH(C1405,Table_location[Zip],0))</f>
        <v>Ontario</v>
      </c>
      <c r="L1405" t="str">
        <f>INDEX(Table_manufacturer[Manufacturer Name],MATCH(Sales!J1405,Table_manufacturer[ManufacturerID],0))</f>
        <v>Pirum</v>
      </c>
    </row>
    <row r="1406" spans="1:12" x14ac:dyDescent="0.25">
      <c r="A1406">
        <v>676</v>
      </c>
      <c r="B1406" s="2">
        <v>42169</v>
      </c>
      <c r="C1406" t="s">
        <v>992</v>
      </c>
      <c r="D1406">
        <v>1</v>
      </c>
      <c r="E1406" s="3">
        <v>9134.3700000000008</v>
      </c>
      <c r="F1406" t="s">
        <v>20</v>
      </c>
      <c r="G1406" t="str">
        <f>INDEX(Table_product[Product Name],MATCH(A1406,Table_product[ProductID],0))</f>
        <v>Maximus UC-41</v>
      </c>
      <c r="H1406" t="str">
        <f>INDEX(Table_product[Category], MATCH(A1406,Table_product[ProductID],0))</f>
        <v>Urban</v>
      </c>
      <c r="I1406" t="str">
        <f>INDEX(Table_product[Segment], MATCH(A1406,Table_product[ProductID],0))</f>
        <v>Convenience</v>
      </c>
      <c r="J1406">
        <f>INDEX(Table_product[ManufacturerID], MATCH(A1406,Table_product[ProductID],0))</f>
        <v>7</v>
      </c>
      <c r="K1406" t="str">
        <f>INDEX(Table_location[State],MATCH(C1406,Table_location[Zip],0))</f>
        <v>Ontario</v>
      </c>
      <c r="L1406" t="str">
        <f>INDEX(Table_manufacturer[Manufacturer Name],MATCH(Sales!J1406,Table_manufacturer[ManufacturerID],0))</f>
        <v>VanArsdel</v>
      </c>
    </row>
    <row r="1407" spans="1:12" x14ac:dyDescent="0.25">
      <c r="A1407">
        <v>2365</v>
      </c>
      <c r="B1407" s="2">
        <v>42184</v>
      </c>
      <c r="C1407" t="s">
        <v>1219</v>
      </c>
      <c r="D1407">
        <v>1</v>
      </c>
      <c r="E1407" s="3">
        <v>6356.7</v>
      </c>
      <c r="F1407" t="s">
        <v>20</v>
      </c>
      <c r="G1407" t="str">
        <f>INDEX(Table_product[Product Name],MATCH(A1407,Table_product[ProductID],0))</f>
        <v>Aliqui UC-13</v>
      </c>
      <c r="H1407" t="str">
        <f>INDEX(Table_product[Category], MATCH(A1407,Table_product[ProductID],0))</f>
        <v>Urban</v>
      </c>
      <c r="I1407" t="str">
        <f>INDEX(Table_product[Segment], MATCH(A1407,Table_product[ProductID],0))</f>
        <v>Convenience</v>
      </c>
      <c r="J1407">
        <f>INDEX(Table_product[ManufacturerID], MATCH(A1407,Table_product[ProductID],0))</f>
        <v>2</v>
      </c>
      <c r="K1407" t="str">
        <f>INDEX(Table_location[State],MATCH(C1407,Table_location[Zip],0))</f>
        <v>Manitoba</v>
      </c>
      <c r="L1407" t="str">
        <f>INDEX(Table_manufacturer[Manufacturer Name],MATCH(Sales!J1407,Table_manufacturer[ManufacturerID],0))</f>
        <v>Aliqui</v>
      </c>
    </row>
    <row r="1408" spans="1:12" x14ac:dyDescent="0.25">
      <c r="A1408">
        <v>782</v>
      </c>
      <c r="B1408" s="2">
        <v>42185</v>
      </c>
      <c r="C1408" t="s">
        <v>825</v>
      </c>
      <c r="D1408">
        <v>1</v>
      </c>
      <c r="E1408" s="3">
        <v>1303.47</v>
      </c>
      <c r="F1408" t="s">
        <v>20</v>
      </c>
      <c r="G1408" t="str">
        <f>INDEX(Table_product[Product Name],MATCH(A1408,Table_product[ProductID],0))</f>
        <v>Natura RP-70</v>
      </c>
      <c r="H1408" t="str">
        <f>INDEX(Table_product[Category], MATCH(A1408,Table_product[ProductID],0))</f>
        <v>Rural</v>
      </c>
      <c r="I1408" t="str">
        <f>INDEX(Table_product[Segment], MATCH(A1408,Table_product[ProductID],0))</f>
        <v>Productivity</v>
      </c>
      <c r="J1408">
        <f>INDEX(Table_product[ManufacturerID], MATCH(A1408,Table_product[ProductID],0))</f>
        <v>8</v>
      </c>
      <c r="K1408" t="str">
        <f>INDEX(Table_location[State],MATCH(C1408,Table_location[Zip],0))</f>
        <v>Ontario</v>
      </c>
      <c r="L1408" t="str">
        <f>INDEX(Table_manufacturer[Manufacturer Name],MATCH(Sales!J1408,Table_manufacturer[ManufacturerID],0))</f>
        <v>Natura</v>
      </c>
    </row>
    <row r="1409" spans="1:12" x14ac:dyDescent="0.25">
      <c r="A1409">
        <v>1009</v>
      </c>
      <c r="B1409" s="2">
        <v>42185</v>
      </c>
      <c r="C1409" t="s">
        <v>842</v>
      </c>
      <c r="D1409">
        <v>1</v>
      </c>
      <c r="E1409" s="3">
        <v>1353.87</v>
      </c>
      <c r="F1409" t="s">
        <v>20</v>
      </c>
      <c r="G1409" t="str">
        <f>INDEX(Table_product[Product Name],MATCH(A1409,Table_product[ProductID],0))</f>
        <v>Natura YY-10</v>
      </c>
      <c r="H1409" t="str">
        <f>INDEX(Table_product[Category], MATCH(A1409,Table_product[ProductID],0))</f>
        <v>Youth</v>
      </c>
      <c r="I1409" t="str">
        <f>INDEX(Table_product[Segment], MATCH(A1409,Table_product[ProductID],0))</f>
        <v>Youth</v>
      </c>
      <c r="J1409">
        <f>INDEX(Table_product[ManufacturerID], MATCH(A1409,Table_product[ProductID],0))</f>
        <v>8</v>
      </c>
      <c r="K1409" t="str">
        <f>INDEX(Table_location[State],MATCH(C1409,Table_location[Zip],0))</f>
        <v>Ontario</v>
      </c>
      <c r="L1409" t="str">
        <f>INDEX(Table_manufacturer[Manufacturer Name],MATCH(Sales!J1409,Table_manufacturer[ManufacturerID],0))</f>
        <v>Natura</v>
      </c>
    </row>
    <row r="1410" spans="1:12" x14ac:dyDescent="0.25">
      <c r="A1410">
        <v>2091</v>
      </c>
      <c r="B1410" s="2">
        <v>42185</v>
      </c>
      <c r="C1410" t="s">
        <v>838</v>
      </c>
      <c r="D1410">
        <v>1</v>
      </c>
      <c r="E1410" s="3">
        <v>2204.37</v>
      </c>
      <c r="F1410" t="s">
        <v>20</v>
      </c>
      <c r="G1410" t="str">
        <f>INDEX(Table_product[Product Name],MATCH(A1410,Table_product[ProductID],0))</f>
        <v>Currus UC-26</v>
      </c>
      <c r="H1410" t="str">
        <f>INDEX(Table_product[Category], MATCH(A1410,Table_product[ProductID],0))</f>
        <v>Urban</v>
      </c>
      <c r="I1410" t="str">
        <f>INDEX(Table_product[Segment], MATCH(A1410,Table_product[ProductID],0))</f>
        <v>Convenience</v>
      </c>
      <c r="J1410">
        <f>INDEX(Table_product[ManufacturerID], MATCH(A1410,Table_product[ProductID],0))</f>
        <v>4</v>
      </c>
      <c r="K1410" t="str">
        <f>INDEX(Table_location[State],MATCH(C1410,Table_location[Zip],0))</f>
        <v>Ontario</v>
      </c>
      <c r="L1410" t="str">
        <f>INDEX(Table_manufacturer[Manufacturer Name],MATCH(Sales!J1410,Table_manufacturer[ManufacturerID],0))</f>
        <v>Currus</v>
      </c>
    </row>
    <row r="1411" spans="1:12" x14ac:dyDescent="0.25">
      <c r="A1411">
        <v>2186</v>
      </c>
      <c r="B1411" s="2">
        <v>42185</v>
      </c>
      <c r="C1411" t="s">
        <v>687</v>
      </c>
      <c r="D1411">
        <v>1</v>
      </c>
      <c r="E1411" s="3">
        <v>5480.37</v>
      </c>
      <c r="F1411" t="s">
        <v>20</v>
      </c>
      <c r="G1411" t="str">
        <f>INDEX(Table_product[Product Name],MATCH(A1411,Table_product[ProductID],0))</f>
        <v>Victoria UC-16</v>
      </c>
      <c r="H1411" t="str">
        <f>INDEX(Table_product[Category], MATCH(A1411,Table_product[ProductID],0))</f>
        <v>Urban</v>
      </c>
      <c r="I1411" t="str">
        <f>INDEX(Table_product[Segment], MATCH(A1411,Table_product[ProductID],0))</f>
        <v>Convenience</v>
      </c>
      <c r="J1411">
        <f>INDEX(Table_product[ManufacturerID], MATCH(A1411,Table_product[ProductID],0))</f>
        <v>14</v>
      </c>
      <c r="K1411" t="str">
        <f>INDEX(Table_location[State],MATCH(C1411,Table_location[Zip],0))</f>
        <v>Ontario</v>
      </c>
      <c r="L1411" t="str">
        <f>INDEX(Table_manufacturer[Manufacturer Name],MATCH(Sales!J1411,Table_manufacturer[ManufacturerID],0))</f>
        <v>Victoria</v>
      </c>
    </row>
    <row r="1412" spans="1:12" x14ac:dyDescent="0.25">
      <c r="A1412">
        <v>993</v>
      </c>
      <c r="B1412" s="2">
        <v>42185</v>
      </c>
      <c r="C1412" t="s">
        <v>687</v>
      </c>
      <c r="D1412">
        <v>1</v>
      </c>
      <c r="E1412" s="3">
        <v>4598.37</v>
      </c>
      <c r="F1412" t="s">
        <v>20</v>
      </c>
      <c r="G1412" t="str">
        <f>INDEX(Table_product[Product Name],MATCH(A1412,Table_product[ProductID],0))</f>
        <v>Natura UC-56</v>
      </c>
      <c r="H1412" t="str">
        <f>INDEX(Table_product[Category], MATCH(A1412,Table_product[ProductID],0))</f>
        <v>Urban</v>
      </c>
      <c r="I1412" t="str">
        <f>INDEX(Table_product[Segment], MATCH(A1412,Table_product[ProductID],0))</f>
        <v>Convenience</v>
      </c>
      <c r="J1412">
        <f>INDEX(Table_product[ManufacturerID], MATCH(A1412,Table_product[ProductID],0))</f>
        <v>8</v>
      </c>
      <c r="K1412" t="str">
        <f>INDEX(Table_location[State],MATCH(C1412,Table_location[Zip],0))</f>
        <v>Ontario</v>
      </c>
      <c r="L1412" t="str">
        <f>INDEX(Table_manufacturer[Manufacturer Name],MATCH(Sales!J1412,Table_manufacturer[ManufacturerID],0))</f>
        <v>Natura</v>
      </c>
    </row>
    <row r="1413" spans="1:12" x14ac:dyDescent="0.25">
      <c r="A1413">
        <v>1171</v>
      </c>
      <c r="B1413" s="2">
        <v>42185</v>
      </c>
      <c r="C1413" t="s">
        <v>1218</v>
      </c>
      <c r="D1413">
        <v>1</v>
      </c>
      <c r="E1413" s="3">
        <v>4283.37</v>
      </c>
      <c r="F1413" t="s">
        <v>20</v>
      </c>
      <c r="G1413" t="str">
        <f>INDEX(Table_product[Product Name],MATCH(A1413,Table_product[ProductID],0))</f>
        <v>Pirum UE-07</v>
      </c>
      <c r="H1413" t="str">
        <f>INDEX(Table_product[Category], MATCH(A1413,Table_product[ProductID],0))</f>
        <v>Urban</v>
      </c>
      <c r="I1413" t="str">
        <f>INDEX(Table_product[Segment], MATCH(A1413,Table_product[ProductID],0))</f>
        <v>Extreme</v>
      </c>
      <c r="J1413">
        <f>INDEX(Table_product[ManufacturerID], MATCH(A1413,Table_product[ProductID],0))</f>
        <v>10</v>
      </c>
      <c r="K1413" t="str">
        <f>INDEX(Table_location[State],MATCH(C1413,Table_location[Zip],0))</f>
        <v>Manitoba</v>
      </c>
      <c r="L1413" t="str">
        <f>INDEX(Table_manufacturer[Manufacturer Name],MATCH(Sales!J1413,Table_manufacturer[ManufacturerID],0))</f>
        <v>Pirum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topLeftCell="A1000" zoomScale="110" zoomScaleNormal="110" workbookViewId="0">
      <selection sqref="A1:D1"/>
    </sheetView>
  </sheetViews>
  <sheetFormatPr defaultRowHeight="15" x14ac:dyDescent="0.25"/>
  <cols>
    <col min="1" max="1" width="15.7109375" customWidth="1"/>
    <col min="2" max="2" width="10.7109375"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D821B-193F-4C72-BCFA-070303F3EF2C}">
  <dimension ref="A3:A17"/>
  <sheetViews>
    <sheetView zoomScale="140" zoomScaleNormal="140" workbookViewId="0">
      <selection activeCell="E41" sqref="E41"/>
    </sheetView>
  </sheetViews>
  <sheetFormatPr defaultRowHeight="15" x14ac:dyDescent="0.25"/>
  <cols>
    <col min="1" max="1" width="34.85546875" bestFit="1" customWidth="1"/>
  </cols>
  <sheetData>
    <row r="3" spans="1:1" x14ac:dyDescent="0.25">
      <c r="A3" t="s">
        <v>3843</v>
      </c>
    </row>
    <row r="4" spans="1:1" x14ac:dyDescent="0.25">
      <c r="A4" s="14">
        <v>9826183.0800000001</v>
      </c>
    </row>
    <row r="8" spans="1:1" x14ac:dyDescent="0.25">
      <c r="A8" t="s">
        <v>3844</v>
      </c>
    </row>
    <row r="9" spans="1:1" x14ac:dyDescent="0.25">
      <c r="A9" s="13">
        <v>1430</v>
      </c>
    </row>
    <row r="12" spans="1:1" x14ac:dyDescent="0.25">
      <c r="A12" t="s">
        <v>3845</v>
      </c>
    </row>
    <row r="13" spans="1:1" x14ac:dyDescent="0.25">
      <c r="A13" s="14">
        <v>6959.0531728045326</v>
      </c>
    </row>
    <row r="16" spans="1:1" x14ac:dyDescent="0.25">
      <c r="A16" t="s">
        <v>3848</v>
      </c>
    </row>
    <row r="17" spans="1:1" x14ac:dyDescent="0.25">
      <c r="A17" s="13">
        <v>13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EB1D7-582F-488B-B037-7C59D901A77E}">
  <dimension ref="A1:D10"/>
  <sheetViews>
    <sheetView workbookViewId="0">
      <selection activeCell="B7" sqref="B7"/>
    </sheetView>
  </sheetViews>
  <sheetFormatPr defaultRowHeight="15" x14ac:dyDescent="0.25"/>
  <cols>
    <col min="1" max="1" width="13.140625" bestFit="1" customWidth="1"/>
    <col min="2" max="2" width="15.5703125" bestFit="1" customWidth="1"/>
    <col min="3" max="174" width="10.7109375" bestFit="1" customWidth="1"/>
    <col min="175" max="175" width="11.28515625" bestFit="1" customWidth="1"/>
  </cols>
  <sheetData>
    <row r="1" spans="1:4" ht="18.75" x14ac:dyDescent="0.3">
      <c r="D1" s="10"/>
    </row>
    <row r="3" spans="1:4" x14ac:dyDescent="0.25">
      <c r="A3" s="8" t="s">
        <v>3846</v>
      </c>
      <c r="B3" t="s">
        <v>3843</v>
      </c>
    </row>
    <row r="4" spans="1:4" x14ac:dyDescent="0.25">
      <c r="A4" s="9" t="s">
        <v>3849</v>
      </c>
      <c r="B4" s="7">
        <v>791664.93</v>
      </c>
    </row>
    <row r="5" spans="1:4" x14ac:dyDescent="0.25">
      <c r="A5" s="9" t="s">
        <v>3850</v>
      </c>
      <c r="B5" s="7">
        <v>1236566.52</v>
      </c>
    </row>
    <row r="6" spans="1:4" x14ac:dyDescent="0.25">
      <c r="A6" s="9" t="s">
        <v>3851</v>
      </c>
      <c r="B6" s="7">
        <v>2205318.15</v>
      </c>
    </row>
    <row r="7" spans="1:4" x14ac:dyDescent="0.25">
      <c r="A7" s="9" t="s">
        <v>3852</v>
      </c>
      <c r="B7" s="7">
        <v>2233854.63</v>
      </c>
    </row>
    <row r="8" spans="1:4" x14ac:dyDescent="0.25">
      <c r="A8" s="9" t="s">
        <v>3853</v>
      </c>
      <c r="B8" s="7">
        <v>1785360.78</v>
      </c>
    </row>
    <row r="9" spans="1:4" x14ac:dyDescent="0.25">
      <c r="A9" s="9" t="s">
        <v>3854</v>
      </c>
      <c r="B9" s="7">
        <v>1573418.07</v>
      </c>
    </row>
    <row r="10" spans="1:4" x14ac:dyDescent="0.25">
      <c r="A10" s="9" t="s">
        <v>3847</v>
      </c>
      <c r="B10">
        <v>9826183.0800000001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75B4-4A43-41CC-96AE-6391D513B220}">
  <dimension ref="A3:B14"/>
  <sheetViews>
    <sheetView workbookViewId="0">
      <selection activeCell="F26" sqref="F26"/>
    </sheetView>
  </sheetViews>
  <sheetFormatPr defaultRowHeight="15" x14ac:dyDescent="0.25"/>
  <cols>
    <col min="1" max="1" width="15.28515625" bestFit="1" customWidth="1"/>
    <col min="2" max="2" width="15.5703125" bestFit="1" customWidth="1"/>
  </cols>
  <sheetData>
    <row r="3" spans="1:2" x14ac:dyDescent="0.25">
      <c r="A3" s="8" t="s">
        <v>3846</v>
      </c>
      <c r="B3" t="s">
        <v>3843</v>
      </c>
    </row>
    <row r="4" spans="1:2" x14ac:dyDescent="0.25">
      <c r="A4" s="9" t="s">
        <v>2099</v>
      </c>
      <c r="B4" s="11">
        <v>574086.24</v>
      </c>
    </row>
    <row r="5" spans="1:2" x14ac:dyDescent="0.25">
      <c r="A5" s="9" t="s">
        <v>2067</v>
      </c>
      <c r="B5" s="11">
        <v>458684.73</v>
      </c>
    </row>
    <row r="6" spans="1:2" x14ac:dyDescent="0.25">
      <c r="A6" s="9" t="s">
        <v>2068</v>
      </c>
      <c r="B6" s="11">
        <v>430623.27</v>
      </c>
    </row>
    <row r="7" spans="1:2" x14ac:dyDescent="0.25">
      <c r="A7" s="9" t="s">
        <v>2148</v>
      </c>
      <c r="B7" s="11">
        <v>383651.73</v>
      </c>
    </row>
    <row r="8" spans="1:2" x14ac:dyDescent="0.25">
      <c r="A8" s="9" t="s">
        <v>2152</v>
      </c>
      <c r="B8" s="11">
        <v>258284.88</v>
      </c>
    </row>
    <row r="9" spans="1:2" x14ac:dyDescent="0.25">
      <c r="A9" s="9" t="s">
        <v>2413</v>
      </c>
      <c r="B9" s="11">
        <v>196677.18</v>
      </c>
    </row>
    <row r="10" spans="1:2" x14ac:dyDescent="0.25">
      <c r="A10" s="9" t="s">
        <v>2767</v>
      </c>
      <c r="B10" s="11">
        <v>192760.47</v>
      </c>
    </row>
    <row r="11" spans="1:2" x14ac:dyDescent="0.25">
      <c r="A11" s="9" t="s">
        <v>2201</v>
      </c>
      <c r="B11" s="11">
        <v>174688.29</v>
      </c>
    </row>
    <row r="12" spans="1:2" x14ac:dyDescent="0.25">
      <c r="A12" s="9" t="s">
        <v>2118</v>
      </c>
      <c r="B12" s="11">
        <v>167571.18</v>
      </c>
    </row>
    <row r="13" spans="1:2" x14ac:dyDescent="0.25">
      <c r="A13" s="9" t="s">
        <v>2221</v>
      </c>
      <c r="B13" s="11">
        <v>164418.66</v>
      </c>
    </row>
    <row r="14" spans="1:2" x14ac:dyDescent="0.25">
      <c r="A14" s="9" t="s">
        <v>3847</v>
      </c>
      <c r="B14" s="11">
        <v>3001446.63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8DBB4-15C2-4F76-AA66-837865B482B0}">
  <dimension ref="A3:B7"/>
  <sheetViews>
    <sheetView workbookViewId="0">
      <selection activeCell="A4" sqref="A4"/>
    </sheetView>
  </sheetViews>
  <sheetFormatPr defaultRowHeight="15" x14ac:dyDescent="0.25"/>
  <cols>
    <col min="1" max="1" width="15.7109375" bestFit="1" customWidth="1"/>
    <col min="2" max="2" width="17" bestFit="1" customWidth="1"/>
  </cols>
  <sheetData>
    <row r="3" spans="1:2" x14ac:dyDescent="0.25">
      <c r="A3" s="8" t="s">
        <v>3846</v>
      </c>
      <c r="B3" s="7" t="s">
        <v>3843</v>
      </c>
    </row>
    <row r="4" spans="1:2" x14ac:dyDescent="0.25">
      <c r="A4" s="9" t="s">
        <v>665</v>
      </c>
      <c r="B4" s="11">
        <v>3115227.78</v>
      </c>
    </row>
    <row r="5" spans="1:2" x14ac:dyDescent="0.25">
      <c r="A5" s="9" t="s">
        <v>1300</v>
      </c>
      <c r="B5" s="11">
        <v>2963158.38</v>
      </c>
    </row>
    <row r="6" spans="1:2" x14ac:dyDescent="0.25">
      <c r="A6" s="9" t="s">
        <v>1451</v>
      </c>
      <c r="B6" s="11">
        <v>2108138.7599999998</v>
      </c>
    </row>
    <row r="7" spans="1:2" x14ac:dyDescent="0.25">
      <c r="A7" s="9" t="s">
        <v>3847</v>
      </c>
      <c r="B7" s="11">
        <v>8186524.9199999999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3998-5503-4FF7-BD0D-8F49053F0DB3}">
  <dimension ref="A3:C10"/>
  <sheetViews>
    <sheetView workbookViewId="0">
      <selection activeCell="M15" sqref="M15"/>
    </sheetView>
  </sheetViews>
  <sheetFormatPr defaultRowHeight="15" x14ac:dyDescent="0.25"/>
  <cols>
    <col min="1" max="1" width="13.140625" bestFit="1" customWidth="1"/>
    <col min="2" max="2" width="12.28515625" bestFit="1" customWidth="1"/>
    <col min="3" max="3" width="13.42578125" bestFit="1" customWidth="1"/>
    <col min="4" max="6" width="16.28515625" bestFit="1" customWidth="1"/>
    <col min="7" max="7" width="11.28515625" bestFit="1" customWidth="1"/>
    <col min="8" max="173" width="16.28515625" bestFit="1" customWidth="1"/>
    <col min="174" max="174" width="11.28515625" bestFit="1" customWidth="1"/>
  </cols>
  <sheetData>
    <row r="3" spans="1:3" x14ac:dyDescent="0.25">
      <c r="A3" s="8" t="s">
        <v>3846</v>
      </c>
      <c r="B3" t="s">
        <v>3844</v>
      </c>
      <c r="C3" t="s">
        <v>3855</v>
      </c>
    </row>
    <row r="4" spans="1:3" x14ac:dyDescent="0.25">
      <c r="A4" s="9" t="s">
        <v>3849</v>
      </c>
      <c r="B4">
        <v>123</v>
      </c>
      <c r="C4">
        <v>123</v>
      </c>
    </row>
    <row r="5" spans="1:3" x14ac:dyDescent="0.25">
      <c r="A5" s="9" t="s">
        <v>3850</v>
      </c>
      <c r="B5">
        <v>159</v>
      </c>
      <c r="C5">
        <v>159</v>
      </c>
    </row>
    <row r="6" spans="1:3" x14ac:dyDescent="0.25">
      <c r="A6" s="9" t="s">
        <v>3851</v>
      </c>
      <c r="B6">
        <v>318</v>
      </c>
      <c r="C6">
        <v>318</v>
      </c>
    </row>
    <row r="7" spans="1:3" x14ac:dyDescent="0.25">
      <c r="A7" s="9" t="s">
        <v>3852</v>
      </c>
      <c r="B7">
        <v>324</v>
      </c>
      <c r="C7">
        <v>324</v>
      </c>
    </row>
    <row r="8" spans="1:3" x14ac:dyDescent="0.25">
      <c r="A8" s="9" t="s">
        <v>3853</v>
      </c>
      <c r="B8">
        <v>276</v>
      </c>
      <c r="C8">
        <v>276</v>
      </c>
    </row>
    <row r="9" spans="1:3" x14ac:dyDescent="0.25">
      <c r="A9" s="9" t="s">
        <v>3854</v>
      </c>
      <c r="B9">
        <v>230</v>
      </c>
      <c r="C9">
        <v>230</v>
      </c>
    </row>
    <row r="10" spans="1:3" x14ac:dyDescent="0.25">
      <c r="A10" s="9" t="s">
        <v>3847</v>
      </c>
      <c r="B10">
        <v>1430</v>
      </c>
      <c r="C10">
        <v>1430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Manufacturer</vt:lpstr>
      <vt:lpstr>Location</vt:lpstr>
      <vt:lpstr>Sales</vt:lpstr>
      <vt:lpstr>Product</vt:lpstr>
      <vt:lpstr>KPIs</vt:lpstr>
      <vt:lpstr>Sales Trend</vt:lpstr>
      <vt:lpstr>Top 10 Products by Reneue</vt:lpstr>
      <vt:lpstr>Top 3 State By Revenue</vt:lpstr>
      <vt:lpstr>Trend By Quantity Sold</vt:lpstr>
      <vt:lpstr>Revenue Contribution By Categor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Moses Ilekenri</cp:lastModifiedBy>
  <dcterms:created xsi:type="dcterms:W3CDTF">2019-11-01T19:14:20Z</dcterms:created>
  <dcterms:modified xsi:type="dcterms:W3CDTF">2024-03-27T17:01:49Z</dcterms:modified>
</cp:coreProperties>
</file>