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HAME Gilbert\Downloads\"/>
    </mc:Choice>
  </mc:AlternateContent>
  <xr:revisionPtr revIDLastSave="0" documentId="8_{28F129BC-F6E9-4808-86BA-E57B425A474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BISABWA" sheetId="1" r:id="rId1"/>
    <sheet name="GAHUNDA" sheetId="2" r:id="rId2"/>
    <sheet name="INSHINGANO" sheetId="3" r:id="rId3"/>
    <sheet name="IREMBO" sheetId="4" r:id="rId4"/>
    <sheet name="CIV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C110" i="1"/>
  <c r="C111" i="1"/>
  <c r="C112" i="1"/>
  <c r="C114" i="1" l="1"/>
  <c r="F100" i="1"/>
  <c r="F97" i="1"/>
  <c r="F89" i="1"/>
  <c r="F79" i="1"/>
  <c r="F31" i="1"/>
  <c r="F101" i="1" l="1"/>
  <c r="G37" i="1"/>
  <c r="G38" i="1"/>
  <c r="G39" i="1"/>
  <c r="G40" i="1"/>
  <c r="G41" i="1"/>
  <c r="G42" i="1"/>
  <c r="G43" i="1"/>
  <c r="G36" i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46" i="1"/>
  <c r="G46" i="1" s="1"/>
  <c r="E45" i="1"/>
  <c r="G45" i="1" s="1"/>
  <c r="E99" i="1"/>
  <c r="G99" i="1" s="1"/>
  <c r="E98" i="1"/>
  <c r="G98" i="1" s="1"/>
  <c r="E95" i="1"/>
  <c r="G95" i="1" s="1"/>
  <c r="E96" i="1"/>
  <c r="G96" i="1" s="1"/>
  <c r="E94" i="1"/>
  <c r="G94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2" i="1"/>
  <c r="G82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1" i="1"/>
  <c r="G71" i="1" s="1"/>
  <c r="E58" i="1"/>
  <c r="G58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14" i="1"/>
  <c r="G14" i="1" s="1"/>
  <c r="G100" i="1" l="1"/>
  <c r="G97" i="1"/>
  <c r="E67" i="1"/>
  <c r="G89" i="1"/>
  <c r="G79" i="1"/>
  <c r="G67" i="1"/>
  <c r="G53" i="1"/>
  <c r="G31" i="1"/>
  <c r="E97" i="1"/>
  <c r="E31" i="1"/>
  <c r="E100" i="1"/>
  <c r="E79" i="1"/>
  <c r="E89" i="1"/>
  <c r="C78" i="4"/>
  <c r="E73" i="4"/>
  <c r="D63" i="4"/>
  <c r="D58" i="4"/>
  <c r="C72" i="4"/>
  <c r="E101" i="1" l="1"/>
  <c r="G101" i="1" s="1"/>
  <c r="C79" i="4"/>
</calcChain>
</file>

<file path=xl/sharedStrings.xml><?xml version="1.0" encoding="utf-8"?>
<sst xmlns="http://schemas.openxmlformats.org/spreadsheetml/2006/main" count="604" uniqueCount="499">
  <si>
    <t>IBISABWA</t>
  </si>
  <si>
    <t>Telephone</t>
  </si>
  <si>
    <t>Fanta</t>
  </si>
  <si>
    <t>Petit Mutzig</t>
  </si>
  <si>
    <t>Petit Skol Malt</t>
  </si>
  <si>
    <t>Isuka</t>
  </si>
  <si>
    <t>Igicuba (ijerekani)</t>
  </si>
  <si>
    <t>Ibase (ikibumbiro)</t>
  </si>
  <si>
    <t>Najoro</t>
  </si>
  <si>
    <t>MC</t>
  </si>
  <si>
    <t>INTEBE</t>
  </si>
  <si>
    <t>Photographe + Camera man</t>
  </si>
  <si>
    <t>Ibirahuri</t>
  </si>
  <si>
    <t>Imfunguzo</t>
  </si>
  <si>
    <t xml:space="preserve">IMIKENYERO </t>
  </si>
  <si>
    <t>IKANZU Y UMUGENI</t>
  </si>
  <si>
    <t>ABAKOBWA</t>
  </si>
  <si>
    <t>IBYO KURYA</t>
  </si>
  <si>
    <t>ABABYEYI</t>
  </si>
  <si>
    <t>Imodoka z'abageni</t>
  </si>
  <si>
    <t>Urwagwa</t>
  </si>
  <si>
    <t>Inkwano</t>
  </si>
  <si>
    <t>Ibyo kunywa muri reception</t>
  </si>
  <si>
    <t>AMAKANZU (Umugeni &amp; Marraine n' Abakobwa 4)</t>
  </si>
  <si>
    <t>IMYENDA</t>
  </si>
  <si>
    <t>AMASHATI</t>
  </si>
  <si>
    <t>IMPANO</t>
  </si>
  <si>
    <t>Mabukwe</t>
  </si>
  <si>
    <t>Umugeni</t>
  </si>
  <si>
    <t xml:space="preserve">Umusaza </t>
  </si>
  <si>
    <t>QTE</t>
  </si>
  <si>
    <t>P.T</t>
  </si>
  <si>
    <t>AVANCE</t>
  </si>
  <si>
    <t>RESTE</t>
  </si>
  <si>
    <t>RESPONSABLE</t>
  </si>
  <si>
    <r>
      <t>1.</t>
    </r>
    <r>
      <rPr>
        <sz val="16"/>
        <color indexed="8"/>
        <rFont val="Times New Roman"/>
        <family val="1"/>
      </rPr>
      <t xml:space="preserve">   </t>
    </r>
    <r>
      <rPr>
        <u/>
        <sz val="16"/>
        <color indexed="8"/>
        <rFont val="Arial Black"/>
        <family val="2"/>
      </rPr>
      <t>IBITEGANYIJWE N’AHO BIZABERA</t>
    </r>
  </si>
  <si>
    <t>ABABISHINZWE</t>
  </si>
  <si>
    <t>CONTACTS</t>
  </si>
  <si>
    <t>IBIKORWA</t>
  </si>
  <si>
    <t xml:space="preserve">ABAKECURU </t>
  </si>
  <si>
    <t>UVUGIRA INKA</t>
  </si>
  <si>
    <t xml:space="preserve">Chef de sevice  </t>
  </si>
  <si>
    <t>M.C</t>
  </si>
  <si>
    <t>Chef de Stock</t>
  </si>
  <si>
    <t>Protocole</t>
  </si>
  <si>
    <t>Service Generale</t>
  </si>
  <si>
    <t>Parrain</t>
  </si>
  <si>
    <t>Time keeper</t>
  </si>
  <si>
    <t>Table d'Honneur</t>
  </si>
  <si>
    <t>Security</t>
  </si>
  <si>
    <t>Gufungura Champagne</t>
  </si>
  <si>
    <t>Abasore bambariye umugeni</t>
  </si>
  <si>
    <t>RESPONSABILITIES</t>
  </si>
  <si>
    <t>Gusigara mu rugo</t>
  </si>
  <si>
    <t>Amazi</t>
  </si>
  <si>
    <t>iv. GUTWIKURURA</t>
  </si>
  <si>
    <r>
      <t xml:space="preserve">     I. </t>
    </r>
    <r>
      <rPr>
        <b/>
        <u/>
        <sz val="18"/>
        <color indexed="8"/>
        <rFont val="Algerian"/>
        <family val="5"/>
      </rPr>
      <t>GUSABA NO GUKWA</t>
    </r>
  </si>
  <si>
    <t>Amstel</t>
  </si>
  <si>
    <t>Skol</t>
  </si>
  <si>
    <t>P.U</t>
  </si>
  <si>
    <t>Impeta ya fiancaille + bouquet de fiancaille</t>
  </si>
  <si>
    <t>Grand total</t>
  </si>
  <si>
    <t>Kwakira abantu mu gutwikurura</t>
  </si>
  <si>
    <t>Badges</t>
  </si>
  <si>
    <t>Imikenyero + Imyitero+ Amashati+ Inkweto+ Inkoni+ Inigi</t>
  </si>
  <si>
    <t>BASHIKI BANJYE</t>
  </si>
  <si>
    <t>ABAKOBWA BO MURI PROTOCOLE</t>
  </si>
  <si>
    <t xml:space="preserve">Impeta </t>
  </si>
  <si>
    <t>Logistics Coordination</t>
  </si>
  <si>
    <t>IBYOKUNYWA MU GUTWIKURURA</t>
  </si>
  <si>
    <t>Subtotal</t>
  </si>
  <si>
    <t xml:space="preserve">Sonorisation </t>
  </si>
  <si>
    <t xml:space="preserve">Camera+ photos </t>
  </si>
  <si>
    <t xml:space="preserve">Chorale </t>
  </si>
  <si>
    <t>Gateau (reception)</t>
  </si>
  <si>
    <t>UMUKWE MUKURU N' ABAMUGARAGIYE</t>
  </si>
  <si>
    <t>Charroi</t>
  </si>
  <si>
    <t>Coordination</t>
  </si>
  <si>
    <t>chorale</t>
  </si>
  <si>
    <t>Kiriziya, amaturo, na Caution</t>
  </si>
  <si>
    <t>IBAHASHA Y UMUSHYINGIRA</t>
  </si>
  <si>
    <t>MAMA n' ABAMUHEREKEJE</t>
  </si>
  <si>
    <t>Petit skol</t>
  </si>
  <si>
    <t>Mukuru we</t>
  </si>
  <si>
    <t>COSTUMES ( Umukwe&amp; Parrain n' Abasore 4)</t>
  </si>
  <si>
    <t>Panier yo gutwaramo liqueurs</t>
  </si>
  <si>
    <t>Liqueurs 4 (+Martini 1)</t>
  </si>
  <si>
    <t>Umutahira</t>
  </si>
  <si>
    <t>DECORATION+KWAMBIKA ABAGENI</t>
  </si>
  <si>
    <t>ABAKOBWA BO KURI TABLE +ABASAZA</t>
  </si>
  <si>
    <t>Décor</t>
  </si>
  <si>
    <r>
      <rPr>
        <sz val="14"/>
        <color indexed="8"/>
        <rFont val="Arial Black"/>
        <family val="2"/>
      </rPr>
      <t>III.</t>
    </r>
    <r>
      <rPr>
        <sz val="14"/>
        <color indexed="8"/>
        <rFont val="Times New Roman"/>
        <family val="1"/>
      </rPr>
      <t>   </t>
    </r>
    <r>
      <rPr>
        <sz val="14"/>
        <color indexed="8"/>
        <rFont val="Arial Black"/>
        <family val="2"/>
      </rPr>
      <t>Kwifotoza mu busitani bw'…………………………………………………</t>
    </r>
  </si>
  <si>
    <r>
      <rPr>
        <b/>
        <sz val="14"/>
        <color indexed="8"/>
        <rFont val="Arial Black"/>
        <family val="2"/>
      </rPr>
      <t>IV.</t>
    </r>
    <r>
      <rPr>
        <b/>
        <sz val="14"/>
        <color indexed="8"/>
        <rFont val="Times New Roman"/>
        <family val="1"/>
      </rPr>
      <t>   Reception + Gutwikurura………………………………………………..</t>
    </r>
  </si>
  <si>
    <r>
      <t xml:space="preserve"> II.  </t>
    </r>
    <r>
      <rPr>
        <b/>
        <i/>
        <u/>
        <sz val="18"/>
        <color indexed="8"/>
        <rFont val="Algerian"/>
        <family val="5"/>
      </rPr>
      <t xml:space="preserve">GUSEZERANA </t>
    </r>
  </si>
  <si>
    <r>
      <t xml:space="preserve"> </t>
    </r>
    <r>
      <rPr>
        <sz val="16"/>
        <color indexed="8"/>
        <rFont val="Arial Black"/>
        <family val="2"/>
      </rPr>
      <t>III.</t>
    </r>
    <r>
      <rPr>
        <sz val="16"/>
        <color indexed="8"/>
        <rFont val="Times New Roman"/>
        <family val="1"/>
      </rPr>
      <t> </t>
    </r>
    <r>
      <rPr>
        <u/>
        <sz val="16"/>
        <color indexed="8"/>
        <rFont val="Arial Black"/>
        <family val="2"/>
      </rPr>
      <t>Kwifotoza no kwakira abashyitsi.</t>
    </r>
  </si>
  <si>
    <t xml:space="preserve">Serviette </t>
  </si>
  <si>
    <t xml:space="preserve">Kwifotoza </t>
  </si>
  <si>
    <t>N.B: Abana bo kunywa amata:</t>
  </si>
  <si>
    <t>salle, decolation &amp; Sonorization</t>
  </si>
  <si>
    <r>
      <t xml:space="preserve">Gateau &amp; </t>
    </r>
    <r>
      <rPr>
        <sz val="12"/>
        <color rgb="FFFF0000"/>
        <rFont val="Arial Narrow"/>
        <family val="2"/>
      </rPr>
      <t>champagne</t>
    </r>
  </si>
  <si>
    <r>
      <t>Plateaux &amp;</t>
    </r>
    <r>
      <rPr>
        <sz val="12"/>
        <color rgb="FFFF0000"/>
        <rFont val="Arial Narrow"/>
        <family val="2"/>
      </rPr>
      <t xml:space="preserve"> jague (2)</t>
    </r>
  </si>
  <si>
    <t>MARIAGE CIVIL</t>
  </si>
  <si>
    <t>CASH</t>
  </si>
  <si>
    <t>RESPONSIBLE</t>
  </si>
  <si>
    <t>TOTAL</t>
  </si>
  <si>
    <t>MAMA</t>
  </si>
  <si>
    <t>SINDAYIGAYA JEAN ERIC</t>
  </si>
  <si>
    <t>GAUDENCE</t>
  </si>
  <si>
    <t>ERIC</t>
  </si>
  <si>
    <t>BOSCO</t>
  </si>
  <si>
    <t>AHO BIZABERA ….........KIGALI/REMERA.......................</t>
  </si>
  <si>
    <t>…...........................</t>
  </si>
  <si>
    <t>GUFATA IREMBO…,,,,,.18/02/2023…</t>
  </si>
  <si>
    <t>total</t>
  </si>
  <si>
    <t>TRANSPORT</t>
  </si>
  <si>
    <t>IMPETA</t>
  </si>
  <si>
    <t>RESELVE</t>
  </si>
  <si>
    <t>KWANDIKISHA UMURENGE</t>
  </si>
  <si>
    <t>KWAKIRA ABANTU 30*3000</t>
  </si>
  <si>
    <t>COSTUME</t>
  </si>
  <si>
    <t>INKWETO</t>
  </si>
  <si>
    <t>KWAMBIKA FILLE</t>
  </si>
  <si>
    <t>CAMERA MAN</t>
  </si>
  <si>
    <t>INKWANO</t>
  </si>
  <si>
    <t>GUSABA&amp;GUKWA</t>
  </si>
  <si>
    <t>PUBLIC FILLE</t>
  </si>
  <si>
    <t>HOMME</t>
  </si>
  <si>
    <t>ABAGENI</t>
  </si>
  <si>
    <t>KWAMBARA</t>
  </si>
  <si>
    <t>KWAMBARA20*20&amp;DECOLATION</t>
  </si>
  <si>
    <t>INZOGA</t>
  </si>
  <si>
    <t>FANTA*2</t>
  </si>
  <si>
    <t>SKOL*1</t>
  </si>
  <si>
    <t>MITZING*1</t>
  </si>
  <si>
    <t>LIQUEUR*5</t>
  </si>
  <si>
    <t>MABUKWE</t>
  </si>
  <si>
    <t>UMUGENI</t>
  </si>
  <si>
    <t>UMUSAZA</t>
  </si>
  <si>
    <t>BASHIKIBE</t>
  </si>
  <si>
    <t>MUSAZA WE</t>
  </si>
  <si>
    <t>GUSEZERANA</t>
  </si>
  <si>
    <t>KIRIZIYA</t>
  </si>
  <si>
    <t>AMATURO</t>
  </si>
  <si>
    <t>CHOALE</t>
  </si>
  <si>
    <t>CAMERAMAN</t>
  </si>
  <si>
    <t>KWIFOTOZA</t>
  </si>
  <si>
    <t>CHAMPAGNE</t>
  </si>
  <si>
    <t>IMFUNGUZO*10</t>
  </si>
  <si>
    <t>SERVIETTE</t>
  </si>
  <si>
    <t>GATEAU</t>
  </si>
  <si>
    <t>GUTWIKURURA</t>
  </si>
  <si>
    <t>IBAHASHA,MAR</t>
  </si>
  <si>
    <t>IBAHASHA,MUS</t>
  </si>
  <si>
    <t>2000*200</t>
  </si>
  <si>
    <t>HOMME BOIR</t>
  </si>
  <si>
    <t>GRAND TOTAL</t>
  </si>
  <si>
    <t>AKABATI</t>
  </si>
  <si>
    <t>IGITANDA</t>
  </si>
  <si>
    <t>IBYOMBO</t>
  </si>
  <si>
    <t>INZU</t>
  </si>
  <si>
    <t>COUV+AMASHUKA</t>
  </si>
  <si>
    <t xml:space="preserve">IBYOKURYA </t>
  </si>
  <si>
    <t>GT</t>
  </si>
  <si>
    <t>INZOGA.300*1000</t>
  </si>
  <si>
    <t>ABATUMIRWA MURI CIVIL</t>
  </si>
  <si>
    <t>FILLE</t>
  </si>
  <si>
    <t>ALPONSE</t>
  </si>
  <si>
    <t>MADAMEBOSCO</t>
  </si>
  <si>
    <t>UWIMANA</t>
  </si>
  <si>
    <t>UWINEZA</t>
  </si>
  <si>
    <t>GERTURDE</t>
  </si>
  <si>
    <t>GASORE</t>
  </si>
  <si>
    <t>VENELANDA</t>
  </si>
  <si>
    <t>NYAMBUGA</t>
  </si>
  <si>
    <t>FILLE MUKASABA</t>
  </si>
  <si>
    <t>HAKIZA</t>
  </si>
  <si>
    <t>CLAVER</t>
  </si>
  <si>
    <t>ABATUMIRWA MU BUKWE</t>
  </si>
  <si>
    <t>UMURYANGO</t>
  </si>
  <si>
    <t>ABANDI BATAZATEGERWA BASHOBORA KUZA</t>
  </si>
  <si>
    <t>ABO DUKORANA CHUB</t>
  </si>
  <si>
    <t>ABABAVANDIMWE</t>
  </si>
  <si>
    <t>ABATUMIRWA BANYURANYE BUTARE</t>
  </si>
  <si>
    <t>VISITE CHEZ MAMA</t>
  </si>
  <si>
    <t>ANNIVERSAIRE</t>
  </si>
  <si>
    <t>GUSINYIRA GUSEZERANA MU MATEGEKO</t>
  </si>
  <si>
    <t>KUVUGA AMASEKURU</t>
  </si>
  <si>
    <t>NO</t>
  </si>
  <si>
    <t>UWIMANA MV</t>
  </si>
  <si>
    <t>UWINEZA FX</t>
  </si>
  <si>
    <t>GERTULDE</t>
  </si>
  <si>
    <t>MADAME BOSCO</t>
  </si>
  <si>
    <t>MADAME WE</t>
  </si>
  <si>
    <t>MUKANSABA</t>
  </si>
  <si>
    <t>MADAM WE</t>
  </si>
  <si>
    <t>KAZUNGU</t>
  </si>
  <si>
    <t>KABUYE</t>
  </si>
  <si>
    <t>MWUMVA</t>
  </si>
  <si>
    <t>MAMCHRISTINE</t>
  </si>
  <si>
    <t>PAPA CHRISTINE</t>
  </si>
  <si>
    <t>ABO DUSENGANA</t>
  </si>
  <si>
    <t>KWA MAMA</t>
  </si>
  <si>
    <t>BANENGA</t>
  </si>
  <si>
    <t>NZIRORERA</t>
  </si>
  <si>
    <t>RUKWITSA</t>
  </si>
  <si>
    <t>AMIE  GAUDENCE</t>
  </si>
  <si>
    <t>ATHERS</t>
  </si>
  <si>
    <t>RWENDURU</t>
  </si>
  <si>
    <t>KAGENYA</t>
  </si>
  <si>
    <t>GAFOTOZI</t>
  </si>
  <si>
    <t>RWABUKAMBA</t>
  </si>
  <si>
    <t>NTEGEYE</t>
  </si>
  <si>
    <t>KARYABA</t>
  </si>
  <si>
    <t>FAMILLE MANIRAGUHA</t>
  </si>
  <si>
    <t>FAMILLE ALPHONSE</t>
  </si>
  <si>
    <t>FAMILLE MUSHEJA</t>
  </si>
  <si>
    <t>MUHUNGU WE</t>
  </si>
  <si>
    <t>THADEYO</t>
  </si>
  <si>
    <t>FAMILLE MUKANKUSI</t>
  </si>
  <si>
    <t>FAMILLE JMV</t>
  </si>
  <si>
    <t>FAMILLE MUKANDOLI</t>
  </si>
  <si>
    <t>FAMILLE ZURUREMA</t>
  </si>
  <si>
    <t>FAMILLLE MUGISHA</t>
  </si>
  <si>
    <t>FAMILLE ISHIMWE</t>
  </si>
  <si>
    <t>FAMILLE PETER</t>
  </si>
  <si>
    <t>FAMILLE RUSINE</t>
  </si>
  <si>
    <t>NSENGIYUMVA EMMANUEL</t>
  </si>
  <si>
    <t>TV</t>
  </si>
  <si>
    <t>SALLE A MANGE</t>
  </si>
  <si>
    <t>TAPI</t>
  </si>
  <si>
    <t>TOTL</t>
  </si>
  <si>
    <t>TOTAL NEPAS EXCED</t>
  </si>
  <si>
    <t>Salle</t>
  </si>
  <si>
    <t>NZABANITA DIOGENE</t>
  </si>
  <si>
    <t>KARINGANIRE CHARES</t>
  </si>
  <si>
    <t>MIHANDA APPOLINAIRE</t>
  </si>
  <si>
    <t>MADAM HODALI</t>
  </si>
  <si>
    <t>MADALINA</t>
  </si>
  <si>
    <t>UWERA LILIANE</t>
  </si>
  <si>
    <t>MWUMVANEZA CYPRIEN</t>
  </si>
  <si>
    <t>Theophille</t>
  </si>
  <si>
    <t>HABARUREMA .BAPTISTE</t>
  </si>
  <si>
    <t>HAGENIMANA .BOSCO</t>
  </si>
  <si>
    <t>2 Bosco</t>
  </si>
  <si>
    <t>2u fx</t>
  </si>
  <si>
    <t>3 acques</t>
  </si>
  <si>
    <t>Famille diogene</t>
  </si>
  <si>
    <t>Famille Diogene</t>
  </si>
  <si>
    <t>MUKASESERI</t>
  </si>
  <si>
    <t>AMIE  JMV</t>
  </si>
  <si>
    <t>NGARAMBE CHRISTIAN</t>
  </si>
  <si>
    <t>HABIMANA ARTUR</t>
  </si>
  <si>
    <t>JEAN NEPO</t>
  </si>
  <si>
    <t>SINDAYIGAYA  ERIC</t>
  </si>
  <si>
    <t>UWAMAHORO GERARDINE</t>
  </si>
  <si>
    <t>RWABUNEZA RICHAD</t>
  </si>
  <si>
    <t>KWIZERA ABRAHM</t>
  </si>
  <si>
    <t>UWIZEYIMANA PHOIBE</t>
  </si>
  <si>
    <t>TWAGIRUMUGABE THEOGENE</t>
  </si>
  <si>
    <t>NTAGUNGIRA CLAUDE</t>
  </si>
  <si>
    <t>MBABAZI PIERRE</t>
  </si>
  <si>
    <t>NYIRARUKUNDO JOSIANE</t>
  </si>
  <si>
    <t>HABARUREMA SYLIVAIN</t>
  </si>
  <si>
    <t>MUHOZA AIMABLE</t>
  </si>
  <si>
    <t>MUKANGARAMBE BEATHA</t>
  </si>
  <si>
    <t>MUKANDANGA ALPHONSINE</t>
  </si>
  <si>
    <t>KAGOYIRE V</t>
  </si>
  <si>
    <t>UYISABYE INNOCENT</t>
  </si>
  <si>
    <t>BAYISENGA JUSTIN</t>
  </si>
  <si>
    <t>MUGWANEZA ALICEE</t>
  </si>
  <si>
    <t>INGABIRELILIANE</t>
  </si>
  <si>
    <t>NTAKIRUTIMANA FULGENCE</t>
  </si>
  <si>
    <t>UMUGWANEZA MARIE CHANTAL</t>
  </si>
  <si>
    <t>NIWEMUTONI GLORIOSE</t>
  </si>
  <si>
    <t>SEBATESI JEAN CLAUDE</t>
  </si>
  <si>
    <t>BAHATI JEAN DE DIEU</t>
  </si>
  <si>
    <t>MURORUNKWERE DIANE</t>
  </si>
  <si>
    <t>NDAYIRAGIJE CYRIAQUE</t>
  </si>
  <si>
    <t>NDAYISHIMIYE PROSPER</t>
  </si>
  <si>
    <t>HABIYAREMYE EDISSON</t>
  </si>
  <si>
    <t>HAKIZIMANA FX</t>
  </si>
  <si>
    <t>MPUMURO GILBERT</t>
  </si>
  <si>
    <t>MUHIRE YVES</t>
  </si>
  <si>
    <t>NIYONZIMA CAVER</t>
  </si>
  <si>
    <t>MUTAGOMWA EMMANUEL</t>
  </si>
  <si>
    <t>NKUSI PATRICK</t>
  </si>
  <si>
    <t>RUZIGANA EGIDE</t>
  </si>
  <si>
    <t>UWERA CLARISSE</t>
  </si>
  <si>
    <t>PROSPEUR</t>
  </si>
  <si>
    <t>MUSHURU EVARISTE</t>
  </si>
  <si>
    <t>NIYONSENGA OTTO</t>
  </si>
  <si>
    <t>NIYODUSENGA ALPHONSE</t>
  </si>
  <si>
    <t>GIRANEZA ROBERT</t>
  </si>
  <si>
    <t>BAMURANGE PRICILLE ANNICK</t>
  </si>
  <si>
    <t>UMURISA RUGERI CEESTIN</t>
  </si>
  <si>
    <t>NIYONZIMA JOSEPH</t>
  </si>
  <si>
    <t>FAINA</t>
  </si>
  <si>
    <t>MUHORAKEYE FEBRONIE</t>
  </si>
  <si>
    <t>MAZIMPAKA J DAMASCENE</t>
  </si>
  <si>
    <t>NKURUNZIZA JULIUS</t>
  </si>
  <si>
    <t>NYIRANTORE MARIE LOUISE</t>
  </si>
  <si>
    <t>KABAGWIRA GAUDENCE</t>
  </si>
  <si>
    <t>MUSANABERA M JOSEE DCP</t>
  </si>
  <si>
    <t>MUNYANA GISELLE</t>
  </si>
  <si>
    <t>MULINDA FRANCOIS</t>
  </si>
  <si>
    <t>MUKAKALISA CLAUDETTE</t>
  </si>
  <si>
    <t>NIMUKUZE ANATHALIE</t>
  </si>
  <si>
    <t>NZAHUMUNYURWA SAMUEL</t>
  </si>
  <si>
    <t xml:space="preserve"> MUSANGANIRE GERTULDE</t>
  </si>
  <si>
    <t>MUKANDAMUTSA M L</t>
  </si>
  <si>
    <t>NYIRINKWAYA ZITA MICHELLE</t>
  </si>
  <si>
    <t>RUHUMURIZA VENUSTE</t>
  </si>
  <si>
    <t>CYUZUZO DELPHINE</t>
  </si>
  <si>
    <t>KAYIGIRE GERMAINE</t>
  </si>
  <si>
    <t>DUSABIMANA ANACLET</t>
  </si>
  <si>
    <t>UMUTESI ROSINE</t>
  </si>
  <si>
    <t>NTWITABIRI J.B</t>
  </si>
  <si>
    <t>MUKIZADIANE</t>
  </si>
  <si>
    <t>IRAGUHA EMMANUEL</t>
  </si>
  <si>
    <t>BBENIMANAOSWALD</t>
  </si>
  <si>
    <t>SHYAKA J CLAUDE</t>
  </si>
  <si>
    <t>MUHAYIMANA CESALIE</t>
  </si>
  <si>
    <t>FILLIE CLAIRE MARTIN</t>
  </si>
  <si>
    <t>GATERA CHASTE</t>
  </si>
  <si>
    <t>ISHIMWE JOSIANNE</t>
  </si>
  <si>
    <t>MUSABYIMANA FLAVIER</t>
  </si>
  <si>
    <t>MWANANKUNDIE DENYSE</t>
  </si>
  <si>
    <t>NDAYISABA STEVEN</t>
  </si>
  <si>
    <t>NSANZIMFURA ALEXANDRE</t>
  </si>
  <si>
    <t>NSENGIMANA CYPRIEN</t>
  </si>
  <si>
    <t>UMUHOZA ANNUARITE</t>
  </si>
  <si>
    <t>KWIZERA JOY</t>
  </si>
  <si>
    <t>BAYAVUGE ETIENNE</t>
  </si>
  <si>
    <t>NGARAMBE FIACRE</t>
  </si>
  <si>
    <t>NZAMURAMBAHO HUMURE PHILIPPE</t>
  </si>
  <si>
    <t>YAMURAGIYE PRICILLE</t>
  </si>
  <si>
    <t>KAMANZI JEAN PIERRE</t>
  </si>
  <si>
    <t>USABYIMANA DONATHILLE</t>
  </si>
  <si>
    <t>NYINAWANKUSI LYDIE</t>
  </si>
  <si>
    <t>BIZIMANA SAMUEL</t>
  </si>
  <si>
    <t>IGIHOZO SYLIVE</t>
  </si>
  <si>
    <t>MUKASHYAKA DROTHEE</t>
  </si>
  <si>
    <t>Mama wacu</t>
  </si>
  <si>
    <t>Dufatanye Jean d amour</t>
  </si>
  <si>
    <t>Uwineza Francois xavier</t>
  </si>
  <si>
    <t>Hagenimana Jean Bosco</t>
  </si>
  <si>
    <t>NSENGIMANA cyprien</t>
  </si>
  <si>
    <t>Richard Mbabazi</t>
  </si>
  <si>
    <t>Mbabazi theos</t>
  </si>
  <si>
    <t>MADAM UFX</t>
  </si>
  <si>
    <t>ST FAMILLE</t>
  </si>
  <si>
    <t>MARARA DEOGRATIAS</t>
  </si>
  <si>
    <t>IRADUKUNDA NOELLA</t>
  </si>
  <si>
    <t>NKURIKIYUMUKIZA J FELIX</t>
  </si>
  <si>
    <t>OK</t>
  </si>
  <si>
    <t>HIRWA BENJAMIN</t>
  </si>
  <si>
    <t>0KK</t>
  </si>
  <si>
    <t>FILLE(decorateur)</t>
  </si>
  <si>
    <t>Muhanga/kutwambika</t>
  </si>
  <si>
    <t>Jean Bosco nzeyimana</t>
  </si>
  <si>
    <t>Isuka 2</t>
  </si>
  <si>
    <t xml:space="preserve"> 3 Theophille</t>
  </si>
  <si>
    <t>FISTON</t>
  </si>
  <si>
    <t>TUYISHIME NORBERT</t>
  </si>
  <si>
    <t>ASSOUMPTA</t>
  </si>
  <si>
    <t>Gaspard</t>
  </si>
  <si>
    <t>Theo</t>
  </si>
  <si>
    <t>kalisa Omba</t>
  </si>
  <si>
    <t>ALEXIS</t>
  </si>
  <si>
    <t>5H30-5H50</t>
  </si>
  <si>
    <t>KWITEGURA</t>
  </si>
  <si>
    <t>6HOO</t>
  </si>
  <si>
    <t>GUHAGURUKA_HUYE _TUMBA</t>
  </si>
  <si>
    <t>9H-9H25'</t>
  </si>
  <si>
    <t>KWIYEGERANYA N ABATURUTSE AHANDI</t>
  </si>
  <si>
    <t>9H30'-11H30'</t>
  </si>
  <si>
    <t>GUSABA NO GUKWA</t>
  </si>
  <si>
    <t>11H30-12H30</t>
  </si>
  <si>
    <t>KWAMBARA K UMUGENI</t>
  </si>
  <si>
    <t>12H30-13H00'</t>
  </si>
  <si>
    <t>KUGERA KURI EGLISE</t>
  </si>
  <si>
    <t>13H30-15H</t>
  </si>
  <si>
    <t>MISA NTAGATIFU</t>
  </si>
  <si>
    <t>15H-15H30</t>
  </si>
  <si>
    <t>RECEPTION</t>
  </si>
  <si>
    <t>GUHINDURA IMYAMBARO</t>
  </si>
  <si>
    <t>15H30-17H30</t>
  </si>
  <si>
    <t>18H30-18H00</t>
  </si>
  <si>
    <t>18H00-18H50'</t>
  </si>
  <si>
    <t>19HOO</t>
  </si>
  <si>
    <t>GUTAHA</t>
  </si>
  <si>
    <t>GAHUNDA Y’UMUNSI W’UBUKWE/05/08/2023</t>
  </si>
  <si>
    <t xml:space="preserve">BASAZA BE </t>
  </si>
  <si>
    <t>IBAHASHA YA MARRAINE</t>
  </si>
  <si>
    <t>GAHUNDA Y’UBUKWE BWA ALPHONSE…NA…CARA…</t>
  </si>
  <si>
    <t>BUZABA KU YA ..05/08/2023…</t>
  </si>
  <si>
    <r>
      <t xml:space="preserve"> </t>
    </r>
    <r>
      <rPr>
        <sz val="14"/>
        <color indexed="8"/>
        <rFont val="Arial Black"/>
        <family val="2"/>
      </rPr>
      <t>I.</t>
    </r>
    <r>
      <rPr>
        <sz val="14"/>
        <color indexed="8"/>
        <rFont val="Times New Roman"/>
        <family val="1"/>
      </rPr>
      <t>  </t>
    </r>
    <r>
      <rPr>
        <sz val="14"/>
        <color indexed="8"/>
        <rFont val="Arial Black"/>
        <family val="2"/>
      </rPr>
      <t>Gusaba no gukwa muri…………………</t>
    </r>
  </si>
  <si>
    <t>CELA</t>
  </si>
  <si>
    <r>
      <rPr>
        <sz val="14"/>
        <color indexed="8"/>
        <rFont val="Arial Black"/>
        <family val="2"/>
      </rPr>
      <t>II.</t>
    </r>
    <r>
      <rPr>
        <sz val="14"/>
        <color indexed="8"/>
        <rFont val="Times New Roman"/>
        <family val="1"/>
      </rPr>
      <t xml:space="preserve">     </t>
    </r>
    <r>
      <rPr>
        <sz val="14"/>
        <color indexed="8"/>
        <rFont val="Arial Black"/>
        <family val="2"/>
      </rPr>
      <t>Gusezerana imbere y'Imana muri Paruwasi …ST FAMILLE..</t>
    </r>
  </si>
  <si>
    <t>ST FAMILLE/ST PAUL</t>
  </si>
  <si>
    <t>TRANSPORT ABATWAMBARIYE</t>
  </si>
  <si>
    <t>NYIRASENGE</t>
  </si>
  <si>
    <t>MURUMUNAWE</t>
  </si>
  <si>
    <t>Muzehe hodar</t>
  </si>
  <si>
    <t>Jean d amour Senzira</t>
  </si>
  <si>
    <t>MBABAZI Theos</t>
  </si>
  <si>
    <t>Fiston</t>
  </si>
  <si>
    <t>Amie Fiston</t>
  </si>
  <si>
    <t>Theophire 2</t>
  </si>
  <si>
    <t>Berger Innocent</t>
  </si>
  <si>
    <t>Nsengiyumva Emmanuel</t>
  </si>
  <si>
    <t>Twambazimana Claver</t>
  </si>
  <si>
    <t>BASENGINEZA KIREZI/Gilbert</t>
  </si>
  <si>
    <t>Marriage Civil</t>
  </si>
  <si>
    <t>Transport</t>
  </si>
  <si>
    <t>ibyo kurya</t>
  </si>
  <si>
    <t>Total</t>
  </si>
  <si>
    <t>1.Mama</t>
  </si>
  <si>
    <t>2.Papa Blaise</t>
  </si>
  <si>
    <t>3.Bosco</t>
  </si>
  <si>
    <t>4.Eric Sindayigaya</t>
  </si>
  <si>
    <t>5.Assoumpta</t>
  </si>
  <si>
    <t>6.Jean d amour/Uwimana</t>
  </si>
  <si>
    <t>7.x Personne</t>
  </si>
  <si>
    <t>8.Alphonse</t>
  </si>
  <si>
    <t>IRADUKUNDA NOELLE</t>
  </si>
  <si>
    <t>Tegura Thedy</t>
  </si>
  <si>
    <t>GILBERT/CHUB</t>
  </si>
  <si>
    <t>GILBERT/HOME</t>
  </si>
  <si>
    <t>Uwineza Francois Xavier</t>
  </si>
  <si>
    <t xml:space="preserve">IZERE SHANY/Fille </t>
  </si>
  <si>
    <t>0788597714</t>
  </si>
  <si>
    <t>BAGARAGAZA FRANCOIS</t>
  </si>
  <si>
    <t>KU MUHUNGU</t>
  </si>
  <si>
    <t>KU MUKOBWA</t>
  </si>
  <si>
    <t>Abakobwa bambariye umugeni</t>
  </si>
  <si>
    <t>AKIMANA ALIETTE</t>
  </si>
  <si>
    <t>MANISHIMWE CLAUDINE</t>
  </si>
  <si>
    <t>KAYIGIRE FRANCINE</t>
  </si>
  <si>
    <t>ISINGIZWE MARIE GRACE</t>
  </si>
  <si>
    <t>RUKUNDO LATITIA</t>
  </si>
  <si>
    <t>MA FILLE</t>
  </si>
  <si>
    <t>JUDITHE</t>
  </si>
  <si>
    <t>DIANE</t>
  </si>
  <si>
    <t>Table abasaza</t>
  </si>
  <si>
    <t>Valentine</t>
  </si>
  <si>
    <t>Josiane Uwiringiyimana</t>
  </si>
  <si>
    <t>st famille/ALPHONSE</t>
  </si>
  <si>
    <t>Gaudiose</t>
  </si>
  <si>
    <t>Marie ines Tuyisabe</t>
  </si>
  <si>
    <t>karine Germaine</t>
  </si>
  <si>
    <t>Benimana Emeritha</t>
  </si>
  <si>
    <t>Grace Hadjara</t>
  </si>
  <si>
    <t>FRANCINE</t>
  </si>
  <si>
    <t>Valerie iranzi</t>
  </si>
  <si>
    <t>Sandrine Batamuriza</t>
  </si>
  <si>
    <t>Mwongereza</t>
  </si>
  <si>
    <t>Mama</t>
  </si>
  <si>
    <t>NZABANTERURA INNOCENT</t>
  </si>
  <si>
    <t>ALEX HOME</t>
  </si>
  <si>
    <t>PETER( siriba)</t>
  </si>
  <si>
    <t>IZABAYO Benoit</t>
  </si>
  <si>
    <t>omba just</t>
  </si>
  <si>
    <t>ikiriza theophilla</t>
  </si>
  <si>
    <t>UWICUTI</t>
  </si>
  <si>
    <t>ROSINE AND IKIRIZA</t>
  </si>
  <si>
    <t>plotocole</t>
  </si>
  <si>
    <t>ihirwe jean felicien</t>
  </si>
  <si>
    <t>salle</t>
  </si>
  <si>
    <t>decol</t>
  </si>
  <si>
    <t>alexia muhanga</t>
  </si>
  <si>
    <t>dede jamvielle</t>
  </si>
  <si>
    <t>Raphael</t>
  </si>
  <si>
    <t>Andre</t>
  </si>
  <si>
    <t>Jarudi</t>
  </si>
  <si>
    <t>Matuye</t>
  </si>
  <si>
    <t>Nyirarume jarudi</t>
  </si>
  <si>
    <t>Karekezi</t>
  </si>
  <si>
    <t>Karangwa</t>
  </si>
  <si>
    <t>Gerve</t>
  </si>
  <si>
    <t>GORETI</t>
  </si>
  <si>
    <t>MABUKWE TEO</t>
  </si>
  <si>
    <t>MMA POLINE</t>
  </si>
  <si>
    <t>MARENE GIRBERT</t>
  </si>
  <si>
    <t>MAD JARUDI</t>
  </si>
  <si>
    <t>AGNES</t>
  </si>
  <si>
    <t xml:space="preserve">FRANCINE </t>
  </si>
  <si>
    <t>MANISHIMWE EMMANUEL</t>
  </si>
  <si>
    <t>ABASORE PROTOCOLE AND SERVICE</t>
  </si>
  <si>
    <t>BIEFE</t>
  </si>
  <si>
    <t>NDACYAYISENGA HONORE</t>
  </si>
  <si>
    <t>ERIC,CLEMMENT</t>
  </si>
  <si>
    <t>NIYONIZEYE Sylvi</t>
  </si>
  <si>
    <t>0789811154 , 0797979571</t>
  </si>
  <si>
    <t>cordinatio imikenyero</t>
  </si>
  <si>
    <t>Ufiteyezu janvielle</t>
  </si>
  <si>
    <t>homme</t>
  </si>
  <si>
    <t>homme 4</t>
  </si>
  <si>
    <t>Homme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</si>
</sst>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Bodoni MT Black"/>
      <family val="1"/>
    </font>
    <font>
      <b/>
      <sz val="14"/>
      <color theme="1"/>
      <name val="Arial Narrow"/>
      <family val="2"/>
    </font>
    <font>
      <sz val="16"/>
      <color indexed="8"/>
      <name val="Times New Roman"/>
      <family val="1"/>
    </font>
    <font>
      <u/>
      <sz val="16"/>
      <color indexed="8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4"/>
      <color theme="1"/>
      <name val="Arial Narrow"/>
      <family val="2"/>
    </font>
    <font>
      <sz val="16"/>
      <color indexed="8"/>
      <name val="Arial Black"/>
      <family val="2"/>
    </font>
    <font>
      <sz val="16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8"/>
      <color rgb="FF000000"/>
      <name val="Arial Narrow"/>
      <family val="2"/>
    </font>
    <font>
      <sz val="18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8"/>
      <color theme="1"/>
      <name val="Bodoni MT Black"/>
      <family val="1"/>
    </font>
    <font>
      <b/>
      <sz val="18"/>
      <color theme="1"/>
      <name val="Arial Narrow"/>
      <family val="2"/>
    </font>
    <font>
      <b/>
      <sz val="18"/>
      <color theme="0"/>
      <name val="Arial Narrow"/>
      <family val="2"/>
    </font>
    <font>
      <b/>
      <sz val="11"/>
      <color theme="1"/>
      <name val="Arial Narrow"/>
      <family val="2"/>
    </font>
    <font>
      <sz val="12"/>
      <name val="Arial Narrow"/>
      <family val="2"/>
    </font>
    <font>
      <b/>
      <sz val="26"/>
      <color theme="1"/>
      <name val="Algerian"/>
      <family val="5"/>
    </font>
    <font>
      <sz val="11"/>
      <color theme="1"/>
      <name val="Arial Narrow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u/>
      <sz val="16"/>
      <color theme="1"/>
      <name val="Arial Narrow"/>
      <family val="2"/>
    </font>
    <font>
      <b/>
      <sz val="16"/>
      <name val="Arial Narrow"/>
      <family val="2"/>
    </font>
    <font>
      <sz val="14"/>
      <color theme="1"/>
      <name val="Times New Roman"/>
      <family val="1"/>
    </font>
    <font>
      <sz val="14"/>
      <color indexed="8"/>
      <name val="Arial Black"/>
      <family val="2"/>
    </font>
    <font>
      <sz val="14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u/>
      <sz val="16"/>
      <color theme="1"/>
      <name val="Arial Black"/>
      <family val="2"/>
    </font>
    <font>
      <b/>
      <i/>
      <sz val="18"/>
      <color theme="1"/>
      <name val="Algerian"/>
      <family val="5"/>
    </font>
    <font>
      <b/>
      <i/>
      <u/>
      <sz val="18"/>
      <color indexed="8"/>
      <name val="Algerian"/>
      <family val="5"/>
    </font>
    <font>
      <sz val="18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u/>
      <sz val="18"/>
      <color indexed="8"/>
      <name val="Algerian"/>
      <family val="5"/>
    </font>
    <font>
      <b/>
      <u/>
      <sz val="16"/>
      <color theme="1"/>
      <name val="Bodoni MT Black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Arial Narrow"/>
      <family val="2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6"/>
      <name val="Arial Narrow"/>
      <family val="2"/>
    </font>
    <font>
      <b/>
      <sz val="12"/>
      <name val="Arial Narrow"/>
      <family val="2"/>
    </font>
    <font>
      <b/>
      <sz val="11"/>
      <color theme="1"/>
      <name val="Bodoni MT Black"/>
      <family val="1"/>
    </font>
    <font>
      <sz val="11"/>
      <color rgb="FF000000"/>
      <name val="Bodoni MT Black"/>
      <family val="1"/>
    </font>
    <font>
      <sz val="14"/>
      <color indexed="8"/>
      <name val="Times New Roman"/>
      <family val="2"/>
    </font>
    <font>
      <b/>
      <sz val="14"/>
      <color indexed="8"/>
      <name val="Times New Roman"/>
      <family val="2"/>
    </font>
    <font>
      <b/>
      <sz val="14"/>
      <color indexed="8"/>
      <name val="Arial Black"/>
      <family val="2"/>
    </font>
    <font>
      <b/>
      <sz val="14"/>
      <color indexed="8"/>
      <name val="Times New Roman"/>
      <family val="1"/>
    </font>
    <font>
      <b/>
      <sz val="10"/>
      <color theme="1"/>
      <name val="Arial Narrow"/>
      <family val="2"/>
    </font>
    <font>
      <sz val="12"/>
      <color rgb="FF000000"/>
      <name val="Arial Black"/>
      <family val="2"/>
    </font>
    <font>
      <b/>
      <sz val="12"/>
      <color theme="1"/>
      <name val="Arial Black"/>
      <family val="2"/>
    </font>
    <font>
      <sz val="12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1" fillId="0" borderId="0"/>
    <xf numFmtId="43" fontId="51" fillId="0" borderId="0" applyFont="0" applyFill="0" applyBorder="0" applyAlignment="0" applyProtection="0"/>
  </cellStyleXfs>
  <cellXfs count="3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left" indent="5"/>
    </xf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 indent="10"/>
    </xf>
    <xf numFmtId="0" fontId="1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2" fillId="0" borderId="2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 wrapText="1"/>
    </xf>
    <xf numFmtId="0" fontId="2" fillId="0" borderId="0" xfId="0" applyFont="1"/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3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0" borderId="2" xfId="0" quotePrefix="1" applyFont="1" applyBorder="1" applyAlignment="1">
      <alignment horizontal="left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1" xfId="0" applyFont="1" applyBorder="1"/>
    <xf numFmtId="0" fontId="20" fillId="0" borderId="1" xfId="0" applyFont="1" applyBorder="1"/>
    <xf numFmtId="0" fontId="20" fillId="0" borderId="8" xfId="0" applyFont="1" applyBorder="1" applyAlignment="1">
      <alignment horizontal="center"/>
    </xf>
    <xf numFmtId="0" fontId="4" fillId="0" borderId="2" xfId="0" quotePrefix="1" applyFont="1" applyBorder="1" applyAlignment="1">
      <alignment horizontal="left" wrapText="1"/>
    </xf>
    <xf numFmtId="0" fontId="15" fillId="0" borderId="8" xfId="0" applyFont="1" applyBorder="1"/>
    <xf numFmtId="0" fontId="15" fillId="0" borderId="3" xfId="0" applyFont="1" applyBorder="1" applyAlignment="1">
      <alignment horizontal="center"/>
    </xf>
    <xf numFmtId="0" fontId="16" fillId="0" borderId="7" xfId="0" applyFont="1" applyBorder="1"/>
    <xf numFmtId="0" fontId="15" fillId="0" borderId="9" xfId="0" applyFont="1" applyBorder="1"/>
    <xf numFmtId="0" fontId="16" fillId="0" borderId="2" xfId="0" applyFont="1" applyBorder="1"/>
    <xf numFmtId="0" fontId="22" fillId="0" borderId="0" xfId="0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23" fillId="0" borderId="0" xfId="0" applyFont="1" applyAlignment="1">
      <alignment horizontal="left" indent="10"/>
    </xf>
    <xf numFmtId="0" fontId="21" fillId="0" borderId="4" xfId="0" applyFont="1" applyBorder="1"/>
    <xf numFmtId="0" fontId="24" fillId="0" borderId="8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1" fillId="0" borderId="0" xfId="0" applyFont="1"/>
    <xf numFmtId="3" fontId="21" fillId="0" borderId="0" xfId="0" applyNumberFormat="1" applyFont="1" applyAlignment="1">
      <alignment horizontal="center"/>
    </xf>
    <xf numFmtId="0" fontId="20" fillId="0" borderId="0" xfId="0" applyFont="1"/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8" fillId="0" borderId="0" xfId="0" applyFont="1"/>
    <xf numFmtId="0" fontId="21" fillId="0" borderId="2" xfId="0" applyFont="1" applyBorder="1"/>
    <xf numFmtId="0" fontId="29" fillId="0" borderId="0" xfId="0" applyFont="1" applyAlignment="1">
      <alignment horizontal="center"/>
    </xf>
    <xf numFmtId="0" fontId="9" fillId="0" borderId="2" xfId="0" applyFont="1" applyBorder="1"/>
    <xf numFmtId="0" fontId="9" fillId="0" borderId="0" xfId="0" applyFont="1"/>
    <xf numFmtId="0" fontId="15" fillId="0" borderId="10" xfId="0" applyFont="1" applyBorder="1"/>
    <xf numFmtId="0" fontId="15" fillId="2" borderId="12" xfId="0" applyFont="1" applyFill="1" applyBorder="1"/>
    <xf numFmtId="0" fontId="15" fillId="2" borderId="3" xfId="0" applyFont="1" applyFill="1" applyBorder="1" applyAlignment="1">
      <alignment horizontal="center"/>
    </xf>
    <xf numFmtId="3" fontId="15" fillId="2" borderId="2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1" xfId="0" applyFont="1" applyBorder="1"/>
    <xf numFmtId="0" fontId="15" fillId="2" borderId="6" xfId="0" applyFont="1" applyFill="1" applyBorder="1"/>
    <xf numFmtId="0" fontId="30" fillId="0" borderId="2" xfId="0" applyFont="1" applyBorder="1"/>
    <xf numFmtId="0" fontId="31" fillId="0" borderId="0" xfId="0" applyFont="1" applyAlignment="1">
      <alignment horizontal="center"/>
    </xf>
    <xf numFmtId="0" fontId="31" fillId="0" borderId="0" xfId="0" applyFont="1"/>
    <xf numFmtId="3" fontId="1" fillId="0" borderId="0" xfId="0" applyNumberFormat="1" applyFont="1"/>
    <xf numFmtId="0" fontId="32" fillId="0" borderId="13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32" fillId="0" borderId="15" xfId="0" applyFont="1" applyBorder="1" applyAlignment="1">
      <alignment vertical="top" wrapText="1"/>
    </xf>
    <xf numFmtId="0" fontId="32" fillId="0" borderId="16" xfId="0" applyFont="1" applyBorder="1" applyAlignment="1">
      <alignment vertical="top" wrapText="1"/>
    </xf>
    <xf numFmtId="0" fontId="33" fillId="0" borderId="17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17" xfId="0" applyFont="1" applyBorder="1" applyAlignment="1">
      <alignment vertical="center"/>
    </xf>
    <xf numFmtId="0" fontId="20" fillId="0" borderId="17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4" fillId="0" borderId="2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wrapText="1"/>
    </xf>
    <xf numFmtId="0" fontId="11" fillId="0" borderId="0" xfId="0" applyFont="1"/>
    <xf numFmtId="0" fontId="35" fillId="0" borderId="0" xfId="0" applyFont="1"/>
    <xf numFmtId="0" fontId="1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horizontal="left" wrapText="1"/>
    </xf>
    <xf numFmtId="0" fontId="39" fillId="0" borderId="0" xfId="0" applyFont="1"/>
    <xf numFmtId="0" fontId="39" fillId="0" borderId="0" xfId="0" applyFont="1" applyAlignment="1">
      <alignment horizontal="left"/>
    </xf>
    <xf numFmtId="0" fontId="14" fillId="2" borderId="2" xfId="0" applyFont="1" applyFill="1" applyBorder="1" applyAlignment="1">
      <alignment horizontal="center"/>
    </xf>
    <xf numFmtId="0" fontId="14" fillId="0" borderId="2" xfId="0" applyFont="1" applyBorder="1"/>
    <xf numFmtId="0" fontId="40" fillId="0" borderId="0" xfId="0" applyFont="1" applyAlignment="1">
      <alignment horizontal="left"/>
    </xf>
    <xf numFmtId="0" fontId="42" fillId="0" borderId="0" xfId="0" applyFont="1"/>
    <xf numFmtId="0" fontId="42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 indent="10"/>
    </xf>
    <xf numFmtId="0" fontId="45" fillId="0" borderId="0" xfId="0" applyFont="1" applyAlignment="1">
      <alignment horizontal="left" vertical="top"/>
    </xf>
    <xf numFmtId="0" fontId="15" fillId="0" borderId="1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3" fontId="15" fillId="0" borderId="2" xfId="0" applyNumberFormat="1" applyFont="1" applyBorder="1" applyAlignment="1">
      <alignment horizontal="center" wrapText="1"/>
    </xf>
    <xf numFmtId="0" fontId="16" fillId="0" borderId="2" xfId="0" applyFont="1" applyBorder="1" applyAlignment="1">
      <alignment wrapText="1"/>
    </xf>
    <xf numFmtId="0" fontId="16" fillId="0" borderId="11" xfId="0" applyFont="1" applyBorder="1"/>
    <xf numFmtId="3" fontId="16" fillId="2" borderId="2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3" fontId="15" fillId="2" borderId="3" xfId="0" applyNumberFormat="1" applyFont="1" applyFill="1" applyBorder="1" applyAlignment="1">
      <alignment horizontal="center"/>
    </xf>
    <xf numFmtId="0" fontId="16" fillId="0" borderId="17" xfId="0" applyFont="1" applyBorder="1" applyAlignment="1">
      <alignment vertical="center" wrapText="1"/>
    </xf>
    <xf numFmtId="0" fontId="46" fillId="0" borderId="0" xfId="0" applyFont="1"/>
    <xf numFmtId="0" fontId="47" fillId="0" borderId="0" xfId="0" applyFont="1"/>
    <xf numFmtId="0" fontId="4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47" fillId="0" borderId="0" xfId="0" applyFont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20" xfId="0" applyFont="1" applyBorder="1"/>
    <xf numFmtId="0" fontId="15" fillId="0" borderId="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48" fillId="0" borderId="4" xfId="0" applyFont="1" applyBorder="1" applyAlignment="1">
      <alignment wrapText="1"/>
    </xf>
    <xf numFmtId="0" fontId="14" fillId="0" borderId="6" xfId="0" applyFont="1" applyBorder="1"/>
    <xf numFmtId="0" fontId="15" fillId="0" borderId="10" xfId="0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48" fillId="2" borderId="2" xfId="0" applyFont="1" applyFill="1" applyBorder="1" applyAlignment="1">
      <alignment horizontal="center"/>
    </xf>
    <xf numFmtId="0" fontId="52" fillId="2" borderId="11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3" fillId="0" borderId="1" xfId="0" applyFont="1" applyBorder="1"/>
    <xf numFmtId="0" fontId="14" fillId="0" borderId="4" xfId="0" applyFont="1" applyBorder="1" applyAlignment="1">
      <alignment horizontal="center"/>
    </xf>
    <xf numFmtId="0" fontId="48" fillId="0" borderId="2" xfId="0" applyFont="1" applyBorder="1" applyAlignment="1">
      <alignment horizontal="left" wrapText="1"/>
    </xf>
    <xf numFmtId="0" fontId="47" fillId="0" borderId="11" xfId="0" applyFont="1" applyBorder="1" applyAlignment="1">
      <alignment vertical="center" wrapText="1"/>
    </xf>
    <xf numFmtId="0" fontId="50" fillId="2" borderId="12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9" fillId="0" borderId="8" xfId="0" applyFont="1" applyBorder="1"/>
    <xf numFmtId="0" fontId="16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56" fillId="0" borderId="0" xfId="0" applyFont="1"/>
    <xf numFmtId="0" fontId="57" fillId="0" borderId="0" xfId="0" applyFont="1"/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left" wrapText="1"/>
    </xf>
    <xf numFmtId="0" fontId="15" fillId="2" borderId="2" xfId="0" quotePrefix="1" applyFont="1" applyFill="1" applyBorder="1" applyAlignment="1">
      <alignment horizontal="left" wrapText="1"/>
    </xf>
    <xf numFmtId="3" fontId="14" fillId="2" borderId="6" xfId="0" applyNumberFormat="1" applyFont="1" applyFill="1" applyBorder="1" applyAlignment="1">
      <alignment horizontal="center"/>
    </xf>
    <xf numFmtId="3" fontId="14" fillId="2" borderId="12" xfId="0" applyNumberFormat="1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4" fillId="2" borderId="6" xfId="0" applyFont="1" applyFill="1" applyBorder="1"/>
    <xf numFmtId="0" fontId="14" fillId="2" borderId="0" xfId="0" applyFont="1" applyFill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left"/>
    </xf>
    <xf numFmtId="0" fontId="47" fillId="0" borderId="0" xfId="0" applyFont="1" applyAlignment="1">
      <alignment vertical="center" wrapText="1"/>
    </xf>
    <xf numFmtId="0" fontId="47" fillId="0" borderId="10" xfId="0" applyFont="1" applyBorder="1"/>
    <xf numFmtId="0" fontId="15" fillId="2" borderId="5" xfId="0" applyFont="1" applyFill="1" applyBorder="1" applyAlignment="1">
      <alignment horizontal="left" wrapText="1"/>
    </xf>
    <xf numFmtId="0" fontId="19" fillId="2" borderId="5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quotePrefix="1" applyFont="1" applyFill="1" applyBorder="1" applyAlignment="1">
      <alignment horizontal="left" wrapText="1"/>
    </xf>
    <xf numFmtId="0" fontId="15" fillId="2" borderId="2" xfId="0" applyFont="1" applyFill="1" applyBorder="1" applyAlignment="1">
      <alignment wrapText="1"/>
    </xf>
    <xf numFmtId="0" fontId="60" fillId="2" borderId="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left" wrapText="1"/>
    </xf>
    <xf numFmtId="0" fontId="14" fillId="2" borderId="5" xfId="0" applyFont="1" applyFill="1" applyBorder="1"/>
    <xf numFmtId="0" fontId="14" fillId="2" borderId="5" xfId="0" applyFont="1" applyFill="1" applyBorder="1" applyAlignment="1">
      <alignment horizontal="center"/>
    </xf>
    <xf numFmtId="0" fontId="61" fillId="2" borderId="3" xfId="0" applyFont="1" applyFill="1" applyBorder="1" applyAlignment="1">
      <alignment horizontal="left"/>
    </xf>
    <xf numFmtId="0" fontId="62" fillId="2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center" wrapText="1"/>
    </xf>
    <xf numFmtId="0" fontId="62" fillId="2" borderId="2" xfId="0" applyFont="1" applyFill="1" applyBorder="1" applyAlignment="1">
      <alignment horizontal="left"/>
    </xf>
    <xf numFmtId="0" fontId="25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6" fillId="2" borderId="2" xfId="0" quotePrefix="1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center"/>
    </xf>
    <xf numFmtId="3" fontId="15" fillId="2" borderId="8" xfId="0" applyNumberFormat="1" applyFont="1" applyFill="1" applyBorder="1" applyAlignment="1">
      <alignment horizontal="center"/>
    </xf>
    <xf numFmtId="0" fontId="54" fillId="2" borderId="2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center" wrapText="1"/>
    </xf>
    <xf numFmtId="0" fontId="54" fillId="2" borderId="2" xfId="0" applyFont="1" applyFill="1" applyBorder="1" applyAlignment="1">
      <alignment horizontal="left"/>
    </xf>
    <xf numFmtId="0" fontId="55" fillId="2" borderId="3" xfId="0" applyFont="1" applyFill="1" applyBorder="1" applyAlignment="1">
      <alignment horizontal="left"/>
    </xf>
    <xf numFmtId="3" fontId="15" fillId="2" borderId="11" xfId="0" applyNumberFormat="1" applyFont="1" applyFill="1" applyBorder="1"/>
    <xf numFmtId="3" fontId="15" fillId="2" borderId="2" xfId="0" applyNumberFormat="1" applyFont="1" applyFill="1" applyBorder="1"/>
    <xf numFmtId="0" fontId="16" fillId="2" borderId="2" xfId="0" quotePrefix="1" applyFont="1" applyFill="1" applyBorder="1" applyAlignment="1">
      <alignment horizontal="left" wrapText="1"/>
    </xf>
    <xf numFmtId="3" fontId="15" fillId="2" borderId="2" xfId="0" applyNumberFormat="1" applyFont="1" applyFill="1" applyBorder="1" applyAlignment="1">
      <alignment horizontal="center" wrapText="1"/>
    </xf>
    <xf numFmtId="0" fontId="62" fillId="2" borderId="8" xfId="0" applyFont="1" applyFill="1" applyBorder="1" applyAlignment="1">
      <alignment horizontal="center"/>
    </xf>
    <xf numFmtId="0" fontId="62" fillId="2" borderId="8" xfId="0" applyFont="1" applyFill="1" applyBorder="1" applyAlignment="1">
      <alignment horizontal="center" wrapText="1"/>
    </xf>
    <xf numFmtId="0" fontId="62" fillId="2" borderId="8" xfId="0" applyFont="1" applyFill="1" applyBorder="1" applyAlignment="1">
      <alignment horizontal="left"/>
    </xf>
    <xf numFmtId="0" fontId="61" fillId="2" borderId="19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wrapText="1"/>
    </xf>
    <xf numFmtId="3" fontId="48" fillId="2" borderId="4" xfId="0" applyNumberFormat="1" applyFont="1" applyFill="1" applyBorder="1" applyAlignment="1">
      <alignment horizontal="center"/>
    </xf>
    <xf numFmtId="3" fontId="48" fillId="2" borderId="2" xfId="0" applyNumberFormat="1" applyFont="1" applyFill="1" applyBorder="1" applyAlignment="1">
      <alignment horizontal="center"/>
    </xf>
    <xf numFmtId="0" fontId="46" fillId="2" borderId="2" xfId="0" applyFont="1" applyFill="1" applyBorder="1" applyAlignment="1">
      <alignment vertical="center" wrapText="1"/>
    </xf>
    <xf numFmtId="0" fontId="46" fillId="2" borderId="2" xfId="0" quotePrefix="1" applyFont="1" applyFill="1" applyBorder="1" applyAlignment="1">
      <alignment horizontal="left"/>
    </xf>
    <xf numFmtId="0" fontId="46" fillId="2" borderId="8" xfId="0" quotePrefix="1" applyFont="1" applyFill="1" applyBorder="1" applyAlignment="1">
      <alignment horizontal="left"/>
    </xf>
    <xf numFmtId="0" fontId="46" fillId="2" borderId="0" xfId="0" applyFont="1" applyFill="1" applyAlignment="1">
      <alignment vertical="center" wrapText="1"/>
    </xf>
    <xf numFmtId="0" fontId="46" fillId="2" borderId="12" xfId="0" applyFont="1" applyFill="1" applyBorder="1" applyAlignment="1">
      <alignment vertical="center" wrapText="1"/>
    </xf>
    <xf numFmtId="0" fontId="46" fillId="2" borderId="3" xfId="0" quotePrefix="1" applyFont="1" applyFill="1" applyBorder="1" applyAlignment="1">
      <alignment horizontal="left"/>
    </xf>
    <xf numFmtId="0" fontId="46" fillId="2" borderId="12" xfId="0" applyFont="1" applyFill="1" applyBorder="1" applyAlignment="1">
      <alignment horizontal="left" vertical="center" wrapText="1"/>
    </xf>
    <xf numFmtId="0" fontId="0" fillId="2" borderId="0" xfId="0" applyFill="1"/>
    <xf numFmtId="0" fontId="47" fillId="2" borderId="2" xfId="0" applyFont="1" applyFill="1" applyBorder="1" applyAlignment="1">
      <alignment vertical="center" wrapText="1"/>
    </xf>
    <xf numFmtId="0" fontId="46" fillId="2" borderId="8" xfId="0" applyFont="1" applyFill="1" applyBorder="1" applyAlignment="1">
      <alignment vertical="center" wrapText="1"/>
    </xf>
    <xf numFmtId="0" fontId="46" fillId="2" borderId="12" xfId="0" quotePrefix="1" applyFont="1" applyFill="1" applyBorder="1" applyAlignment="1">
      <alignment horizontal="left" vertical="center" wrapText="1"/>
    </xf>
    <xf numFmtId="0" fontId="46" fillId="2" borderId="12" xfId="0" quotePrefix="1" applyFont="1" applyFill="1" applyBorder="1" applyAlignment="1">
      <alignment horizontal="left"/>
    </xf>
    <xf numFmtId="0" fontId="0" fillId="2" borderId="12" xfId="1" applyFont="1" applyFill="1" applyBorder="1"/>
    <xf numFmtId="0" fontId="2" fillId="2" borderId="12" xfId="2" applyNumberFormat="1" applyFont="1" applyFill="1" applyBorder="1" applyAlignment="1">
      <alignment horizontal="left"/>
    </xf>
    <xf numFmtId="0" fontId="2" fillId="2" borderId="12" xfId="1" applyFont="1" applyFill="1" applyBorder="1" applyAlignment="1">
      <alignment wrapText="1"/>
    </xf>
    <xf numFmtId="0" fontId="2" fillId="2" borderId="12" xfId="2" applyNumberFormat="1" applyFont="1" applyFill="1" applyBorder="1"/>
    <xf numFmtId="0" fontId="2" fillId="2" borderId="12" xfId="1" applyFont="1" applyFill="1" applyBorder="1"/>
    <xf numFmtId="0" fontId="46" fillId="2" borderId="12" xfId="0" quotePrefix="1" applyFont="1" applyFill="1" applyBorder="1" applyAlignment="1">
      <alignment horizontal="left" vertical="center"/>
    </xf>
    <xf numFmtId="0" fontId="46" fillId="2" borderId="12" xfId="0" applyFont="1" applyFill="1" applyBorder="1" applyAlignment="1">
      <alignment vertical="center"/>
    </xf>
    <xf numFmtId="0" fontId="46" fillId="2" borderId="24" xfId="0" applyFont="1" applyFill="1" applyBorder="1" applyAlignment="1">
      <alignment vertical="center" wrapText="1"/>
    </xf>
    <xf numFmtId="3" fontId="46" fillId="2" borderId="24" xfId="0" applyNumberFormat="1" applyFont="1" applyFill="1" applyBorder="1" applyAlignment="1">
      <alignment horizontal="left"/>
    </xf>
    <xf numFmtId="0" fontId="46" fillId="2" borderId="12" xfId="0" applyFont="1" applyFill="1" applyBorder="1"/>
    <xf numFmtId="0" fontId="47" fillId="0" borderId="25" xfId="0" applyFont="1" applyBorder="1" applyAlignment="1">
      <alignment vertical="center" wrapText="1"/>
    </xf>
    <xf numFmtId="0" fontId="63" fillId="0" borderId="2" xfId="0" applyFont="1" applyBorder="1"/>
    <xf numFmtId="0" fontId="63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 wrapText="1"/>
    </xf>
    <xf numFmtId="0" fontId="63" fillId="2" borderId="0" xfId="0" applyFont="1" applyFill="1"/>
    <xf numFmtId="0" fontId="63" fillId="2" borderId="2" xfId="0" applyFont="1" applyFill="1" applyBorder="1"/>
    <xf numFmtId="0" fontId="63" fillId="0" borderId="11" xfId="0" applyFont="1" applyBorder="1"/>
    <xf numFmtId="0" fontId="64" fillId="2" borderId="0" xfId="0" applyFont="1" applyFill="1"/>
    <xf numFmtId="0" fontId="0" fillId="6" borderId="0" xfId="0" applyFill="1"/>
    <xf numFmtId="0" fontId="0" fillId="4" borderId="12" xfId="0" applyFill="1" applyBorder="1"/>
    <xf numFmtId="0" fontId="0" fillId="0" borderId="12" xfId="0" applyBorder="1"/>
    <xf numFmtId="0" fontId="0" fillId="5" borderId="12" xfId="0" applyFill="1" applyBorder="1"/>
    <xf numFmtId="0" fontId="15" fillId="5" borderId="12" xfId="0" applyFont="1" applyFill="1" applyBorder="1"/>
    <xf numFmtId="0" fontId="0" fillId="6" borderId="12" xfId="0" applyFill="1" applyBorder="1"/>
    <xf numFmtId="0" fontId="64" fillId="0" borderId="0" xfId="0" applyFont="1"/>
    <xf numFmtId="0" fontId="64" fillId="0" borderId="12" xfId="0" applyFont="1" applyBorder="1"/>
    <xf numFmtId="0" fontId="0" fillId="0" borderId="26" xfId="0" applyBorder="1"/>
    <xf numFmtId="0" fontId="0" fillId="6" borderId="26" xfId="0" applyFill="1" applyBorder="1"/>
    <xf numFmtId="0" fontId="0" fillId="4" borderId="29" xfId="0" applyFill="1" applyBorder="1"/>
    <xf numFmtId="0" fontId="65" fillId="2" borderId="12" xfId="1" applyFont="1" applyFill="1" applyBorder="1" applyAlignment="1">
      <alignment wrapText="1"/>
    </xf>
    <xf numFmtId="0" fontId="47" fillId="2" borderId="12" xfId="0" applyFont="1" applyFill="1" applyBorder="1" applyAlignment="1">
      <alignment vertical="center" wrapText="1"/>
    </xf>
    <xf numFmtId="0" fontId="47" fillId="0" borderId="18" xfId="0" applyFont="1" applyBorder="1" applyAlignment="1">
      <alignment vertical="center" wrapText="1"/>
    </xf>
    <xf numFmtId="0" fontId="46" fillId="2" borderId="30" xfId="0" applyFont="1" applyFill="1" applyBorder="1" applyAlignment="1">
      <alignment vertical="center" wrapText="1"/>
    </xf>
    <xf numFmtId="0" fontId="46" fillId="2" borderId="4" xfId="0" applyFont="1" applyFill="1" applyBorder="1" applyAlignment="1">
      <alignment horizontal="left" wrapText="1"/>
    </xf>
    <xf numFmtId="0" fontId="46" fillId="2" borderId="26" xfId="0" applyFont="1" applyFill="1" applyBorder="1" applyAlignment="1">
      <alignment vertical="center" wrapText="1"/>
    </xf>
    <xf numFmtId="0" fontId="46" fillId="2" borderId="6" xfId="0" quotePrefix="1" applyFont="1" applyFill="1" applyBorder="1" applyAlignment="1">
      <alignment horizontal="left" vertical="center" wrapText="1"/>
    </xf>
    <xf numFmtId="0" fontId="47" fillId="0" borderId="12" xfId="0" applyFont="1" applyBorder="1" applyAlignment="1">
      <alignment vertical="center" wrapText="1"/>
    </xf>
    <xf numFmtId="0" fontId="47" fillId="0" borderId="12" xfId="0" applyFont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/>
    </xf>
    <xf numFmtId="0" fontId="47" fillId="0" borderId="31" xfId="0" applyFont="1" applyBorder="1" applyAlignment="1">
      <alignment vertical="center" wrapText="1"/>
    </xf>
    <xf numFmtId="0" fontId="47" fillId="0" borderId="32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left" wrapText="1"/>
    </xf>
    <xf numFmtId="3" fontId="66" fillId="2" borderId="5" xfId="0" applyNumberFormat="1" applyFont="1" applyFill="1" applyBorder="1" applyAlignment="1">
      <alignment horizontal="center"/>
    </xf>
    <xf numFmtId="3" fontId="27" fillId="7" borderId="5" xfId="0" applyNumberFormat="1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3" fontId="15" fillId="2" borderId="9" xfId="0" applyNumberFormat="1" applyFont="1" applyFill="1" applyBorder="1" applyAlignment="1">
      <alignment horizontal="center"/>
    </xf>
    <xf numFmtId="3" fontId="27" fillId="2" borderId="8" xfId="0" applyNumberFormat="1" applyFont="1" applyFill="1" applyBorder="1" applyAlignment="1">
      <alignment horizontal="center"/>
    </xf>
    <xf numFmtId="3" fontId="15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3" fontId="2" fillId="0" borderId="0" xfId="0" applyNumberFormat="1" applyFont="1" applyAlignment="1">
      <alignment horizontal="left" wrapText="1"/>
    </xf>
    <xf numFmtId="0" fontId="20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3" fontId="14" fillId="5" borderId="5" xfId="0" applyNumberFormat="1" applyFont="1" applyFill="1" applyBorder="1" applyAlignment="1">
      <alignment horizontal="center"/>
    </xf>
    <xf numFmtId="0" fontId="15" fillId="5" borderId="5" xfId="0" applyFont="1" applyFill="1" applyBorder="1" applyAlignment="1">
      <alignment horizontal="left" wrapText="1"/>
    </xf>
    <xf numFmtId="0" fontId="14" fillId="6" borderId="0" xfId="0" applyFont="1" applyFill="1"/>
    <xf numFmtId="0" fontId="14" fillId="6" borderId="0" xfId="0" applyFont="1" applyFill="1" applyAlignment="1">
      <alignment horizontal="center"/>
    </xf>
    <xf numFmtId="3" fontId="14" fillId="6" borderId="12" xfId="0" applyNumberFormat="1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3" fontId="14" fillId="6" borderId="5" xfId="0" applyNumberFormat="1" applyFont="1" applyFill="1" applyBorder="1" applyAlignment="1">
      <alignment horizontal="center"/>
    </xf>
    <xf numFmtId="0" fontId="15" fillId="6" borderId="5" xfId="0" applyFont="1" applyFill="1" applyBorder="1" applyAlignment="1">
      <alignment horizontal="left" wrapText="1"/>
    </xf>
    <xf numFmtId="0" fontId="14" fillId="6" borderId="12" xfId="0" applyFont="1" applyFill="1" applyBorder="1"/>
    <xf numFmtId="0" fontId="14" fillId="6" borderId="12" xfId="0" applyFont="1" applyFill="1" applyBorder="1" applyAlignment="1">
      <alignment horizontal="center"/>
    </xf>
    <xf numFmtId="3" fontId="53" fillId="6" borderId="12" xfId="0" applyNumberFormat="1" applyFont="1" applyFill="1" applyBorder="1" applyAlignment="1">
      <alignment horizontal="center"/>
    </xf>
    <xf numFmtId="3" fontId="53" fillId="6" borderId="5" xfId="0" applyNumberFormat="1" applyFont="1" applyFill="1" applyBorder="1" applyAlignment="1">
      <alignment horizontal="center"/>
    </xf>
    <xf numFmtId="0" fontId="15" fillId="6" borderId="5" xfId="0" quotePrefix="1" applyFont="1" applyFill="1" applyBorder="1" applyAlignment="1">
      <alignment horizontal="left" wrapText="1"/>
    </xf>
    <xf numFmtId="0" fontId="20" fillId="5" borderId="1" xfId="0" applyFont="1" applyFill="1" applyBorder="1"/>
    <xf numFmtId="0" fontId="34" fillId="5" borderId="11" xfId="0" applyFont="1" applyFill="1" applyBorder="1" applyAlignment="1">
      <alignment horizontal="center"/>
    </xf>
    <xf numFmtId="3" fontId="34" fillId="5" borderId="2" xfId="0" applyNumberFormat="1" applyFont="1" applyFill="1" applyBorder="1" applyAlignment="1">
      <alignment horizontal="center"/>
    </xf>
    <xf numFmtId="0" fontId="48" fillId="5" borderId="2" xfId="0" applyFont="1" applyFill="1" applyBorder="1" applyAlignment="1">
      <alignment horizontal="center"/>
    </xf>
    <xf numFmtId="0" fontId="48" fillId="5" borderId="2" xfId="0" quotePrefix="1" applyFont="1" applyFill="1" applyBorder="1" applyAlignment="1">
      <alignment horizontal="left" wrapText="1"/>
    </xf>
    <xf numFmtId="0" fontId="16" fillId="6" borderId="1" xfId="0" applyFont="1" applyFill="1" applyBorder="1"/>
    <xf numFmtId="0" fontId="15" fillId="6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 wrapText="1"/>
    </xf>
    <xf numFmtId="0" fontId="9" fillId="5" borderId="11" xfId="0" applyFont="1" applyFill="1" applyBorder="1"/>
    <xf numFmtId="0" fontId="16" fillId="5" borderId="2" xfId="0" applyFont="1" applyFill="1" applyBorder="1"/>
    <xf numFmtId="0" fontId="16" fillId="5" borderId="2" xfId="0" applyFont="1" applyFill="1" applyBorder="1" applyAlignment="1">
      <alignment horizontal="center"/>
    </xf>
    <xf numFmtId="3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left" wrapText="1"/>
    </xf>
    <xf numFmtId="0" fontId="15" fillId="5" borderId="0" xfId="0" applyFont="1" applyFill="1"/>
    <xf numFmtId="3" fontId="15" fillId="5" borderId="0" xfId="0" applyNumberFormat="1" applyFont="1" applyFill="1" applyAlignment="1">
      <alignment horizontal="center"/>
    </xf>
    <xf numFmtId="3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5" fillId="5" borderId="0" xfId="0" applyFont="1" applyFill="1" applyAlignment="1">
      <alignment horizontal="left" wrapText="1"/>
    </xf>
    <xf numFmtId="0" fontId="15" fillId="5" borderId="2" xfId="0" applyFont="1" applyFill="1" applyBorder="1"/>
    <xf numFmtId="0" fontId="15" fillId="5" borderId="2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3" fontId="15" fillId="5" borderId="4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left"/>
    </xf>
    <xf numFmtId="0" fontId="16" fillId="5" borderId="0" xfId="0" applyFont="1" applyFill="1"/>
    <xf numFmtId="0" fontId="16" fillId="5" borderId="0" xfId="0" applyFont="1" applyFill="1" applyAlignment="1">
      <alignment horizontal="center"/>
    </xf>
    <xf numFmtId="3" fontId="15" fillId="5" borderId="2" xfId="0" applyNumberFormat="1" applyFont="1" applyFill="1" applyBorder="1" applyAlignment="1">
      <alignment horizontal="center"/>
    </xf>
    <xf numFmtId="0" fontId="15" fillId="6" borderId="2" xfId="0" applyFont="1" applyFill="1" applyBorder="1"/>
    <xf numFmtId="3" fontId="15" fillId="6" borderId="2" xfId="0" applyNumberFormat="1" applyFont="1" applyFill="1" applyBorder="1" applyAlignment="1">
      <alignment horizontal="center"/>
    </xf>
    <xf numFmtId="0" fontId="15" fillId="5" borderId="1" xfId="0" applyFont="1" applyFill="1" applyBorder="1"/>
    <xf numFmtId="0" fontId="16" fillId="5" borderId="12" xfId="0" applyFont="1" applyFill="1" applyBorder="1"/>
    <xf numFmtId="0" fontId="15" fillId="5" borderId="12" xfId="0" applyFont="1" applyFill="1" applyBorder="1" applyAlignment="1">
      <alignment horizontal="center"/>
    </xf>
    <xf numFmtId="3" fontId="15" fillId="5" borderId="3" xfId="0" applyNumberFormat="1" applyFont="1" applyFill="1" applyBorder="1" applyAlignment="1">
      <alignment horizontal="center"/>
    </xf>
    <xf numFmtId="0" fontId="15" fillId="5" borderId="2" xfId="0" applyFont="1" applyFill="1" applyBorder="1" applyAlignment="1">
      <alignment horizontal="left" wrapText="1"/>
    </xf>
    <xf numFmtId="0" fontId="30" fillId="5" borderId="2" xfId="0" applyFont="1" applyFill="1" applyBorder="1"/>
    <xf numFmtId="0" fontId="48" fillId="5" borderId="4" xfId="0" applyFont="1" applyFill="1" applyBorder="1" applyAlignment="1">
      <alignment wrapText="1"/>
    </xf>
    <xf numFmtId="3" fontId="48" fillId="5" borderId="4" xfId="0" applyNumberFormat="1" applyFont="1" applyFill="1" applyBorder="1" applyAlignment="1">
      <alignment horizontal="center"/>
    </xf>
    <xf numFmtId="3" fontId="48" fillId="5" borderId="2" xfId="0" applyNumberFormat="1" applyFont="1" applyFill="1" applyBorder="1" applyAlignment="1">
      <alignment horizontal="center"/>
    </xf>
    <xf numFmtId="0" fontId="48" fillId="5" borderId="2" xfId="0" applyFont="1" applyFill="1" applyBorder="1" applyAlignment="1">
      <alignment horizontal="left" wrapText="1"/>
    </xf>
    <xf numFmtId="0" fontId="4" fillId="5" borderId="2" xfId="0" quotePrefix="1" applyFont="1" applyFill="1" applyBorder="1" applyAlignment="1">
      <alignment horizontal="left" wrapText="1"/>
    </xf>
    <xf numFmtId="0" fontId="0" fillId="8" borderId="2" xfId="0" applyFill="1" applyBorder="1"/>
    <xf numFmtId="0" fontId="49" fillId="8" borderId="2" xfId="0" applyFont="1" applyFill="1" applyBorder="1"/>
    <xf numFmtId="3" fontId="49" fillId="8" borderId="2" xfId="0" applyNumberFormat="1" applyFont="1" applyFill="1" applyBorder="1"/>
    <xf numFmtId="3" fontId="22" fillId="8" borderId="2" xfId="0" applyNumberFormat="1" applyFont="1" applyFill="1" applyBorder="1"/>
    <xf numFmtId="0" fontId="22" fillId="8" borderId="2" xfId="0" applyFont="1" applyFill="1" applyBorder="1"/>
    <xf numFmtId="3" fontId="15" fillId="2" borderId="5" xfId="0" applyNumberFormat="1" applyFont="1" applyFill="1" applyBorder="1" applyAlignment="1">
      <alignment horizontal="center"/>
    </xf>
    <xf numFmtId="0" fontId="1" fillId="9" borderId="0" xfId="0" applyFont="1" applyFill="1"/>
    <xf numFmtId="0" fontId="22" fillId="0" borderId="12" xfId="0" applyFont="1" applyBorder="1"/>
    <xf numFmtId="0" fontId="1" fillId="0" borderId="12" xfId="0" applyFont="1" applyBorder="1" applyAlignment="1">
      <alignment horizontal="center"/>
    </xf>
    <xf numFmtId="0" fontId="0" fillId="5" borderId="0" xfId="0" applyFill="1"/>
    <xf numFmtId="49" fontId="46" fillId="2" borderId="12" xfId="0" quotePrefix="1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left" vertical="center"/>
    </xf>
    <xf numFmtId="0" fontId="46" fillId="2" borderId="12" xfId="0" quotePrefix="1" applyFont="1" applyFill="1" applyBorder="1" applyAlignment="1">
      <alignment vertical="center" wrapText="1"/>
    </xf>
    <xf numFmtId="0" fontId="47" fillId="0" borderId="35" xfId="0" applyFont="1" applyBorder="1" applyAlignment="1">
      <alignment vertical="center" wrapText="1"/>
    </xf>
    <xf numFmtId="0" fontId="47" fillId="0" borderId="29" xfId="0" applyFont="1" applyBorder="1" applyAlignment="1">
      <alignment vertical="center" wrapText="1"/>
    </xf>
    <xf numFmtId="0" fontId="47" fillId="0" borderId="24" xfId="0" applyFont="1" applyBorder="1" applyAlignment="1">
      <alignment vertical="center" wrapText="1"/>
    </xf>
    <xf numFmtId="0" fontId="47" fillId="0" borderId="37" xfId="0" applyFont="1" applyBorder="1" applyAlignment="1">
      <alignment vertical="center" wrapText="1"/>
    </xf>
    <xf numFmtId="0" fontId="47" fillId="0" borderId="36" xfId="0" applyFont="1" applyBorder="1" applyAlignment="1">
      <alignment vertical="center" wrapText="1"/>
    </xf>
    <xf numFmtId="0" fontId="0" fillId="0" borderId="29" xfId="0" applyBorder="1"/>
    <xf numFmtId="0" fontId="47" fillId="0" borderId="39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16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7" fillId="0" borderId="10" xfId="0" applyFont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47" fillId="0" borderId="11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47" fillId="0" borderId="18" xfId="0" applyFont="1" applyBorder="1" applyAlignment="1">
      <alignment vertical="center" wrapText="1"/>
    </xf>
    <xf numFmtId="0" fontId="47" fillId="0" borderId="23" xfId="0" applyFont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47" fillId="0" borderId="12" xfId="0" applyFont="1" applyBorder="1" applyAlignment="1">
      <alignment vertical="top" wrapText="1"/>
    </xf>
    <xf numFmtId="0" fontId="47" fillId="0" borderId="27" xfId="0" applyFont="1" applyBorder="1" applyAlignment="1">
      <alignment horizontal="left" vertical="top" wrapText="1"/>
    </xf>
    <xf numFmtId="0" fontId="47" fillId="0" borderId="28" xfId="0" applyFont="1" applyBorder="1" applyAlignment="1">
      <alignment horizontal="left" vertical="top" wrapText="1"/>
    </xf>
    <xf numFmtId="0" fontId="46" fillId="2" borderId="12" xfId="0" applyFont="1" applyFill="1" applyBorder="1" applyAlignment="1">
      <alignment vertical="center" wrapText="1"/>
    </xf>
    <xf numFmtId="0" fontId="46" fillId="2" borderId="12" xfId="0" quotePrefix="1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 wrapText="1"/>
    </xf>
    <xf numFmtId="0" fontId="47" fillId="0" borderId="33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center" wrapText="1"/>
    </xf>
    <xf numFmtId="0" fontId="47" fillId="0" borderId="36" xfId="0" applyFont="1" applyBorder="1" applyAlignment="1">
      <alignment vertical="center" wrapText="1"/>
    </xf>
    <xf numFmtId="0" fontId="47" fillId="0" borderId="29" xfId="0" applyFont="1" applyBorder="1" applyAlignment="1">
      <alignment vertical="center" wrapText="1"/>
    </xf>
    <xf numFmtId="0" fontId="47" fillId="0" borderId="35" xfId="0" applyFont="1" applyBorder="1" applyAlignment="1">
      <alignment vertical="center" wrapText="1"/>
    </xf>
    <xf numFmtId="0" fontId="47" fillId="0" borderId="38" xfId="0" applyFont="1" applyBorder="1" applyAlignment="1">
      <alignment vertical="center" wrapText="1"/>
    </xf>
    <xf numFmtId="0" fontId="47" fillId="0" borderId="39" xfId="0" applyFont="1" applyBorder="1" applyAlignment="1">
      <alignment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6" fillId="0" borderId="39" xfId="0" applyFont="1" applyBorder="1" applyAlignment="1">
      <alignment vertical="center" wrapText="1"/>
    </xf>
    <xf numFmtId="0" fontId="0" fillId="0" borderId="12" xfId="0" applyFont="1" applyBorder="1"/>
    <xf numFmtId="0" fontId="21" fillId="0" borderId="12" xfId="0" applyFont="1" applyBorder="1"/>
    <xf numFmtId="0" fontId="46" fillId="0" borderId="39" xfId="0" applyFont="1" applyBorder="1" applyAlignment="1">
      <alignment vertical="center" wrapText="1"/>
    </xf>
    <xf numFmtId="0" fontId="46" fillId="0" borderId="36" xfId="0" applyFont="1" applyBorder="1"/>
    <xf numFmtId="0" fontId="0" fillId="0" borderId="0" xfId="0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opLeftCell="A88" workbookViewId="0">
      <selection activeCell="G106" sqref="G106"/>
    </sheetView>
  </sheetViews>
  <sheetFormatPr defaultRowHeight="14.5" x14ac:dyDescent="0.35"/>
  <cols>
    <col min="1" max="1" width="4.7265625" customWidth="1"/>
    <col min="2" max="2" width="38.26953125" customWidth="1"/>
    <col min="3" max="3" width="7.54296875" customWidth="1"/>
    <col min="4" max="4" width="12.1796875" customWidth="1"/>
    <col min="5" max="5" width="13.453125" customWidth="1"/>
    <col min="6" max="6" width="14" customWidth="1"/>
    <col min="7" max="7" width="14.7265625" customWidth="1"/>
    <col min="8" max="8" width="21.54296875" customWidth="1"/>
    <col min="9" max="9" width="16.81640625" customWidth="1"/>
  </cols>
  <sheetData>
    <row r="1" spans="1:16" ht="24.5" x14ac:dyDescent="0.7">
      <c r="A1" s="1"/>
      <c r="B1" s="86" t="s">
        <v>394</v>
      </c>
      <c r="C1" s="86"/>
      <c r="D1" s="86"/>
      <c r="E1" s="86"/>
      <c r="F1" s="86"/>
      <c r="G1" s="86"/>
      <c r="H1" s="87"/>
      <c r="I1" s="85"/>
      <c r="K1" s="4"/>
      <c r="L1" s="4"/>
      <c r="M1" s="4"/>
      <c r="N1" s="4"/>
      <c r="O1" s="4"/>
      <c r="P1" s="4"/>
    </row>
    <row r="2" spans="1:16" ht="24.5" x14ac:dyDescent="0.7">
      <c r="A2" s="1"/>
      <c r="B2" s="86" t="s">
        <v>395</v>
      </c>
      <c r="C2" s="86"/>
      <c r="D2" s="86"/>
      <c r="E2" s="86"/>
      <c r="F2" s="86"/>
      <c r="G2" s="86"/>
      <c r="H2" s="87"/>
      <c r="I2" s="85"/>
      <c r="K2" s="5"/>
      <c r="L2" s="5"/>
      <c r="M2" s="5"/>
      <c r="N2" s="4"/>
      <c r="O2" s="4"/>
      <c r="P2" s="4"/>
    </row>
    <row r="3" spans="1:16" ht="24.5" x14ac:dyDescent="0.7">
      <c r="A3" s="6"/>
      <c r="B3" s="7" t="s">
        <v>35</v>
      </c>
      <c r="C3" s="8"/>
      <c r="D3" s="8"/>
      <c r="E3" s="8"/>
      <c r="F3" s="8"/>
      <c r="G3" s="8"/>
      <c r="H3" s="2"/>
      <c r="I3" s="3"/>
      <c r="K3" s="9"/>
      <c r="L3" s="9"/>
      <c r="M3" s="9"/>
      <c r="N3" s="4"/>
      <c r="O3" s="4"/>
      <c r="P3" s="4"/>
    </row>
    <row r="4" spans="1:16" ht="24.5" x14ac:dyDescent="0.7">
      <c r="A4" s="6"/>
      <c r="B4" s="79"/>
      <c r="C4" s="8"/>
      <c r="D4" s="8"/>
      <c r="E4" s="8"/>
      <c r="F4" s="8"/>
      <c r="G4" s="8"/>
      <c r="H4" s="1"/>
      <c r="I4" s="80"/>
      <c r="K4" s="56"/>
      <c r="L4" s="56"/>
      <c r="M4" s="9"/>
      <c r="N4" s="4"/>
      <c r="O4" s="4"/>
      <c r="P4" s="4"/>
    </row>
    <row r="5" spans="1:16" ht="22" x14ac:dyDescent="0.65">
      <c r="A5" s="6"/>
      <c r="B5" s="82" t="s">
        <v>396</v>
      </c>
      <c r="C5" s="1"/>
      <c r="D5" s="1"/>
      <c r="E5" s="1" t="s">
        <v>397</v>
      </c>
      <c r="F5" s="1"/>
      <c r="G5" s="1"/>
      <c r="H5" s="1"/>
      <c r="I5" s="83"/>
      <c r="J5" s="1"/>
      <c r="K5" s="56"/>
      <c r="L5" s="56"/>
      <c r="M5" s="9"/>
      <c r="N5" s="4"/>
      <c r="O5" s="11"/>
      <c r="P5" s="4"/>
    </row>
    <row r="6" spans="1:16" ht="22" x14ac:dyDescent="0.65">
      <c r="A6" s="6"/>
      <c r="B6" s="132" t="s">
        <v>398</v>
      </c>
      <c r="C6" s="1"/>
      <c r="D6" s="1"/>
      <c r="E6" s="1"/>
      <c r="F6" s="1"/>
      <c r="G6" s="1"/>
      <c r="H6" s="1"/>
      <c r="I6" s="83"/>
      <c r="J6" s="1"/>
      <c r="K6" s="56"/>
      <c r="L6" s="56"/>
      <c r="M6" s="9"/>
      <c r="N6" s="4"/>
      <c r="O6" s="4"/>
      <c r="P6" s="4"/>
    </row>
    <row r="7" spans="1:16" ht="22" x14ac:dyDescent="0.65">
      <c r="A7" s="6"/>
      <c r="B7" s="84" t="s">
        <v>91</v>
      </c>
      <c r="C7" s="1"/>
      <c r="D7" s="1"/>
      <c r="E7" s="1" t="s">
        <v>399</v>
      </c>
      <c r="F7" s="1"/>
      <c r="G7" s="1"/>
      <c r="H7" s="1"/>
      <c r="I7" s="83"/>
      <c r="J7" s="1"/>
      <c r="K7" s="56"/>
      <c r="L7" s="56"/>
      <c r="M7" s="9"/>
      <c r="N7" s="4"/>
      <c r="O7" s="12"/>
      <c r="P7" s="12"/>
    </row>
    <row r="8" spans="1:16" ht="22" x14ac:dyDescent="0.65">
      <c r="A8" s="6"/>
      <c r="B8" s="133" t="s">
        <v>92</v>
      </c>
      <c r="C8" s="37"/>
      <c r="D8" s="37"/>
      <c r="E8" s="37" t="s">
        <v>397</v>
      </c>
      <c r="F8" s="1"/>
      <c r="G8" s="1"/>
      <c r="H8" s="1"/>
      <c r="I8" s="83"/>
      <c r="J8" s="1"/>
      <c r="K8" s="56"/>
      <c r="L8" s="56"/>
      <c r="M8" s="9"/>
      <c r="N8" s="4"/>
      <c r="O8" s="4"/>
      <c r="P8" s="4"/>
    </row>
    <row r="9" spans="1:16" ht="21" x14ac:dyDescent="0.5">
      <c r="A9" s="6"/>
      <c r="B9" s="81"/>
      <c r="C9" s="8"/>
      <c r="D9" s="8"/>
      <c r="E9" s="8"/>
      <c r="F9" s="8"/>
      <c r="G9" s="8"/>
      <c r="H9" s="1"/>
      <c r="I9" s="80"/>
      <c r="K9" s="56"/>
      <c r="L9" s="56"/>
      <c r="M9" s="9"/>
      <c r="N9" s="4"/>
      <c r="O9" s="4"/>
      <c r="P9" s="4"/>
    </row>
    <row r="10" spans="1:16" ht="25.5" x14ac:dyDescent="0.6">
      <c r="A10" s="6"/>
      <c r="B10" s="94" t="s">
        <v>56</v>
      </c>
      <c r="C10" s="94"/>
      <c r="D10" s="94"/>
      <c r="E10" s="91"/>
      <c r="F10" s="91"/>
      <c r="G10" s="8"/>
      <c r="H10" s="2"/>
      <c r="I10" s="254"/>
      <c r="K10" s="9"/>
      <c r="L10" s="9"/>
      <c r="M10" s="9"/>
      <c r="N10" s="4"/>
      <c r="O10" s="4"/>
      <c r="P10" s="4"/>
    </row>
    <row r="11" spans="1:16" ht="21.5" thickBot="1" x14ac:dyDescent="0.55000000000000004">
      <c r="A11" s="6"/>
      <c r="B11" s="10"/>
      <c r="C11" s="8"/>
      <c r="D11" s="8"/>
      <c r="E11" s="8"/>
      <c r="F11" s="8"/>
      <c r="G11" s="8"/>
      <c r="H11" s="2"/>
      <c r="I11" s="3"/>
      <c r="K11" s="9"/>
      <c r="L11" s="9"/>
      <c r="M11" s="9"/>
      <c r="N11" s="4"/>
      <c r="O11" s="4"/>
      <c r="P11" s="4"/>
    </row>
    <row r="12" spans="1:16" ht="19.5" thickBot="1" x14ac:dyDescent="0.55000000000000004">
      <c r="A12" s="13"/>
      <c r="B12" s="167" t="s">
        <v>0</v>
      </c>
      <c r="C12" s="167" t="s">
        <v>30</v>
      </c>
      <c r="D12" s="167" t="s">
        <v>59</v>
      </c>
      <c r="E12" s="168" t="s">
        <v>31</v>
      </c>
      <c r="F12" s="168" t="s">
        <v>32</v>
      </c>
      <c r="G12" s="167" t="s">
        <v>33</v>
      </c>
      <c r="H12" s="169" t="s">
        <v>34</v>
      </c>
      <c r="I12" s="166" t="s">
        <v>1</v>
      </c>
      <c r="K12" s="9"/>
      <c r="L12" s="9"/>
      <c r="M12" s="9"/>
      <c r="N12" s="4"/>
      <c r="O12" s="4"/>
      <c r="P12" s="4"/>
    </row>
    <row r="13" spans="1:16" ht="16" thickBot="1" x14ac:dyDescent="0.4">
      <c r="A13" s="102">
        <v>1</v>
      </c>
      <c r="B13" s="164" t="s">
        <v>21</v>
      </c>
      <c r="C13" s="165"/>
      <c r="D13" s="145"/>
      <c r="E13" s="145"/>
      <c r="F13" s="145"/>
      <c r="G13" s="145"/>
      <c r="H13" s="151"/>
      <c r="I13" s="163"/>
      <c r="J13" s="17"/>
      <c r="K13" s="18"/>
      <c r="L13" s="18"/>
      <c r="M13" s="18"/>
      <c r="N13" s="19"/>
      <c r="O13" s="19"/>
      <c r="P13" s="19"/>
    </row>
    <row r="14" spans="1:16" ht="16" thickBot="1" x14ac:dyDescent="0.4">
      <c r="A14" s="102">
        <v>2</v>
      </c>
      <c r="B14" s="20" t="s">
        <v>11</v>
      </c>
      <c r="C14" s="21">
        <v>1</v>
      </c>
      <c r="D14" s="60">
        <v>140000</v>
      </c>
      <c r="E14" s="60">
        <f>+D14*C14</f>
        <v>140000</v>
      </c>
      <c r="F14" s="60">
        <v>40000</v>
      </c>
      <c r="G14" s="60">
        <f>+E14-F14</f>
        <v>100000</v>
      </c>
      <c r="H14" s="23"/>
      <c r="I14" s="24"/>
      <c r="J14" s="17"/>
      <c r="K14" s="18"/>
      <c r="L14" s="18"/>
      <c r="M14" s="18"/>
      <c r="N14" s="19"/>
      <c r="O14" s="19"/>
      <c r="P14" s="19"/>
    </row>
    <row r="15" spans="1:16" ht="16" thickBot="1" x14ac:dyDescent="0.4">
      <c r="A15" s="102">
        <v>3</v>
      </c>
      <c r="B15" s="215" t="s">
        <v>19</v>
      </c>
      <c r="C15" s="216">
        <v>1</v>
      </c>
      <c r="D15" s="60">
        <v>100000</v>
      </c>
      <c r="E15" s="60">
        <f t="shared" ref="E15:E30" si="0">+D15*C15</f>
        <v>100000</v>
      </c>
      <c r="F15" s="22">
        <v>0</v>
      </c>
      <c r="G15" s="60">
        <f t="shared" ref="G15:G30" si="1">+E15-F15</f>
        <v>100000</v>
      </c>
      <c r="H15" s="131"/>
      <c r="I15" s="138"/>
      <c r="J15" s="17"/>
      <c r="K15" s="18"/>
      <c r="L15" s="18"/>
      <c r="M15" s="18"/>
      <c r="N15" s="19"/>
      <c r="O15" s="19"/>
      <c r="P15" s="19"/>
    </row>
    <row r="16" spans="1:16" ht="16" thickBot="1" x14ac:dyDescent="0.4">
      <c r="A16" s="102">
        <v>4</v>
      </c>
      <c r="B16" s="20" t="s">
        <v>87</v>
      </c>
      <c r="C16" s="21">
        <v>2</v>
      </c>
      <c r="D16" s="60">
        <v>15000</v>
      </c>
      <c r="E16" s="60">
        <f t="shared" si="0"/>
        <v>30000</v>
      </c>
      <c r="F16" s="22">
        <v>0</v>
      </c>
      <c r="G16" s="60">
        <f t="shared" si="1"/>
        <v>30000</v>
      </c>
      <c r="H16" s="131"/>
      <c r="I16" s="138"/>
      <c r="J16" s="17"/>
      <c r="K16" s="18"/>
      <c r="L16" s="18"/>
      <c r="M16" s="18"/>
      <c r="N16" s="19"/>
      <c r="O16" s="19"/>
      <c r="P16" s="19"/>
    </row>
    <row r="17" spans="1:16" ht="16" thickBot="1" x14ac:dyDescent="0.4">
      <c r="A17" s="152">
        <v>5</v>
      </c>
      <c r="B17" s="219" t="s">
        <v>400</v>
      </c>
      <c r="C17" s="153">
        <v>0</v>
      </c>
      <c r="D17" s="60">
        <v>0</v>
      </c>
      <c r="E17" s="60">
        <f t="shared" si="0"/>
        <v>0</v>
      </c>
      <c r="F17" s="60">
        <v>0</v>
      </c>
      <c r="G17" s="60">
        <f t="shared" si="1"/>
        <v>0</v>
      </c>
      <c r="H17" s="137"/>
      <c r="I17" s="138"/>
      <c r="J17" s="17"/>
      <c r="K17" s="18"/>
      <c r="L17" s="18"/>
      <c r="M17" s="18"/>
      <c r="N17" s="19"/>
      <c r="O17" s="19"/>
      <c r="P17" s="19"/>
    </row>
    <row r="18" spans="1:16" ht="16" thickBot="1" x14ac:dyDescent="0.4">
      <c r="A18" s="102">
        <v>6</v>
      </c>
      <c r="B18" s="14" t="s">
        <v>2</v>
      </c>
      <c r="C18" s="15">
        <v>2</v>
      </c>
      <c r="D18" s="139">
        <v>11500</v>
      </c>
      <c r="E18" s="60">
        <f t="shared" si="0"/>
        <v>23000</v>
      </c>
      <c r="F18" s="15">
        <v>0</v>
      </c>
      <c r="G18" s="60">
        <f t="shared" si="1"/>
        <v>23000</v>
      </c>
      <c r="H18" s="137"/>
      <c r="I18" s="24"/>
      <c r="J18" s="17"/>
      <c r="K18" s="18"/>
      <c r="L18" s="18"/>
      <c r="M18" s="18"/>
      <c r="N18" s="19"/>
      <c r="O18" s="19"/>
      <c r="P18" s="19"/>
    </row>
    <row r="19" spans="1:16" ht="16" thickBot="1" x14ac:dyDescent="0.4">
      <c r="A19" s="102">
        <v>7</v>
      </c>
      <c r="B19" s="116" t="s">
        <v>82</v>
      </c>
      <c r="C19" s="134">
        <v>1</v>
      </c>
      <c r="D19" s="140">
        <v>12500</v>
      </c>
      <c r="E19" s="60">
        <f t="shared" si="0"/>
        <v>12500</v>
      </c>
      <c r="F19" s="15">
        <v>0</v>
      </c>
      <c r="G19" s="60">
        <f t="shared" si="1"/>
        <v>12500</v>
      </c>
      <c r="H19" s="137"/>
      <c r="I19" s="24"/>
      <c r="J19" s="17"/>
      <c r="K19" s="18"/>
      <c r="L19" s="18"/>
      <c r="M19" s="18"/>
      <c r="N19" s="19"/>
      <c r="O19" s="19"/>
      <c r="P19" s="19"/>
    </row>
    <row r="20" spans="1:16" ht="16" thickBot="1" x14ac:dyDescent="0.4">
      <c r="A20" s="102">
        <v>8</v>
      </c>
      <c r="B20" s="116" t="s">
        <v>3</v>
      </c>
      <c r="C20" s="134">
        <v>1</v>
      </c>
      <c r="D20" s="140">
        <v>12500</v>
      </c>
      <c r="E20" s="60">
        <f t="shared" si="0"/>
        <v>12500</v>
      </c>
      <c r="F20" s="15">
        <v>0</v>
      </c>
      <c r="G20" s="60">
        <f t="shared" si="1"/>
        <v>12500</v>
      </c>
      <c r="H20" s="137"/>
      <c r="I20" s="24"/>
      <c r="J20" s="17"/>
      <c r="K20" s="18"/>
      <c r="L20" s="18"/>
      <c r="M20" s="18"/>
      <c r="N20" s="19"/>
      <c r="O20" s="19"/>
      <c r="P20" s="19"/>
    </row>
    <row r="21" spans="1:16" ht="16" thickBot="1" x14ac:dyDescent="0.4">
      <c r="A21" s="102">
        <v>9</v>
      </c>
      <c r="B21" s="143" t="s">
        <v>86</v>
      </c>
      <c r="C21" s="144">
        <v>5</v>
      </c>
      <c r="D21" s="140">
        <v>5000</v>
      </c>
      <c r="E21" s="60">
        <f t="shared" si="0"/>
        <v>25000</v>
      </c>
      <c r="F21" s="15">
        <v>0</v>
      </c>
      <c r="G21" s="60">
        <f t="shared" si="1"/>
        <v>25000</v>
      </c>
      <c r="H21" s="137"/>
      <c r="I21" s="24"/>
      <c r="J21" s="17"/>
      <c r="K21" s="18"/>
      <c r="L21" s="18"/>
      <c r="M21" s="18"/>
      <c r="N21" s="19"/>
      <c r="O21" s="19"/>
      <c r="P21" s="19"/>
    </row>
    <row r="22" spans="1:16" ht="16" thickBot="1" x14ac:dyDescent="0.4">
      <c r="A22" s="122"/>
      <c r="B22" s="218"/>
      <c r="C22" s="144"/>
      <c r="D22" s="140">
        <v>0</v>
      </c>
      <c r="E22" s="60">
        <f t="shared" si="0"/>
        <v>0</v>
      </c>
      <c r="F22" s="15">
        <v>0</v>
      </c>
      <c r="G22" s="60">
        <f t="shared" si="1"/>
        <v>0</v>
      </c>
      <c r="H22" s="149"/>
      <c r="I22" s="217"/>
      <c r="J22" s="17"/>
      <c r="K22" s="18"/>
      <c r="L22" s="18"/>
      <c r="M22" s="18"/>
      <c r="N22" s="19"/>
      <c r="O22" s="19"/>
      <c r="P22" s="19"/>
    </row>
    <row r="23" spans="1:16" ht="16" thickBot="1" x14ac:dyDescent="0.4">
      <c r="A23" s="122"/>
      <c r="B23" s="49" t="s">
        <v>60</v>
      </c>
      <c r="C23" s="21">
        <v>2</v>
      </c>
      <c r="D23" s="140">
        <v>10000</v>
      </c>
      <c r="E23" s="60">
        <f t="shared" si="0"/>
        <v>20000</v>
      </c>
      <c r="F23" s="15">
        <v>0</v>
      </c>
      <c r="G23" s="60">
        <f t="shared" si="1"/>
        <v>20000</v>
      </c>
      <c r="H23" s="149"/>
      <c r="I23" s="217"/>
      <c r="J23" s="17"/>
      <c r="K23" s="18"/>
      <c r="L23" s="18"/>
      <c r="M23" s="18"/>
      <c r="N23" s="19"/>
      <c r="O23" s="19"/>
      <c r="P23" s="19"/>
    </row>
    <row r="24" spans="1:16" ht="16" thickBot="1" x14ac:dyDescent="0.4">
      <c r="A24" s="122"/>
      <c r="B24" s="20" t="s">
        <v>5</v>
      </c>
      <c r="C24" s="216">
        <v>2</v>
      </c>
      <c r="D24" s="140">
        <v>3500</v>
      </c>
      <c r="E24" s="60">
        <f t="shared" si="0"/>
        <v>7000</v>
      </c>
      <c r="F24" s="15">
        <v>7000</v>
      </c>
      <c r="G24" s="60">
        <f t="shared" si="1"/>
        <v>0</v>
      </c>
      <c r="H24" s="149"/>
      <c r="I24" s="217"/>
      <c r="J24" s="17"/>
      <c r="K24" s="18"/>
      <c r="L24" s="18"/>
      <c r="M24" s="18"/>
      <c r="N24" s="19"/>
      <c r="O24" s="19"/>
      <c r="P24" s="19"/>
    </row>
    <row r="25" spans="1:16" ht="16" thickBot="1" x14ac:dyDescent="0.4">
      <c r="A25" s="122"/>
      <c r="B25" s="20" t="s">
        <v>6</v>
      </c>
      <c r="C25" s="21">
        <v>1</v>
      </c>
      <c r="D25" s="140">
        <v>1000</v>
      </c>
      <c r="E25" s="60">
        <f t="shared" si="0"/>
        <v>1000</v>
      </c>
      <c r="F25" s="15">
        <v>0</v>
      </c>
      <c r="G25" s="60">
        <f t="shared" si="1"/>
        <v>1000</v>
      </c>
      <c r="H25" s="149"/>
      <c r="I25" s="217"/>
      <c r="J25" s="17"/>
      <c r="K25" s="18"/>
      <c r="L25" s="18"/>
      <c r="M25" s="18"/>
      <c r="N25" s="19"/>
      <c r="O25" s="19"/>
      <c r="P25" s="19"/>
    </row>
    <row r="26" spans="1:16" ht="16" thickBot="1" x14ac:dyDescent="0.4">
      <c r="A26" s="122"/>
      <c r="B26" s="20" t="s">
        <v>7</v>
      </c>
      <c r="C26" s="21">
        <v>1</v>
      </c>
      <c r="D26" s="140">
        <v>2500</v>
      </c>
      <c r="E26" s="60">
        <f t="shared" si="0"/>
        <v>2500</v>
      </c>
      <c r="F26" s="15">
        <v>0</v>
      </c>
      <c r="G26" s="60">
        <f t="shared" si="1"/>
        <v>2500</v>
      </c>
      <c r="H26" s="149"/>
      <c r="I26" s="217"/>
      <c r="J26" s="17"/>
      <c r="K26" s="18"/>
      <c r="L26" s="18"/>
      <c r="M26" s="18"/>
      <c r="N26" s="19"/>
      <c r="O26" s="19"/>
      <c r="P26" s="19"/>
    </row>
    <row r="27" spans="1:16" ht="16" thickBot="1" x14ac:dyDescent="0.4">
      <c r="A27" s="122"/>
      <c r="B27" s="32" t="s">
        <v>8</v>
      </c>
      <c r="C27" s="117">
        <v>1</v>
      </c>
      <c r="D27" s="140">
        <v>1500</v>
      </c>
      <c r="E27" s="60">
        <f t="shared" si="0"/>
        <v>1500</v>
      </c>
      <c r="F27" s="15">
        <v>1500</v>
      </c>
      <c r="G27" s="60">
        <f t="shared" si="1"/>
        <v>0</v>
      </c>
      <c r="H27" s="149"/>
      <c r="I27" s="217"/>
      <c r="J27" s="17"/>
      <c r="K27" s="18"/>
      <c r="L27" s="18"/>
      <c r="M27" s="18"/>
      <c r="N27" s="19"/>
      <c r="O27" s="19"/>
      <c r="P27" s="19"/>
    </row>
    <row r="28" spans="1:16" ht="18.5" thickBot="1" x14ac:dyDescent="0.45">
      <c r="A28" s="122"/>
      <c r="B28" s="112" t="s">
        <v>85</v>
      </c>
      <c r="C28" s="121">
        <v>1</v>
      </c>
      <c r="D28" s="140">
        <v>2500</v>
      </c>
      <c r="E28" s="60">
        <f t="shared" si="0"/>
        <v>2500</v>
      </c>
      <c r="F28" s="15">
        <v>2500</v>
      </c>
      <c r="G28" s="60">
        <f t="shared" si="1"/>
        <v>0</v>
      </c>
      <c r="H28" s="149"/>
      <c r="I28" s="217"/>
      <c r="J28" s="17"/>
      <c r="K28" s="18"/>
      <c r="L28" s="18"/>
      <c r="M28" s="18"/>
      <c r="N28" s="19"/>
      <c r="O28" s="19"/>
      <c r="P28" s="19"/>
    </row>
    <row r="29" spans="1:16" ht="20.5" thickBot="1" x14ac:dyDescent="0.45">
      <c r="A29" s="122"/>
      <c r="B29" s="159" t="s">
        <v>88</v>
      </c>
      <c r="C29" s="120">
        <v>2</v>
      </c>
      <c r="D29" s="140">
        <v>200000</v>
      </c>
      <c r="E29" s="60">
        <f t="shared" si="0"/>
        <v>400000</v>
      </c>
      <c r="F29" s="15">
        <v>100000</v>
      </c>
      <c r="G29" s="60">
        <f t="shared" si="1"/>
        <v>300000</v>
      </c>
      <c r="H29" s="149"/>
      <c r="I29" s="217"/>
      <c r="J29" s="17"/>
      <c r="K29" s="18"/>
      <c r="L29" s="18"/>
      <c r="M29" s="18"/>
      <c r="N29" s="19"/>
      <c r="O29" s="19"/>
      <c r="P29" s="19"/>
    </row>
    <row r="30" spans="1:16" ht="31.5" thickBot="1" x14ac:dyDescent="0.4">
      <c r="A30" s="122"/>
      <c r="B30" s="49" t="s">
        <v>64</v>
      </c>
      <c r="C30" s="21">
        <v>6</v>
      </c>
      <c r="D30" s="140">
        <v>0</v>
      </c>
      <c r="E30" s="60">
        <f t="shared" si="0"/>
        <v>0</v>
      </c>
      <c r="F30" s="15">
        <v>0</v>
      </c>
      <c r="G30" s="60">
        <f t="shared" si="1"/>
        <v>0</v>
      </c>
      <c r="H30" s="149"/>
      <c r="I30" s="217"/>
      <c r="J30" s="17"/>
      <c r="K30" s="18"/>
      <c r="L30" s="18"/>
      <c r="M30" s="18"/>
      <c r="N30" s="19"/>
      <c r="O30" s="19"/>
      <c r="P30" s="19"/>
    </row>
    <row r="31" spans="1:16" ht="20.5" thickBot="1" x14ac:dyDescent="0.45">
      <c r="A31" s="122"/>
      <c r="B31" s="255" t="s">
        <v>70</v>
      </c>
      <c r="C31" s="256"/>
      <c r="D31" s="257"/>
      <c r="E31" s="257">
        <f>SUM(E14:E30)</f>
        <v>777500</v>
      </c>
      <c r="F31" s="258">
        <f>SUM(F14:F30)</f>
        <v>151000</v>
      </c>
      <c r="G31" s="258">
        <f>SUM(G14:G30)</f>
        <v>626500</v>
      </c>
      <c r="H31" s="259"/>
      <c r="I31" s="259"/>
      <c r="J31" s="17"/>
      <c r="K31" s="18"/>
      <c r="L31" s="18"/>
      <c r="M31" s="18"/>
      <c r="N31" s="19"/>
      <c r="O31" s="19"/>
      <c r="P31" s="19"/>
    </row>
    <row r="32" spans="1:16" ht="16" thickBot="1" x14ac:dyDescent="0.4">
      <c r="A32" s="122"/>
      <c r="B32" s="260"/>
      <c r="C32" s="261"/>
      <c r="D32" s="262"/>
      <c r="E32" s="262"/>
      <c r="F32" s="263"/>
      <c r="G32" s="264"/>
      <c r="H32" s="265"/>
      <c r="I32" s="265"/>
      <c r="J32" s="17"/>
      <c r="K32" s="18"/>
      <c r="L32" s="18"/>
      <c r="M32" s="18"/>
      <c r="N32" s="19"/>
      <c r="O32" s="19"/>
      <c r="P32" s="19"/>
    </row>
    <row r="33" spans="1:16" ht="16" thickBot="1" x14ac:dyDescent="0.4">
      <c r="A33" s="122"/>
      <c r="B33" s="260"/>
      <c r="C33" s="261"/>
      <c r="D33" s="262"/>
      <c r="E33" s="262"/>
      <c r="F33" s="263"/>
      <c r="G33" s="264"/>
      <c r="H33" s="265"/>
      <c r="I33" s="265"/>
      <c r="J33" s="17"/>
      <c r="K33" s="18"/>
      <c r="L33" s="18"/>
      <c r="M33" s="18"/>
      <c r="N33" s="19"/>
      <c r="O33" s="19"/>
      <c r="P33" s="19"/>
    </row>
    <row r="34" spans="1:16" ht="16" thickBot="1" x14ac:dyDescent="0.4">
      <c r="A34" s="122"/>
      <c r="B34" s="266"/>
      <c r="C34" s="267"/>
      <c r="D34" s="262"/>
      <c r="E34" s="268"/>
      <c r="F34" s="269"/>
      <c r="G34" s="269"/>
      <c r="H34" s="265"/>
      <c r="I34" s="270"/>
      <c r="J34" s="17"/>
      <c r="K34" s="18"/>
      <c r="L34" s="18"/>
      <c r="M34" s="135"/>
      <c r="N34" s="19"/>
      <c r="O34" s="19"/>
      <c r="P34" s="19"/>
    </row>
    <row r="35" spans="1:16" ht="23" thickBot="1" x14ac:dyDescent="0.5">
      <c r="A35" s="123"/>
      <c r="B35" s="160" t="s">
        <v>26</v>
      </c>
      <c r="C35" s="161"/>
      <c r="D35" s="161"/>
      <c r="E35" s="161"/>
      <c r="F35" s="162"/>
      <c r="G35" s="162"/>
      <c r="H35" s="150"/>
      <c r="I35" s="163"/>
      <c r="K35" s="9"/>
      <c r="L35" s="9"/>
      <c r="M35" s="9"/>
      <c r="N35" s="4"/>
      <c r="O35" s="4"/>
      <c r="P35" s="4"/>
    </row>
    <row r="36" spans="1:16" ht="16" thickBot="1" x14ac:dyDescent="0.4">
      <c r="A36" s="89">
        <v>1</v>
      </c>
      <c r="B36" s="124" t="s">
        <v>27</v>
      </c>
      <c r="C36" s="124"/>
      <c r="D36" s="247"/>
      <c r="E36" s="247"/>
      <c r="F36" s="246"/>
      <c r="G36" s="317">
        <f>+E36-F36</f>
        <v>0</v>
      </c>
      <c r="H36" s="151"/>
      <c r="I36" s="16"/>
      <c r="J36" s="17"/>
      <c r="K36" s="18"/>
      <c r="L36" s="18"/>
      <c r="M36" s="18"/>
      <c r="N36" s="19"/>
      <c r="O36" s="19"/>
      <c r="P36" s="19"/>
    </row>
    <row r="37" spans="1:16" ht="16" thickBot="1" x14ac:dyDescent="0.4">
      <c r="A37" s="103">
        <v>2</v>
      </c>
      <c r="B37" s="78" t="s">
        <v>28</v>
      </c>
      <c r="C37" s="78"/>
      <c r="D37" s="247"/>
      <c r="E37" s="247"/>
      <c r="F37" s="246"/>
      <c r="G37" s="317">
        <f t="shared" ref="G37:G43" si="2">+E37-F37</f>
        <v>0</v>
      </c>
      <c r="H37" s="151"/>
      <c r="I37" s="16"/>
      <c r="J37" s="17"/>
      <c r="K37" s="18"/>
      <c r="L37" s="18"/>
      <c r="M37" s="18"/>
      <c r="N37" s="19"/>
      <c r="O37" s="19"/>
      <c r="P37" s="19"/>
    </row>
    <row r="38" spans="1:16" ht="16" thickBot="1" x14ac:dyDescent="0.4">
      <c r="A38" s="103"/>
      <c r="B38" s="78" t="s">
        <v>402</v>
      </c>
      <c r="C38" s="78"/>
      <c r="D38" s="247"/>
      <c r="E38" s="247"/>
      <c r="F38" s="246"/>
      <c r="G38" s="317">
        <f t="shared" si="2"/>
        <v>0</v>
      </c>
      <c r="H38" s="151"/>
      <c r="I38" s="16"/>
      <c r="J38" s="17"/>
      <c r="K38" s="18"/>
      <c r="L38" s="18"/>
      <c r="M38" s="18"/>
      <c r="N38" s="19"/>
      <c r="O38" s="19"/>
      <c r="P38" s="19"/>
    </row>
    <row r="39" spans="1:16" ht="16" thickBot="1" x14ac:dyDescent="0.4">
      <c r="A39" s="103">
        <v>3</v>
      </c>
      <c r="B39" s="78" t="s">
        <v>83</v>
      </c>
      <c r="C39" s="78"/>
      <c r="D39" s="247"/>
      <c r="E39" s="247"/>
      <c r="F39" s="246"/>
      <c r="G39" s="317">
        <f t="shared" si="2"/>
        <v>0</v>
      </c>
      <c r="H39" s="151"/>
      <c r="I39" s="16"/>
      <c r="J39" s="17"/>
      <c r="K39" s="18"/>
      <c r="L39" s="18"/>
      <c r="M39" s="18"/>
      <c r="N39" s="19"/>
      <c r="O39" s="19"/>
      <c r="P39" s="19"/>
    </row>
    <row r="40" spans="1:16" ht="16" thickBot="1" x14ac:dyDescent="0.4">
      <c r="A40" s="89">
        <v>4</v>
      </c>
      <c r="B40" s="88" t="s">
        <v>392</v>
      </c>
      <c r="C40" s="88"/>
      <c r="D40" s="247"/>
      <c r="E40" s="247"/>
      <c r="F40" s="246"/>
      <c r="G40" s="317">
        <f t="shared" si="2"/>
        <v>0</v>
      </c>
      <c r="H40" s="151"/>
      <c r="I40" s="16"/>
      <c r="J40" s="17"/>
      <c r="K40" s="18"/>
      <c r="L40" s="18"/>
      <c r="M40" s="18"/>
      <c r="N40" s="19"/>
      <c r="O40" s="19"/>
      <c r="P40" s="19"/>
    </row>
    <row r="41" spans="1:16" ht="16" thickBot="1" x14ac:dyDescent="0.4">
      <c r="A41" s="89"/>
      <c r="B41" s="88" t="s">
        <v>401</v>
      </c>
      <c r="C41" s="88"/>
      <c r="D41" s="247"/>
      <c r="E41" s="247"/>
      <c r="F41" s="246"/>
      <c r="G41" s="317">
        <f t="shared" si="2"/>
        <v>0</v>
      </c>
      <c r="H41" s="151"/>
      <c r="I41" s="16"/>
      <c r="J41" s="17"/>
      <c r="K41" s="18"/>
      <c r="L41" s="18"/>
      <c r="M41" s="18"/>
      <c r="N41" s="19"/>
      <c r="O41" s="19"/>
      <c r="P41" s="19"/>
    </row>
    <row r="42" spans="1:16" ht="16" thickBot="1" x14ac:dyDescent="0.4">
      <c r="A42" s="103">
        <v>5</v>
      </c>
      <c r="B42" s="78" t="s">
        <v>29</v>
      </c>
      <c r="C42" s="78"/>
      <c r="D42" s="247"/>
      <c r="E42" s="247"/>
      <c r="F42" s="246"/>
      <c r="G42" s="317">
        <f t="shared" si="2"/>
        <v>0</v>
      </c>
      <c r="H42" s="151"/>
      <c r="I42" s="16"/>
      <c r="J42" s="17"/>
      <c r="K42" s="18"/>
      <c r="L42" s="18"/>
      <c r="M42" s="18"/>
      <c r="N42" s="19"/>
      <c r="O42" s="19"/>
      <c r="P42" s="19"/>
    </row>
    <row r="43" spans="1:16" ht="21.5" thickBot="1" x14ac:dyDescent="0.55000000000000004">
      <c r="A43" s="271"/>
      <c r="B43" s="255" t="s">
        <v>70</v>
      </c>
      <c r="C43" s="272"/>
      <c r="D43" s="272"/>
      <c r="E43" s="273">
        <v>100000</v>
      </c>
      <c r="F43" s="273">
        <v>56000</v>
      </c>
      <c r="G43" s="317">
        <f t="shared" si="2"/>
        <v>44000</v>
      </c>
      <c r="H43" s="274"/>
      <c r="I43" s="275"/>
      <c r="J43" s="26"/>
      <c r="K43" s="26"/>
      <c r="L43" s="26"/>
      <c r="M43" s="26"/>
      <c r="N43" s="27"/>
      <c r="O43" s="27"/>
      <c r="P43" s="27"/>
    </row>
    <row r="44" spans="1:16" ht="16" thickBot="1" x14ac:dyDescent="0.4">
      <c r="A44" s="276"/>
      <c r="B44" s="222"/>
      <c r="C44" s="222"/>
      <c r="D44" s="277"/>
      <c r="E44" s="277"/>
      <c r="F44" s="277"/>
      <c r="G44" s="277"/>
      <c r="H44" s="278"/>
      <c r="I44" s="279"/>
      <c r="J44" s="18"/>
      <c r="K44" s="18"/>
      <c r="L44" s="18"/>
      <c r="M44" s="18"/>
      <c r="N44" s="19"/>
      <c r="O44" s="19"/>
      <c r="P44" s="19"/>
    </row>
    <row r="45" spans="1:16" ht="21.5" thickBot="1" x14ac:dyDescent="0.55000000000000004">
      <c r="A45" s="29"/>
      <c r="B45" s="30" t="s">
        <v>14</v>
      </c>
      <c r="C45" s="155">
        <v>20</v>
      </c>
      <c r="D45" s="154"/>
      <c r="E45" s="155">
        <f>+L46</f>
        <v>0</v>
      </c>
      <c r="F45" s="155">
        <v>0</v>
      </c>
      <c r="G45" s="155">
        <f>+E45-F45</f>
        <v>0</v>
      </c>
      <c r="H45" s="156"/>
      <c r="I45" s="157"/>
      <c r="J45" s="26"/>
      <c r="K45" s="26"/>
      <c r="L45" s="26"/>
      <c r="M45" s="26"/>
      <c r="N45" s="27"/>
      <c r="O45" s="27"/>
      <c r="P45" s="27"/>
    </row>
    <row r="46" spans="1:16" ht="20.5" thickBot="1" x14ac:dyDescent="0.45">
      <c r="A46" s="28"/>
      <c r="B46" s="20" t="s">
        <v>18</v>
      </c>
      <c r="C46" s="21">
        <v>4</v>
      </c>
      <c r="D46" s="153">
        <v>0</v>
      </c>
      <c r="E46" s="153">
        <f>+D46*C46</f>
        <v>0</v>
      </c>
      <c r="F46" s="153">
        <v>0</v>
      </c>
      <c r="G46" s="155">
        <f t="shared" ref="G46:G52" si="3">+E46-F46</f>
        <v>0</v>
      </c>
      <c r="H46" s="131"/>
      <c r="I46" s="137"/>
      <c r="J46" s="18"/>
      <c r="K46" s="18"/>
      <c r="L46" s="18"/>
      <c r="M46" s="18"/>
      <c r="N46" s="19"/>
      <c r="O46" s="19"/>
      <c r="P46" s="19"/>
    </row>
    <row r="47" spans="1:16" ht="20.5" thickBot="1" x14ac:dyDescent="0.45">
      <c r="A47" s="34"/>
      <c r="B47" s="20" t="s">
        <v>16</v>
      </c>
      <c r="C47" s="21">
        <v>4</v>
      </c>
      <c r="D47" s="153"/>
      <c r="E47" s="153">
        <f t="shared" ref="E47:E52" si="4">+D47*C47</f>
        <v>0</v>
      </c>
      <c r="F47" s="153">
        <v>0</v>
      </c>
      <c r="G47" s="155">
        <f t="shared" si="3"/>
        <v>0</v>
      </c>
      <c r="H47" s="131"/>
      <c r="I47" s="137"/>
      <c r="J47" s="18"/>
      <c r="K47" s="18"/>
      <c r="L47" s="18"/>
      <c r="M47" s="18"/>
      <c r="N47" s="19"/>
      <c r="O47" s="19"/>
      <c r="P47" s="19"/>
    </row>
    <row r="48" spans="1:16" ht="20.5" thickBot="1" x14ac:dyDescent="0.45">
      <c r="A48" s="34"/>
      <c r="B48" s="20" t="s">
        <v>81</v>
      </c>
      <c r="C48" s="21">
        <v>5</v>
      </c>
      <c r="D48" s="153"/>
      <c r="E48" s="153">
        <f t="shared" si="4"/>
        <v>0</v>
      </c>
      <c r="F48" s="153">
        <v>0</v>
      </c>
      <c r="G48" s="155">
        <f t="shared" si="3"/>
        <v>0</v>
      </c>
      <c r="H48" s="131"/>
      <c r="I48" s="137"/>
      <c r="J48" s="18"/>
      <c r="K48" s="18"/>
      <c r="L48" s="18"/>
      <c r="M48" s="18"/>
      <c r="N48" s="19"/>
      <c r="O48" s="19"/>
      <c r="P48" s="19"/>
    </row>
    <row r="49" spans="1:16" ht="20.5" thickBot="1" x14ac:dyDescent="0.45">
      <c r="A49" s="100"/>
      <c r="B49" s="20" t="s">
        <v>65</v>
      </c>
      <c r="C49" s="21">
        <v>4</v>
      </c>
      <c r="D49" s="153"/>
      <c r="E49" s="153">
        <f t="shared" si="4"/>
        <v>0</v>
      </c>
      <c r="F49" s="153">
        <v>0</v>
      </c>
      <c r="G49" s="155">
        <f t="shared" si="3"/>
        <v>0</v>
      </c>
      <c r="H49" s="131"/>
      <c r="I49" s="137"/>
      <c r="J49" s="18"/>
      <c r="K49" s="18"/>
      <c r="L49" s="18"/>
      <c r="M49" s="18"/>
      <c r="N49" s="19"/>
      <c r="O49" s="19"/>
      <c r="P49" s="19"/>
    </row>
    <row r="50" spans="1:16" ht="20.5" thickBot="1" x14ac:dyDescent="0.45">
      <c r="A50" s="100"/>
      <c r="B50" s="158" t="s">
        <v>89</v>
      </c>
      <c r="C50" s="153">
        <v>4</v>
      </c>
      <c r="D50" s="153"/>
      <c r="E50" s="153">
        <f t="shared" si="4"/>
        <v>0</v>
      </c>
      <c r="F50" s="153">
        <v>0</v>
      </c>
      <c r="G50" s="155">
        <f t="shared" si="3"/>
        <v>0</v>
      </c>
      <c r="H50" s="131"/>
      <c r="I50" s="137"/>
      <c r="J50" s="18"/>
      <c r="K50" s="18"/>
      <c r="L50" s="18"/>
      <c r="M50" s="18"/>
      <c r="N50" s="19"/>
      <c r="O50" s="19"/>
      <c r="P50" s="19"/>
    </row>
    <row r="51" spans="1:16" ht="20.5" thickBot="1" x14ac:dyDescent="0.45">
      <c r="A51" s="100"/>
      <c r="B51" s="49" t="s">
        <v>66</v>
      </c>
      <c r="C51" s="21">
        <v>2</v>
      </c>
      <c r="D51" s="153"/>
      <c r="E51" s="153">
        <f t="shared" si="4"/>
        <v>0</v>
      </c>
      <c r="F51" s="153">
        <v>0</v>
      </c>
      <c r="G51" s="155">
        <f t="shared" si="3"/>
        <v>0</v>
      </c>
      <c r="H51" s="131"/>
      <c r="I51" s="137"/>
      <c r="J51" s="18"/>
      <c r="K51" s="18"/>
      <c r="L51" s="18"/>
      <c r="M51" s="18"/>
      <c r="N51" s="19"/>
      <c r="O51" s="19"/>
      <c r="P51" s="19"/>
    </row>
    <row r="52" spans="1:16" ht="20.5" thickBot="1" x14ac:dyDescent="0.45">
      <c r="A52" s="100"/>
      <c r="B52" s="20" t="s">
        <v>15</v>
      </c>
      <c r="C52" s="21">
        <v>1</v>
      </c>
      <c r="D52" s="153"/>
      <c r="E52" s="153">
        <f t="shared" si="4"/>
        <v>0</v>
      </c>
      <c r="F52" s="153">
        <v>0</v>
      </c>
      <c r="G52" s="155">
        <f t="shared" si="3"/>
        <v>0</v>
      </c>
      <c r="H52" s="131"/>
      <c r="I52" s="137"/>
      <c r="J52" s="18"/>
      <c r="K52" s="18"/>
      <c r="L52" s="18"/>
      <c r="M52" s="18"/>
      <c r="N52" s="19"/>
      <c r="O52" s="19"/>
      <c r="P52" s="19"/>
    </row>
    <row r="53" spans="1:16" ht="18.5" thickBot="1" x14ac:dyDescent="0.45">
      <c r="A53" s="280"/>
      <c r="B53" s="281"/>
      <c r="C53" s="282"/>
      <c r="D53" s="282"/>
      <c r="E53" s="283">
        <v>0</v>
      </c>
      <c r="F53" s="283"/>
      <c r="G53" s="283">
        <f>SUM(G45:G52)</f>
        <v>0</v>
      </c>
      <c r="H53" s="284"/>
      <c r="I53" s="285"/>
      <c r="J53" s="18"/>
      <c r="K53" s="18"/>
      <c r="L53" s="18"/>
      <c r="M53" s="18"/>
      <c r="N53" s="19"/>
      <c r="O53" s="19"/>
      <c r="P53" s="19"/>
    </row>
    <row r="54" spans="1:16" ht="18.5" x14ac:dyDescent="0.45">
      <c r="A54" s="37"/>
      <c r="B54" s="61"/>
      <c r="C54" s="9"/>
      <c r="D54" s="118"/>
      <c r="E54" s="118"/>
      <c r="F54" s="118"/>
      <c r="G54" s="118"/>
      <c r="H54" s="118"/>
      <c r="I54" s="118"/>
      <c r="J54" s="4"/>
      <c r="K54" s="4"/>
      <c r="L54" s="4"/>
      <c r="M54" s="4"/>
      <c r="N54" s="4"/>
      <c r="O54" s="4"/>
      <c r="P54" s="4"/>
    </row>
    <row r="55" spans="1:16" ht="25.5" x14ac:dyDescent="0.6">
      <c r="A55" s="90" t="s">
        <v>93</v>
      </c>
      <c r="B55" s="91"/>
      <c r="C55" s="91"/>
      <c r="D55" s="91"/>
      <c r="E55" s="91"/>
      <c r="F55" s="91"/>
      <c r="H55" s="92"/>
      <c r="I55" s="91"/>
      <c r="J55" s="93"/>
      <c r="K55" s="4"/>
      <c r="L55" s="4"/>
      <c r="M55" s="4"/>
      <c r="N55" s="4"/>
      <c r="O55" s="4"/>
      <c r="P55" s="4"/>
    </row>
    <row r="56" spans="1:16" ht="23.5" thickBot="1" x14ac:dyDescent="0.55000000000000004">
      <c r="A56" s="40"/>
      <c r="G56" s="2"/>
      <c r="H56" s="3"/>
      <c r="J56" s="26"/>
      <c r="K56" s="26"/>
      <c r="L56" s="26"/>
      <c r="M56" s="26"/>
      <c r="N56" s="26"/>
      <c r="O56" s="26"/>
      <c r="P56" s="26"/>
    </row>
    <row r="57" spans="1:16" ht="15" thickBot="1" x14ac:dyDescent="0.4">
      <c r="A57" s="129"/>
      <c r="B57" s="175" t="s">
        <v>0</v>
      </c>
      <c r="C57" s="175" t="s">
        <v>30</v>
      </c>
      <c r="D57" s="175" t="s">
        <v>59</v>
      </c>
      <c r="E57" s="176" t="s">
        <v>31</v>
      </c>
      <c r="F57" s="175" t="s">
        <v>32</v>
      </c>
      <c r="G57" s="175" t="s">
        <v>33</v>
      </c>
      <c r="H57" s="177" t="s">
        <v>34</v>
      </c>
      <c r="I57" s="178" t="s">
        <v>1</v>
      </c>
      <c r="J57" s="54"/>
      <c r="K57" s="54"/>
      <c r="L57" s="54"/>
      <c r="M57" s="54"/>
      <c r="N57" s="54"/>
      <c r="O57" s="54"/>
      <c r="P57" s="54"/>
    </row>
    <row r="58" spans="1:16" ht="16" thickBot="1" x14ac:dyDescent="0.4">
      <c r="A58" s="32"/>
      <c r="B58" s="49" t="s">
        <v>79</v>
      </c>
      <c r="C58" s="22">
        <v>1</v>
      </c>
      <c r="D58" s="60">
        <v>50000</v>
      </c>
      <c r="E58" s="60">
        <f>+D58*C58</f>
        <v>50000</v>
      </c>
      <c r="F58" s="60">
        <v>0</v>
      </c>
      <c r="G58" s="60">
        <f>+E58-F58</f>
        <v>50000</v>
      </c>
      <c r="H58" s="131"/>
      <c r="I58" s="138"/>
      <c r="J58" s="18"/>
      <c r="K58" s="18"/>
      <c r="L58" s="18"/>
      <c r="M58" s="18"/>
      <c r="N58" s="18"/>
      <c r="O58" s="18"/>
      <c r="P58" s="18"/>
    </row>
    <row r="59" spans="1:16" ht="16" thickBot="1" x14ac:dyDescent="0.4">
      <c r="A59" s="35"/>
      <c r="B59" s="49" t="s">
        <v>73</v>
      </c>
      <c r="C59" s="22">
        <v>1</v>
      </c>
      <c r="D59" s="60">
        <v>50000</v>
      </c>
      <c r="E59" s="60">
        <f t="shared" ref="E59:E66" si="5">+D59*C59</f>
        <v>50000</v>
      </c>
      <c r="F59" s="60">
        <v>0</v>
      </c>
      <c r="G59" s="60">
        <f t="shared" ref="G59:G66" si="6">+E59-F59</f>
        <v>50000</v>
      </c>
      <c r="H59" s="131"/>
      <c r="I59" s="138"/>
      <c r="J59" s="18"/>
      <c r="K59" s="18"/>
      <c r="L59" s="18"/>
      <c r="M59" s="18"/>
      <c r="N59" s="18"/>
      <c r="O59" s="18"/>
      <c r="P59" s="18"/>
    </row>
    <row r="60" spans="1:16" ht="16" thickBot="1" x14ac:dyDescent="0.4">
      <c r="A60" s="35"/>
      <c r="B60" s="20" t="s">
        <v>67</v>
      </c>
      <c r="C60" s="21">
        <v>2</v>
      </c>
      <c r="D60" s="101">
        <v>10000</v>
      </c>
      <c r="E60" s="60">
        <f t="shared" si="5"/>
        <v>20000</v>
      </c>
      <c r="F60" s="101">
        <v>0</v>
      </c>
      <c r="G60" s="60">
        <f t="shared" si="6"/>
        <v>20000</v>
      </c>
      <c r="H60" s="137"/>
      <c r="I60" s="138"/>
      <c r="J60" s="18"/>
      <c r="K60" s="18"/>
      <c r="L60" s="18"/>
      <c r="M60" s="18"/>
      <c r="N60" s="18"/>
      <c r="O60" s="18"/>
      <c r="P60" s="18"/>
    </row>
    <row r="61" spans="1:16" ht="16" thickBot="1" x14ac:dyDescent="0.4">
      <c r="A61" s="35"/>
      <c r="B61" s="20" t="s">
        <v>19</v>
      </c>
      <c r="C61" s="153">
        <v>1</v>
      </c>
      <c r="D61" s="101">
        <v>0</v>
      </c>
      <c r="E61" s="60">
        <f t="shared" si="5"/>
        <v>0</v>
      </c>
      <c r="F61" s="101">
        <v>0</v>
      </c>
      <c r="G61" s="60">
        <f t="shared" si="6"/>
        <v>0</v>
      </c>
      <c r="H61" s="137"/>
      <c r="I61" s="138"/>
      <c r="J61" s="18"/>
      <c r="K61" s="18"/>
      <c r="L61" s="18"/>
      <c r="M61" s="18"/>
      <c r="N61" s="18"/>
      <c r="O61" s="18"/>
      <c r="P61" s="18"/>
    </row>
    <row r="62" spans="1:16" ht="23" thickBot="1" x14ac:dyDescent="0.5">
      <c r="A62" s="41"/>
      <c r="B62" s="42" t="s">
        <v>24</v>
      </c>
      <c r="C62" s="43"/>
      <c r="D62" s="170">
        <v>0</v>
      </c>
      <c r="E62" s="60">
        <f t="shared" si="5"/>
        <v>0</v>
      </c>
      <c r="F62" s="170"/>
      <c r="G62" s="60">
        <f t="shared" si="6"/>
        <v>0</v>
      </c>
      <c r="H62" s="171"/>
      <c r="I62" s="172"/>
      <c r="J62" s="26"/>
      <c r="K62" s="26"/>
      <c r="L62" s="26"/>
      <c r="M62" s="26"/>
      <c r="N62" s="26"/>
      <c r="O62" s="26"/>
      <c r="P62" s="26"/>
    </row>
    <row r="63" spans="1:16" ht="31.5" thickBot="1" x14ac:dyDescent="0.4">
      <c r="A63" s="44"/>
      <c r="B63" s="96" t="s">
        <v>84</v>
      </c>
      <c r="C63" s="33">
        <v>6</v>
      </c>
      <c r="D63" s="59">
        <v>0</v>
      </c>
      <c r="E63" s="60">
        <f t="shared" si="5"/>
        <v>0</v>
      </c>
      <c r="F63" s="173">
        <v>0</v>
      </c>
      <c r="G63" s="60">
        <f t="shared" si="6"/>
        <v>0</v>
      </c>
      <c r="H63" s="335"/>
      <c r="I63" s="332"/>
      <c r="J63" s="18"/>
      <c r="K63" s="18"/>
      <c r="L63" s="18"/>
      <c r="M63" s="18"/>
      <c r="N63" s="18"/>
      <c r="O63" s="18"/>
      <c r="P63" s="18"/>
    </row>
    <row r="64" spans="1:16" ht="16" thickBot="1" x14ac:dyDescent="0.4">
      <c r="A64" s="44"/>
      <c r="B64" s="45" t="s">
        <v>25</v>
      </c>
      <c r="C64" s="33">
        <v>6</v>
      </c>
      <c r="D64" s="59">
        <v>0</v>
      </c>
      <c r="E64" s="60">
        <f t="shared" si="5"/>
        <v>0</v>
      </c>
      <c r="F64" s="173">
        <v>0</v>
      </c>
      <c r="G64" s="60">
        <f t="shared" si="6"/>
        <v>0</v>
      </c>
      <c r="H64" s="336"/>
      <c r="I64" s="333"/>
      <c r="J64" s="18"/>
      <c r="K64" s="18"/>
      <c r="L64" s="18"/>
      <c r="M64" s="18"/>
      <c r="N64" s="18"/>
      <c r="O64" s="18"/>
      <c r="P64" s="18"/>
    </row>
    <row r="65" spans="1:16" ht="31.5" thickBot="1" x14ac:dyDescent="0.4">
      <c r="A65" s="20"/>
      <c r="B65" s="97" t="s">
        <v>23</v>
      </c>
      <c r="C65" s="33">
        <v>6</v>
      </c>
      <c r="D65" s="59">
        <v>0</v>
      </c>
      <c r="E65" s="60">
        <f t="shared" si="5"/>
        <v>0</v>
      </c>
      <c r="F65" s="173">
        <v>0</v>
      </c>
      <c r="G65" s="60">
        <f t="shared" si="6"/>
        <v>0</v>
      </c>
      <c r="H65" s="337"/>
      <c r="I65" s="334"/>
      <c r="J65" s="18"/>
      <c r="K65" s="18"/>
      <c r="L65" s="18"/>
      <c r="M65" s="18"/>
      <c r="N65" s="18"/>
      <c r="O65" s="18"/>
      <c r="P65" s="18"/>
    </row>
    <row r="66" spans="1:16" ht="16" thickBot="1" x14ac:dyDescent="0.4">
      <c r="A66" s="20"/>
      <c r="B66" s="136" t="s">
        <v>11</v>
      </c>
      <c r="C66" s="22">
        <v>1</v>
      </c>
      <c r="D66" s="60">
        <v>0</v>
      </c>
      <c r="E66" s="60">
        <f t="shared" si="5"/>
        <v>0</v>
      </c>
      <c r="F66" s="101">
        <v>0</v>
      </c>
      <c r="G66" s="60">
        <f t="shared" si="6"/>
        <v>0</v>
      </c>
      <c r="H66" s="130"/>
      <c r="I66" s="137"/>
      <c r="J66" s="18"/>
      <c r="K66" s="18"/>
      <c r="L66" s="18"/>
      <c r="M66" s="18"/>
      <c r="N66" s="18"/>
      <c r="O66" s="18"/>
      <c r="P66" s="18"/>
    </row>
    <row r="67" spans="1:16" ht="15.5" x14ac:dyDescent="0.35">
      <c r="A67" s="286"/>
      <c r="B67" s="286"/>
      <c r="C67" s="287"/>
      <c r="D67" s="287"/>
      <c r="E67" s="287">
        <f>SUM(E58:E66)</f>
        <v>120000</v>
      </c>
      <c r="F67" s="288"/>
      <c r="G67" s="288">
        <f>SUM(G58:G66)</f>
        <v>120000</v>
      </c>
      <c r="H67" s="289"/>
      <c r="I67" s="290"/>
      <c r="J67" s="18"/>
      <c r="K67" s="18"/>
      <c r="L67" s="18"/>
      <c r="M67" s="18"/>
      <c r="N67" s="18"/>
      <c r="O67" s="18"/>
      <c r="P67" s="18"/>
    </row>
    <row r="68" spans="1:16" ht="24.5" x14ac:dyDescent="0.7">
      <c r="A68" s="10" t="s">
        <v>94</v>
      </c>
      <c r="C68" s="26"/>
      <c r="D68" s="26"/>
      <c r="E68" s="26"/>
      <c r="F68" s="47"/>
      <c r="G68" s="26"/>
      <c r="H68" s="38"/>
      <c r="I68" s="39"/>
      <c r="J68" s="26"/>
      <c r="K68" s="26"/>
      <c r="L68" s="26"/>
      <c r="M68" s="26"/>
      <c r="N68" s="26"/>
      <c r="O68" s="26"/>
      <c r="P68" s="26"/>
    </row>
    <row r="69" spans="1:16" ht="21" thickBot="1" x14ac:dyDescent="0.5">
      <c r="A69" s="48"/>
      <c r="B69" s="10"/>
      <c r="C69" s="26"/>
      <c r="D69" s="26"/>
      <c r="E69" s="26"/>
      <c r="F69" s="47"/>
      <c r="G69" s="26"/>
      <c r="H69" s="38"/>
      <c r="I69" s="39"/>
      <c r="J69" s="26"/>
      <c r="K69" s="26"/>
      <c r="L69" s="26"/>
      <c r="M69" s="26"/>
      <c r="N69" s="26"/>
      <c r="O69" s="26"/>
      <c r="P69" s="26"/>
    </row>
    <row r="70" spans="1:16" ht="21.5" thickBot="1" x14ac:dyDescent="0.55000000000000004">
      <c r="A70" s="41"/>
      <c r="B70" s="167" t="s">
        <v>0</v>
      </c>
      <c r="C70" s="167" t="s">
        <v>30</v>
      </c>
      <c r="D70" s="167" t="s">
        <v>59</v>
      </c>
      <c r="E70" s="168" t="s">
        <v>31</v>
      </c>
      <c r="F70" s="167" t="s">
        <v>32</v>
      </c>
      <c r="G70" s="167" t="s">
        <v>33</v>
      </c>
      <c r="H70" s="169" t="s">
        <v>34</v>
      </c>
      <c r="I70" s="166" t="s">
        <v>1</v>
      </c>
      <c r="J70" s="26"/>
      <c r="K70" s="26"/>
      <c r="L70" s="26"/>
      <c r="M70" s="26"/>
      <c r="N70" s="26"/>
      <c r="O70" s="26"/>
      <c r="P70" s="26"/>
    </row>
    <row r="71" spans="1:16" ht="16" thickBot="1" x14ac:dyDescent="0.4">
      <c r="A71" s="20">
        <v>1</v>
      </c>
      <c r="B71" s="20" t="s">
        <v>96</v>
      </c>
      <c r="C71" s="21">
        <v>1</v>
      </c>
      <c r="D71" s="22">
        <v>50000</v>
      </c>
      <c r="E71" s="22">
        <f>+D71*C71</f>
        <v>50000</v>
      </c>
      <c r="F71" s="22">
        <v>0</v>
      </c>
      <c r="G71" s="22">
        <f>+E71-F71</f>
        <v>50000</v>
      </c>
      <c r="H71" s="23"/>
      <c r="I71" s="25"/>
      <c r="J71" s="18"/>
      <c r="K71" s="18"/>
      <c r="L71" s="18"/>
      <c r="M71" s="18"/>
      <c r="N71" s="18"/>
      <c r="O71" s="18"/>
      <c r="P71" s="18"/>
    </row>
    <row r="72" spans="1:16" ht="16" thickBot="1" x14ac:dyDescent="0.4">
      <c r="A72" s="20">
        <v>2</v>
      </c>
      <c r="B72" s="20" t="s">
        <v>9</v>
      </c>
      <c r="C72" s="111">
        <v>1</v>
      </c>
      <c r="D72" s="174">
        <v>20000</v>
      </c>
      <c r="E72" s="22">
        <f t="shared" ref="E72:E78" si="7">+D72*C72</f>
        <v>20000</v>
      </c>
      <c r="F72" s="60">
        <v>0</v>
      </c>
      <c r="G72" s="22">
        <f t="shared" ref="G72:G78" si="8">+E72-F72</f>
        <v>20000</v>
      </c>
      <c r="H72" s="23"/>
      <c r="I72" s="24"/>
      <c r="J72" s="18"/>
      <c r="K72" s="18"/>
      <c r="L72" s="18"/>
      <c r="M72" s="18"/>
      <c r="N72" s="18"/>
      <c r="O72" s="18"/>
      <c r="P72" s="18"/>
    </row>
    <row r="73" spans="1:16" ht="16" thickBot="1" x14ac:dyDescent="0.4">
      <c r="A73" s="20">
        <v>3</v>
      </c>
      <c r="B73" s="220" t="s">
        <v>98</v>
      </c>
      <c r="C73" s="114">
        <v>1</v>
      </c>
      <c r="D73" s="179">
        <v>400000</v>
      </c>
      <c r="E73" s="22">
        <f t="shared" si="7"/>
        <v>400000</v>
      </c>
      <c r="F73" s="180">
        <v>100000</v>
      </c>
      <c r="G73" s="22">
        <f t="shared" si="8"/>
        <v>300000</v>
      </c>
      <c r="H73" s="131"/>
      <c r="I73" s="137"/>
      <c r="J73" s="18"/>
      <c r="K73" s="18"/>
      <c r="L73" s="18"/>
      <c r="M73" s="18"/>
      <c r="N73" s="18"/>
      <c r="O73" s="18"/>
      <c r="P73" s="18"/>
    </row>
    <row r="74" spans="1:16" ht="16" thickBot="1" x14ac:dyDescent="0.4">
      <c r="A74" s="20">
        <v>5</v>
      </c>
      <c r="B74" s="20" t="s">
        <v>99</v>
      </c>
      <c r="C74" s="113">
        <v>1</v>
      </c>
      <c r="D74" s="250">
        <v>80000</v>
      </c>
      <c r="E74" s="22">
        <f t="shared" si="7"/>
        <v>80000</v>
      </c>
      <c r="F74" s="251">
        <v>30000</v>
      </c>
      <c r="G74" s="22">
        <f t="shared" si="8"/>
        <v>50000</v>
      </c>
      <c r="H74" s="146"/>
      <c r="I74" s="245"/>
      <c r="J74" s="18"/>
      <c r="K74" s="18"/>
      <c r="L74" s="18"/>
      <c r="M74" s="18"/>
      <c r="N74" s="18"/>
      <c r="O74" s="18"/>
      <c r="P74" s="18"/>
    </row>
    <row r="75" spans="1:16" ht="16" thickBot="1" x14ac:dyDescent="0.4">
      <c r="A75" s="20">
        <v>7</v>
      </c>
      <c r="B75" s="136" t="s">
        <v>95</v>
      </c>
      <c r="C75" s="117">
        <v>8</v>
      </c>
      <c r="D75" s="22">
        <v>700</v>
      </c>
      <c r="E75" s="22">
        <f t="shared" si="7"/>
        <v>5600</v>
      </c>
      <c r="F75" s="142">
        <v>0</v>
      </c>
      <c r="G75" s="22">
        <f t="shared" si="8"/>
        <v>5600</v>
      </c>
      <c r="H75" s="253"/>
      <c r="I75" s="253"/>
      <c r="J75" s="18"/>
      <c r="K75" s="18"/>
      <c r="L75" s="18"/>
      <c r="M75" s="18"/>
      <c r="N75" s="18"/>
      <c r="O75" s="18"/>
      <c r="P75" s="18"/>
    </row>
    <row r="76" spans="1:16" ht="16" thickBot="1" x14ac:dyDescent="0.4">
      <c r="A76" s="20">
        <v>8</v>
      </c>
      <c r="B76" s="20" t="s">
        <v>100</v>
      </c>
      <c r="C76" s="248">
        <v>6</v>
      </c>
      <c r="D76" s="174">
        <v>0</v>
      </c>
      <c r="E76" s="22">
        <f t="shared" si="7"/>
        <v>0</v>
      </c>
      <c r="F76" s="58">
        <v>0</v>
      </c>
      <c r="G76" s="22">
        <f t="shared" si="8"/>
        <v>0</v>
      </c>
      <c r="H76" s="58"/>
      <c r="I76" s="58"/>
      <c r="J76" s="18"/>
      <c r="K76" s="18"/>
      <c r="L76" s="18"/>
      <c r="M76" s="18"/>
      <c r="N76" s="18"/>
      <c r="O76" s="18"/>
      <c r="P76" s="18"/>
    </row>
    <row r="77" spans="1:16" ht="16" thickBot="1" x14ac:dyDescent="0.4">
      <c r="A77" s="20">
        <v>9</v>
      </c>
      <c r="B77" s="20" t="s">
        <v>12</v>
      </c>
      <c r="C77" s="249">
        <v>12</v>
      </c>
      <c r="D77" s="179">
        <v>0</v>
      </c>
      <c r="E77" s="22">
        <f t="shared" si="7"/>
        <v>0</v>
      </c>
      <c r="F77" s="58">
        <v>0</v>
      </c>
      <c r="G77" s="22">
        <f t="shared" si="8"/>
        <v>0</v>
      </c>
      <c r="H77" s="58"/>
      <c r="I77" s="58"/>
      <c r="J77" s="18"/>
      <c r="K77" s="18"/>
      <c r="L77" s="18"/>
      <c r="M77" s="18"/>
      <c r="N77" s="18"/>
      <c r="O77" s="18"/>
      <c r="P77" s="18"/>
    </row>
    <row r="78" spans="1:16" ht="16" thickBot="1" x14ac:dyDescent="0.4">
      <c r="A78" s="20">
        <v>10</v>
      </c>
      <c r="B78" s="20" t="s">
        <v>13</v>
      </c>
      <c r="C78" s="249">
        <v>12</v>
      </c>
      <c r="D78" s="250">
        <v>700</v>
      </c>
      <c r="E78" s="22">
        <f t="shared" si="7"/>
        <v>8400</v>
      </c>
      <c r="F78" s="252">
        <v>0</v>
      </c>
      <c r="G78" s="22">
        <f t="shared" si="8"/>
        <v>8400</v>
      </c>
      <c r="H78" s="253"/>
      <c r="I78" s="253"/>
      <c r="J78" s="18"/>
      <c r="K78" s="18"/>
      <c r="L78" s="18"/>
      <c r="M78" s="18"/>
      <c r="N78" s="18"/>
      <c r="O78" s="18"/>
      <c r="P78" s="18"/>
    </row>
    <row r="79" spans="1:16" ht="20.5" thickBot="1" x14ac:dyDescent="0.45">
      <c r="A79" s="291"/>
      <c r="B79" s="255" t="s">
        <v>70</v>
      </c>
      <c r="C79" s="292"/>
      <c r="D79" s="293"/>
      <c r="E79" s="294">
        <f>SUM(E71:E78)</f>
        <v>564000</v>
      </c>
      <c r="F79" s="294">
        <f>SUM(F71:F78)</f>
        <v>130000</v>
      </c>
      <c r="G79" s="294">
        <f>SUM(G71:G78)</f>
        <v>434000</v>
      </c>
      <c r="H79" s="295"/>
      <c r="I79" s="295"/>
      <c r="J79" s="18"/>
      <c r="K79" s="18"/>
      <c r="L79" s="18"/>
      <c r="M79" s="18"/>
      <c r="N79" s="18"/>
      <c r="O79" s="18"/>
      <c r="P79" s="18"/>
    </row>
    <row r="80" spans="1:16" ht="16" thickBot="1" x14ac:dyDescent="0.4">
      <c r="A80" s="299"/>
      <c r="B80" s="299"/>
      <c r="C80" s="277"/>
      <c r="D80" s="277"/>
      <c r="E80" s="300"/>
      <c r="F80" s="300"/>
      <c r="G80" s="300"/>
      <c r="H80" s="278"/>
      <c r="I80" s="278"/>
      <c r="J80" s="18"/>
      <c r="K80" s="18"/>
      <c r="L80" s="18"/>
      <c r="M80" s="18"/>
      <c r="N80" s="18"/>
      <c r="O80" s="18"/>
      <c r="P80" s="18"/>
    </row>
    <row r="81" spans="1:23" ht="16" thickBot="1" x14ac:dyDescent="0.4">
      <c r="A81" s="20"/>
      <c r="B81" s="99" t="s">
        <v>22</v>
      </c>
      <c r="C81" s="21"/>
      <c r="D81" s="153"/>
      <c r="E81" s="153"/>
      <c r="F81" s="153"/>
      <c r="G81" s="153"/>
      <c r="H81" s="131"/>
      <c r="I81" s="181"/>
      <c r="J81" s="18"/>
      <c r="K81" s="18"/>
      <c r="L81" s="18"/>
      <c r="M81" s="18"/>
      <c r="N81" s="18"/>
      <c r="O81" s="18"/>
      <c r="P81" s="18"/>
    </row>
    <row r="82" spans="1:23" ht="16" thickBot="1" x14ac:dyDescent="0.4">
      <c r="A82" s="36"/>
      <c r="B82" s="20" t="s">
        <v>2</v>
      </c>
      <c r="C82" s="21">
        <v>8</v>
      </c>
      <c r="D82" s="60">
        <v>11500</v>
      </c>
      <c r="E82" s="60">
        <f>+D82*C82</f>
        <v>92000</v>
      </c>
      <c r="F82" s="60">
        <v>0</v>
      </c>
      <c r="G82" s="60">
        <f>+E82-F82</f>
        <v>92000</v>
      </c>
      <c r="H82" s="137"/>
      <c r="I82" s="137"/>
      <c r="J82" s="18"/>
      <c r="K82" s="18"/>
      <c r="L82" s="18"/>
      <c r="M82" s="18"/>
      <c r="N82" s="18"/>
      <c r="O82" s="18"/>
      <c r="P82" s="18"/>
    </row>
    <row r="83" spans="1:23" ht="16" thickBot="1" x14ac:dyDescent="0.4">
      <c r="A83" s="36"/>
      <c r="B83" s="20" t="s">
        <v>54</v>
      </c>
      <c r="C83" s="21">
        <v>2</v>
      </c>
      <c r="D83" s="60">
        <v>9000</v>
      </c>
      <c r="E83" s="60">
        <f t="shared" ref="E83:E88" si="9">+D83*C83</f>
        <v>18000</v>
      </c>
      <c r="F83" s="60">
        <v>0</v>
      </c>
      <c r="G83" s="60">
        <f t="shared" ref="G83:G88" si="10">+E83-F83</f>
        <v>18000</v>
      </c>
      <c r="H83" s="137"/>
      <c r="I83" s="137"/>
      <c r="J83" s="18"/>
      <c r="K83" s="18"/>
      <c r="L83" s="18"/>
      <c r="M83" s="18"/>
      <c r="N83" s="18"/>
      <c r="O83" s="18"/>
      <c r="P83" s="18"/>
    </row>
    <row r="84" spans="1:23" ht="16" thickBot="1" x14ac:dyDescent="0.4">
      <c r="A84" s="36"/>
      <c r="B84" s="20" t="s">
        <v>57</v>
      </c>
      <c r="C84" s="21">
        <v>2</v>
      </c>
      <c r="D84" s="60">
        <v>16500</v>
      </c>
      <c r="E84" s="60">
        <f t="shared" si="9"/>
        <v>33000</v>
      </c>
      <c r="F84" s="60">
        <v>0</v>
      </c>
      <c r="G84" s="60">
        <f t="shared" si="10"/>
        <v>33000</v>
      </c>
      <c r="H84" s="137"/>
      <c r="I84" s="137"/>
      <c r="J84" s="18"/>
      <c r="K84" s="18"/>
      <c r="L84" s="18"/>
      <c r="M84" s="18"/>
      <c r="N84" s="18"/>
      <c r="O84" s="18"/>
      <c r="P84" s="18"/>
    </row>
    <row r="85" spans="1:23" ht="16" thickBot="1" x14ac:dyDescent="0.4">
      <c r="A85" s="36"/>
      <c r="B85" s="20" t="s">
        <v>58</v>
      </c>
      <c r="C85" s="21">
        <v>2</v>
      </c>
      <c r="D85" s="60">
        <v>12500</v>
      </c>
      <c r="E85" s="60">
        <f t="shared" si="9"/>
        <v>25000</v>
      </c>
      <c r="F85" s="60">
        <v>0</v>
      </c>
      <c r="G85" s="60">
        <f t="shared" si="10"/>
        <v>25000</v>
      </c>
      <c r="H85" s="137"/>
      <c r="I85" s="137"/>
      <c r="J85" s="18"/>
      <c r="K85" s="18"/>
      <c r="L85" s="18"/>
      <c r="M85" s="18"/>
      <c r="N85" s="18"/>
      <c r="O85" s="18"/>
      <c r="P85" s="18"/>
    </row>
    <row r="86" spans="1:23" ht="16" thickBot="1" x14ac:dyDescent="0.4">
      <c r="A86" s="20"/>
      <c r="B86" s="49" t="s">
        <v>3</v>
      </c>
      <c r="C86" s="50">
        <v>2</v>
      </c>
      <c r="D86" s="182">
        <v>12500</v>
      </c>
      <c r="E86" s="60">
        <f t="shared" si="9"/>
        <v>25000</v>
      </c>
      <c r="F86" s="182">
        <v>0</v>
      </c>
      <c r="G86" s="60">
        <f t="shared" si="10"/>
        <v>25000</v>
      </c>
      <c r="H86" s="137"/>
      <c r="I86" s="137"/>
      <c r="J86" s="51"/>
      <c r="K86" s="51"/>
      <c r="L86" s="51"/>
      <c r="M86" s="51"/>
      <c r="N86" s="51"/>
      <c r="O86" s="51"/>
      <c r="P86" s="51"/>
    </row>
    <row r="87" spans="1:23" ht="21" customHeight="1" thickBot="1" x14ac:dyDescent="0.4">
      <c r="A87" s="20"/>
      <c r="B87" s="158" t="s">
        <v>20</v>
      </c>
      <c r="C87" s="50">
        <v>5</v>
      </c>
      <c r="D87" s="98">
        <v>1500</v>
      </c>
      <c r="E87" s="60">
        <f t="shared" si="9"/>
        <v>7500</v>
      </c>
      <c r="F87" s="98">
        <v>0</v>
      </c>
      <c r="G87" s="60">
        <f t="shared" si="10"/>
        <v>7500</v>
      </c>
      <c r="H87" s="24"/>
      <c r="I87" s="24"/>
      <c r="J87" s="51"/>
      <c r="K87" s="51"/>
      <c r="L87" s="51"/>
      <c r="M87" s="51"/>
      <c r="N87" s="51"/>
      <c r="O87" s="51"/>
      <c r="P87" s="51"/>
    </row>
    <row r="88" spans="1:23" ht="17.25" customHeight="1" thickBot="1" x14ac:dyDescent="0.4">
      <c r="A88" s="20"/>
      <c r="B88" s="49" t="s">
        <v>63</v>
      </c>
      <c r="C88" s="50">
        <v>10</v>
      </c>
      <c r="D88" s="98">
        <v>500</v>
      </c>
      <c r="E88" s="60">
        <f t="shared" si="9"/>
        <v>5000</v>
      </c>
      <c r="F88" s="98">
        <v>0</v>
      </c>
      <c r="G88" s="60">
        <f t="shared" si="10"/>
        <v>5000</v>
      </c>
      <c r="H88" s="24"/>
      <c r="I88" s="24"/>
      <c r="J88" s="51"/>
      <c r="K88" s="51"/>
      <c r="L88" s="51"/>
      <c r="M88" s="51"/>
      <c r="N88" s="51"/>
      <c r="O88" s="51"/>
      <c r="P88" s="51"/>
    </row>
    <row r="89" spans="1:23" ht="15.5" x14ac:dyDescent="0.35">
      <c r="A89" s="296"/>
      <c r="B89" s="296" t="s">
        <v>70</v>
      </c>
      <c r="C89" s="297"/>
      <c r="D89" s="288"/>
      <c r="E89" s="288">
        <f>SUM(E82:E88)</f>
        <v>205500</v>
      </c>
      <c r="F89" s="288">
        <f>SUM(F82:F88)</f>
        <v>0</v>
      </c>
      <c r="G89" s="288">
        <f>SUM(G82:G88)</f>
        <v>205500</v>
      </c>
      <c r="H89" s="290"/>
      <c r="I89" s="290"/>
      <c r="J89" s="19"/>
      <c r="K89" s="19"/>
      <c r="L89" s="19"/>
      <c r="M89" s="19"/>
      <c r="N89" s="19"/>
      <c r="O89" s="19"/>
      <c r="P89" s="19"/>
    </row>
    <row r="90" spans="1:23" ht="18.5" x14ac:dyDescent="0.45">
      <c r="A90" s="1"/>
      <c r="B90" s="1"/>
      <c r="C90" s="4"/>
      <c r="D90" s="12"/>
      <c r="E90" s="12"/>
      <c r="F90" s="4"/>
      <c r="G90" s="12"/>
      <c r="H90" s="2"/>
      <c r="I90" s="3"/>
      <c r="J90" s="4"/>
      <c r="K90" s="4"/>
      <c r="L90" s="4"/>
      <c r="M90" s="4"/>
      <c r="N90" s="4"/>
      <c r="O90" s="4"/>
      <c r="P90" s="4"/>
    </row>
    <row r="91" spans="1:23" ht="38" thickBot="1" x14ac:dyDescent="0.95">
      <c r="A91" s="46"/>
      <c r="B91" s="52" t="s">
        <v>55</v>
      </c>
      <c r="C91" s="4"/>
      <c r="D91" s="4"/>
      <c r="E91" s="4"/>
      <c r="F91" s="4"/>
      <c r="G91" s="4"/>
      <c r="H91" s="2"/>
      <c r="I91" s="3"/>
      <c r="J91" s="26"/>
      <c r="K91" s="26"/>
      <c r="L91" s="26"/>
      <c r="M91" s="26"/>
      <c r="N91" s="26"/>
      <c r="O91" s="26"/>
      <c r="P91" s="26"/>
    </row>
    <row r="92" spans="1:23" ht="21.5" thickBot="1" x14ac:dyDescent="0.55000000000000004">
      <c r="A92" s="53"/>
      <c r="B92" s="183" t="s">
        <v>0</v>
      </c>
      <c r="C92" s="183" t="s">
        <v>30</v>
      </c>
      <c r="D92" s="183" t="s">
        <v>59</v>
      </c>
      <c r="E92" s="184" t="s">
        <v>31</v>
      </c>
      <c r="F92" s="183" t="s">
        <v>32</v>
      </c>
      <c r="G92" s="183" t="s">
        <v>33</v>
      </c>
      <c r="H92" s="185" t="s">
        <v>34</v>
      </c>
      <c r="I92" s="186" t="s">
        <v>1</v>
      </c>
      <c r="J92" s="26"/>
      <c r="K92" s="26"/>
      <c r="L92" s="26"/>
      <c r="M92" s="26"/>
      <c r="N92" s="26"/>
      <c r="O92" s="26"/>
      <c r="P92" s="26"/>
    </row>
    <row r="93" spans="1:23" ht="43.5" customHeight="1" thickBot="1" x14ac:dyDescent="0.45">
      <c r="A93" s="55"/>
      <c r="B93" s="189" t="s">
        <v>69</v>
      </c>
      <c r="C93" s="187"/>
      <c r="D93" s="187"/>
      <c r="E93" s="187"/>
      <c r="F93" s="187"/>
      <c r="G93" s="187"/>
      <c r="H93" s="188"/>
      <c r="I93" s="137"/>
      <c r="J93" s="9"/>
      <c r="K93" s="9"/>
      <c r="L93" s="9"/>
      <c r="M93" s="9"/>
      <c r="N93" s="9"/>
      <c r="O93" s="9"/>
      <c r="P93" s="9"/>
      <c r="Q93" s="56"/>
      <c r="R93" s="56"/>
      <c r="S93" s="56"/>
      <c r="T93" s="56"/>
      <c r="U93" s="56"/>
      <c r="V93" s="56"/>
      <c r="W93" s="56"/>
    </row>
    <row r="94" spans="1:23" ht="16" thickBot="1" x14ac:dyDescent="0.4">
      <c r="A94" s="57"/>
      <c r="B94" s="58" t="s">
        <v>3</v>
      </c>
      <c r="C94" s="59">
        <v>1</v>
      </c>
      <c r="D94" s="104">
        <v>12500</v>
      </c>
      <c r="E94" s="60">
        <f>+D94*C94</f>
        <v>12500</v>
      </c>
      <c r="F94" s="60">
        <v>0</v>
      </c>
      <c r="G94" s="60">
        <f>+E94-F94</f>
        <v>12500</v>
      </c>
      <c r="H94" s="24"/>
      <c r="I94" s="24"/>
      <c r="J94" s="18"/>
      <c r="K94" s="18"/>
      <c r="L94" s="18"/>
      <c r="M94" s="18"/>
      <c r="N94" s="18"/>
      <c r="O94" s="18"/>
      <c r="P94" s="18"/>
      <c r="Q94" s="61"/>
      <c r="R94" s="61"/>
      <c r="S94" s="61"/>
      <c r="T94" s="61"/>
      <c r="U94" s="61"/>
      <c r="V94" s="61"/>
      <c r="W94" s="61"/>
    </row>
    <row r="95" spans="1:23" ht="16" thickBot="1" x14ac:dyDescent="0.4">
      <c r="A95" s="62"/>
      <c r="B95" s="58" t="s">
        <v>4</v>
      </c>
      <c r="C95" s="59">
        <v>1</v>
      </c>
      <c r="D95" s="104">
        <v>12500</v>
      </c>
      <c r="E95" s="60">
        <f t="shared" ref="E95:E96" si="11">+D95*C95</f>
        <v>12500</v>
      </c>
      <c r="F95" s="60">
        <v>0</v>
      </c>
      <c r="G95" s="60">
        <f t="shared" ref="G95:G96" si="12">+E95-F95</f>
        <v>12500</v>
      </c>
      <c r="H95" s="24"/>
      <c r="I95" s="24"/>
      <c r="J95" s="18"/>
      <c r="K95" s="18"/>
      <c r="L95" s="18"/>
      <c r="M95" s="18"/>
      <c r="N95" s="18"/>
      <c r="O95" s="18"/>
      <c r="P95" s="18"/>
      <c r="Q95" s="61"/>
      <c r="R95" s="61"/>
      <c r="S95" s="61"/>
      <c r="T95" s="61"/>
      <c r="U95" s="61"/>
      <c r="V95" s="61"/>
      <c r="W95" s="61"/>
    </row>
    <row r="96" spans="1:23" ht="16" thickBot="1" x14ac:dyDescent="0.4">
      <c r="A96" s="35"/>
      <c r="B96" s="63" t="s">
        <v>2</v>
      </c>
      <c r="C96" s="141">
        <v>2</v>
      </c>
      <c r="D96" s="104">
        <v>11500</v>
      </c>
      <c r="E96" s="60">
        <f t="shared" si="11"/>
        <v>23000</v>
      </c>
      <c r="F96" s="60">
        <v>0</v>
      </c>
      <c r="G96" s="60">
        <f t="shared" si="12"/>
        <v>23000</v>
      </c>
      <c r="H96" s="24"/>
      <c r="I96" s="24"/>
      <c r="J96" s="18"/>
      <c r="K96" s="18"/>
      <c r="L96" s="18"/>
      <c r="M96" s="18"/>
      <c r="N96" s="18"/>
      <c r="O96" s="18"/>
      <c r="P96" s="18"/>
      <c r="Q96" s="61"/>
      <c r="R96" s="61"/>
      <c r="S96" s="61"/>
      <c r="T96" s="61"/>
      <c r="U96" s="61"/>
      <c r="V96" s="61"/>
      <c r="W96" s="61"/>
    </row>
    <row r="97" spans="1:23" ht="16" thickBot="1" x14ac:dyDescent="0.4">
      <c r="A97" s="301"/>
      <c r="B97" s="302" t="s">
        <v>70</v>
      </c>
      <c r="C97" s="303"/>
      <c r="D97" s="304"/>
      <c r="E97" s="283">
        <f>SUM(E94:E96)</f>
        <v>48000</v>
      </c>
      <c r="F97" s="298">
        <f>SUM(F93:F96)</f>
        <v>0</v>
      </c>
      <c r="G97" s="283">
        <f>SUM(G94:G96)</f>
        <v>48000</v>
      </c>
      <c r="H97" s="305"/>
      <c r="I97" s="305"/>
      <c r="J97" s="18"/>
      <c r="K97" s="18"/>
      <c r="L97" s="18"/>
      <c r="M97" s="18"/>
      <c r="N97" s="18"/>
      <c r="O97" s="18"/>
      <c r="P97" s="18"/>
      <c r="Q97" s="61"/>
      <c r="R97" s="61"/>
      <c r="S97" s="61"/>
      <c r="T97" s="61"/>
      <c r="U97" s="61"/>
      <c r="V97" s="61"/>
      <c r="W97" s="61"/>
    </row>
    <row r="98" spans="1:23" ht="18.5" thickBot="1" x14ac:dyDescent="0.45">
      <c r="A98" s="64"/>
      <c r="B98" s="115" t="s">
        <v>80</v>
      </c>
      <c r="C98" s="190">
        <v>2</v>
      </c>
      <c r="D98" s="191">
        <v>10000</v>
      </c>
      <c r="E98" s="191">
        <f>+D98*C98</f>
        <v>20000</v>
      </c>
      <c r="F98" s="119">
        <v>0</v>
      </c>
      <c r="G98" s="191">
        <f>+E98-F98</f>
        <v>20000</v>
      </c>
      <c r="H98" s="125"/>
      <c r="I98" s="31"/>
      <c r="J98" s="65"/>
      <c r="K98" s="65"/>
      <c r="L98" s="65"/>
      <c r="M98" s="65"/>
      <c r="N98" s="65"/>
      <c r="O98" s="65"/>
      <c r="P98" s="65"/>
      <c r="Q98" s="66"/>
      <c r="R98" s="66"/>
      <c r="S98" s="66"/>
      <c r="T98" s="66"/>
      <c r="U98" s="66"/>
      <c r="V98" s="66"/>
      <c r="W98" s="66"/>
    </row>
    <row r="99" spans="1:23" ht="18.5" thickBot="1" x14ac:dyDescent="0.45">
      <c r="A99" s="64"/>
      <c r="B99" s="115" t="s">
        <v>393</v>
      </c>
      <c r="C99" s="190">
        <v>1</v>
      </c>
      <c r="D99" s="191">
        <v>20000</v>
      </c>
      <c r="E99" s="191">
        <f>+D99*C99</f>
        <v>20000</v>
      </c>
      <c r="F99" s="119">
        <v>0</v>
      </c>
      <c r="G99" s="191">
        <f>+E99-F99</f>
        <v>20000</v>
      </c>
      <c r="H99" s="125"/>
      <c r="I99" s="31"/>
      <c r="J99" s="65"/>
      <c r="K99" s="65"/>
      <c r="L99" s="65"/>
      <c r="M99" s="65"/>
      <c r="N99" s="65"/>
      <c r="O99" s="65"/>
      <c r="P99" s="65"/>
      <c r="Q99" s="66"/>
      <c r="R99" s="66"/>
      <c r="S99" s="66"/>
      <c r="T99" s="66"/>
      <c r="U99" s="66"/>
      <c r="V99" s="66"/>
      <c r="W99" s="66"/>
    </row>
    <row r="100" spans="1:23" ht="18.5" thickBot="1" x14ac:dyDescent="0.45">
      <c r="A100" s="306"/>
      <c r="B100" s="307"/>
      <c r="C100" s="308"/>
      <c r="D100" s="309"/>
      <c r="E100" s="309">
        <f>SUM(E98:E99)</f>
        <v>40000</v>
      </c>
      <c r="F100" s="274">
        <f>SUM(F98:F99)</f>
        <v>0</v>
      </c>
      <c r="G100" s="309">
        <f>SUM(G98:G99)</f>
        <v>40000</v>
      </c>
      <c r="H100" s="310"/>
      <c r="I100" s="311"/>
      <c r="J100" s="65"/>
      <c r="K100" s="65"/>
      <c r="L100" s="65"/>
      <c r="M100" s="65"/>
      <c r="N100" s="65"/>
      <c r="O100" s="65"/>
      <c r="P100" s="65"/>
      <c r="Q100" s="66"/>
      <c r="R100" s="66"/>
      <c r="S100" s="66"/>
      <c r="T100" s="66"/>
      <c r="U100" s="66"/>
      <c r="V100" s="66"/>
      <c r="W100" s="66"/>
    </row>
    <row r="101" spans="1:23" ht="19" thickBot="1" x14ac:dyDescent="0.5">
      <c r="A101" s="312"/>
      <c r="B101" s="313" t="s">
        <v>61</v>
      </c>
      <c r="C101" s="313"/>
      <c r="D101" s="314"/>
      <c r="E101" s="315">
        <f>+E100+E97+E89+E79+E67+E53+E43+E31</f>
        <v>1855000</v>
      </c>
      <c r="F101" s="315">
        <f>+F100+F97+F89+F79+F67+F53+F44+F31</f>
        <v>281000</v>
      </c>
      <c r="G101" s="315">
        <f>+E101-F101</f>
        <v>1574000</v>
      </c>
      <c r="H101" s="316"/>
      <c r="I101" s="316"/>
    </row>
    <row r="102" spans="1:23" ht="18.5" x14ac:dyDescent="0.45">
      <c r="A102" s="1"/>
      <c r="B102" s="1"/>
      <c r="C102" s="4"/>
      <c r="D102" s="4"/>
      <c r="E102" s="4"/>
      <c r="F102" s="4"/>
      <c r="G102" s="4"/>
      <c r="H102" s="2"/>
      <c r="I102" s="3"/>
      <c r="J102" s="4"/>
      <c r="K102" s="4"/>
      <c r="L102" s="4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67">
        <v>89200</v>
      </c>
    </row>
    <row r="103" spans="1:23" ht="18.5" x14ac:dyDescent="0.45">
      <c r="A103" s="1"/>
      <c r="B103" s="318" t="s">
        <v>413</v>
      </c>
      <c r="C103" s="4"/>
      <c r="D103" s="4"/>
      <c r="E103" s="4"/>
      <c r="F103" s="4"/>
      <c r="G103" s="4"/>
      <c r="H103" s="2"/>
      <c r="I103" s="3"/>
      <c r="J103" s="4"/>
      <c r="K103" s="4"/>
      <c r="L103" s="4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67">
        <v>385650</v>
      </c>
    </row>
    <row r="104" spans="1:23" ht="18.5" x14ac:dyDescent="0.45">
      <c r="B104" s="319" t="s">
        <v>414</v>
      </c>
      <c r="C104" s="320">
        <v>1</v>
      </c>
      <c r="D104" s="320">
        <v>10000</v>
      </c>
      <c r="E104" s="320">
        <v>10000</v>
      </c>
      <c r="F104" s="4"/>
      <c r="G104" s="4"/>
      <c r="H104" s="2"/>
      <c r="I104" s="3"/>
    </row>
    <row r="105" spans="1:23" x14ac:dyDescent="0.35">
      <c r="B105" s="224" t="s">
        <v>415</v>
      </c>
      <c r="C105" s="224">
        <v>35</v>
      </c>
      <c r="D105" s="224">
        <v>2000</v>
      </c>
      <c r="E105" s="224">
        <v>70000</v>
      </c>
    </row>
    <row r="106" spans="1:23" x14ac:dyDescent="0.35">
      <c r="B106" s="224" t="s">
        <v>415</v>
      </c>
      <c r="C106" s="224">
        <v>35</v>
      </c>
      <c r="D106" s="224">
        <v>2000</v>
      </c>
      <c r="E106" s="224">
        <v>70000</v>
      </c>
    </row>
    <row r="107" spans="1:23" x14ac:dyDescent="0.35">
      <c r="B107" s="225" t="s">
        <v>416</v>
      </c>
      <c r="C107" s="225"/>
      <c r="D107" s="225"/>
      <c r="E107" s="225">
        <f>SUM(E104:E106)</f>
        <v>150000</v>
      </c>
    </row>
    <row r="108" spans="1:23" x14ac:dyDescent="0.35">
      <c r="B108" s="321"/>
      <c r="C108" s="321"/>
      <c r="D108" s="321"/>
      <c r="E108" s="321"/>
    </row>
    <row r="109" spans="1:23" x14ac:dyDescent="0.35">
      <c r="B109" t="s">
        <v>417</v>
      </c>
    </row>
    <row r="110" spans="1:23" x14ac:dyDescent="0.35">
      <c r="B110" t="s">
        <v>418</v>
      </c>
      <c r="C110">
        <f>1+1+1+1+1+1+1+1+1</f>
        <v>9</v>
      </c>
    </row>
    <row r="111" spans="1:23" x14ac:dyDescent="0.35">
      <c r="B111" t="s">
        <v>419</v>
      </c>
      <c r="C111">
        <f>1+1+1</f>
        <v>3</v>
      </c>
    </row>
    <row r="112" spans="1:23" x14ac:dyDescent="0.35">
      <c r="B112" t="s">
        <v>420</v>
      </c>
      <c r="C112">
        <f>1+1</f>
        <v>2</v>
      </c>
    </row>
    <row r="113" spans="2:3" x14ac:dyDescent="0.35">
      <c r="B113" t="s">
        <v>421</v>
      </c>
      <c r="C113">
        <v>1</v>
      </c>
    </row>
    <row r="114" spans="2:3" x14ac:dyDescent="0.35">
      <c r="B114" t="s">
        <v>422</v>
      </c>
      <c r="C114">
        <f>SUM(C110:C113)</f>
        <v>15</v>
      </c>
    </row>
    <row r="115" spans="2:3" x14ac:dyDescent="0.35">
      <c r="B115" t="s">
        <v>423</v>
      </c>
    </row>
    <row r="116" spans="2:3" x14ac:dyDescent="0.35">
      <c r="B116" t="s">
        <v>424</v>
      </c>
    </row>
  </sheetData>
  <mergeCells count="2">
    <mergeCell ref="I63:I65"/>
    <mergeCell ref="H63:H65"/>
  </mergeCell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H3" sqref="H3"/>
    </sheetView>
  </sheetViews>
  <sheetFormatPr defaultRowHeight="14.5" x14ac:dyDescent="0.35"/>
  <cols>
    <col min="1" max="1" width="29.81640625" customWidth="1"/>
    <col min="2" max="2" width="57.26953125" customWidth="1"/>
  </cols>
  <sheetData>
    <row r="1" spans="1:2" ht="20.5" x14ac:dyDescent="0.35">
      <c r="A1" s="95" t="s">
        <v>391</v>
      </c>
    </row>
    <row r="2" spans="1:2" ht="33.75" customHeight="1" thickBot="1" x14ac:dyDescent="0.4"/>
    <row r="3" spans="1:2" ht="37.5" customHeight="1" thickBot="1" x14ac:dyDescent="0.4">
      <c r="A3" s="68" t="s">
        <v>369</v>
      </c>
      <c r="B3" s="69" t="s">
        <v>370</v>
      </c>
    </row>
    <row r="4" spans="1:2" ht="33" customHeight="1" thickBot="1" x14ac:dyDescent="0.4">
      <c r="A4" s="70" t="s">
        <v>371</v>
      </c>
      <c r="B4" s="71" t="s">
        <v>372</v>
      </c>
    </row>
    <row r="5" spans="1:2" ht="38.25" customHeight="1" thickBot="1" x14ac:dyDescent="0.4">
      <c r="A5" s="70" t="s">
        <v>373</v>
      </c>
      <c r="B5" s="71" t="s">
        <v>374</v>
      </c>
    </row>
    <row r="6" spans="1:2" ht="31.5" customHeight="1" thickBot="1" x14ac:dyDescent="0.4">
      <c r="A6" s="70" t="s">
        <v>375</v>
      </c>
      <c r="B6" s="71" t="s">
        <v>376</v>
      </c>
    </row>
    <row r="7" spans="1:2" ht="31.5" customHeight="1" thickBot="1" x14ac:dyDescent="0.4">
      <c r="A7" s="70"/>
      <c r="B7" s="71"/>
    </row>
    <row r="8" spans="1:2" ht="24" customHeight="1" thickBot="1" x14ac:dyDescent="0.4">
      <c r="A8" s="70" t="s">
        <v>377</v>
      </c>
      <c r="B8" s="71" t="s">
        <v>378</v>
      </c>
    </row>
    <row r="9" spans="1:2" ht="25.5" customHeight="1" thickBot="1" x14ac:dyDescent="0.4">
      <c r="A9" s="70" t="s">
        <v>379</v>
      </c>
      <c r="B9" s="71" t="s">
        <v>380</v>
      </c>
    </row>
    <row r="10" spans="1:2" ht="25.5" customHeight="1" thickBot="1" x14ac:dyDescent="0.4">
      <c r="A10" s="70"/>
      <c r="B10" s="71"/>
    </row>
    <row r="11" spans="1:2" ht="25.5" customHeight="1" thickBot="1" x14ac:dyDescent="0.4">
      <c r="A11" s="70" t="s">
        <v>381</v>
      </c>
      <c r="B11" s="71" t="s">
        <v>382</v>
      </c>
    </row>
    <row r="12" spans="1:2" ht="27" customHeight="1" thickBot="1" x14ac:dyDescent="0.4">
      <c r="A12" s="70" t="s">
        <v>383</v>
      </c>
      <c r="B12" s="71" t="s">
        <v>145</v>
      </c>
    </row>
    <row r="13" spans="1:2" ht="27" customHeight="1" thickBot="1" x14ac:dyDescent="0.4">
      <c r="A13" s="70"/>
      <c r="B13" s="71"/>
    </row>
    <row r="14" spans="1:2" ht="21.75" customHeight="1" thickBot="1" x14ac:dyDescent="0.4">
      <c r="A14" s="70" t="s">
        <v>386</v>
      </c>
      <c r="B14" s="71" t="s">
        <v>384</v>
      </c>
    </row>
    <row r="15" spans="1:2" ht="24" customHeight="1" thickBot="1" x14ac:dyDescent="0.4">
      <c r="A15" s="70" t="s">
        <v>387</v>
      </c>
      <c r="B15" s="71" t="s">
        <v>385</v>
      </c>
    </row>
    <row r="16" spans="1:2" ht="24" customHeight="1" thickBot="1" x14ac:dyDescent="0.4">
      <c r="A16" s="70"/>
      <c r="B16" s="71"/>
    </row>
    <row r="17" spans="1:2" ht="28.5" customHeight="1" thickBot="1" x14ac:dyDescent="0.4">
      <c r="A17" s="70" t="s">
        <v>388</v>
      </c>
      <c r="B17" s="71" t="s">
        <v>150</v>
      </c>
    </row>
    <row r="18" spans="1:2" ht="28.5" customHeight="1" thickBot="1" x14ac:dyDescent="0.4">
      <c r="A18" s="70" t="s">
        <v>389</v>
      </c>
      <c r="B18" s="71" t="s">
        <v>390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abSelected="1" topLeftCell="D8" workbookViewId="0">
      <selection activeCell="H21" sqref="H21"/>
    </sheetView>
  </sheetViews>
  <sheetFormatPr defaultRowHeight="14.5" x14ac:dyDescent="0.35"/>
  <cols>
    <col min="1" max="1" width="3.1796875" customWidth="1"/>
    <col min="2" max="2" width="30.81640625" customWidth="1"/>
    <col min="3" max="3" width="34.54296875" customWidth="1"/>
    <col min="4" max="4" width="13" customWidth="1"/>
    <col min="5" max="5" width="7.7265625" customWidth="1"/>
    <col min="6" max="6" width="25.7265625" customWidth="1"/>
    <col min="7" max="7" width="29.81640625" customWidth="1"/>
    <col min="8" max="8" width="24.26953125" customWidth="1"/>
  </cols>
  <sheetData>
    <row r="1" spans="1:8" ht="20" x14ac:dyDescent="0.35">
      <c r="A1" s="72"/>
      <c r="B1" s="73"/>
      <c r="D1" s="108"/>
    </row>
    <row r="2" spans="1:8" ht="20" x14ac:dyDescent="0.35">
      <c r="A2" s="75"/>
      <c r="B2" s="73"/>
      <c r="C2" s="109" t="s">
        <v>52</v>
      </c>
      <c r="D2" s="74"/>
    </row>
    <row r="3" spans="1:8" ht="20.5" thickBot="1" x14ac:dyDescent="0.4">
      <c r="A3" s="75"/>
      <c r="B3" s="73"/>
      <c r="C3" s="73" t="s">
        <v>433</v>
      </c>
      <c r="D3" s="74"/>
      <c r="G3" t="s">
        <v>434</v>
      </c>
    </row>
    <row r="4" spans="1:8" ht="38.25" customHeight="1" thickBot="1" x14ac:dyDescent="0.4">
      <c r="A4" s="76"/>
      <c r="B4" s="235" t="s">
        <v>38</v>
      </c>
      <c r="C4" s="240" t="s">
        <v>36</v>
      </c>
      <c r="D4" s="241" t="s">
        <v>37</v>
      </c>
      <c r="E4" s="106"/>
      <c r="F4" s="325" t="s">
        <v>38</v>
      </c>
      <c r="G4" s="240" t="s">
        <v>36</v>
      </c>
      <c r="H4" s="241" t="s">
        <v>37</v>
      </c>
    </row>
    <row r="5" spans="1:8" ht="32.25" customHeight="1" x14ac:dyDescent="0.35">
      <c r="A5" s="128"/>
      <c r="B5" s="338" t="s">
        <v>75</v>
      </c>
      <c r="C5" s="196" t="s">
        <v>106</v>
      </c>
      <c r="D5" s="209">
        <v>788849762</v>
      </c>
      <c r="E5" s="106"/>
      <c r="F5" s="354" t="s">
        <v>75</v>
      </c>
      <c r="G5" s="224" t="s">
        <v>456</v>
      </c>
      <c r="H5" s="224"/>
    </row>
    <row r="6" spans="1:8" ht="21" customHeight="1" x14ac:dyDescent="0.35">
      <c r="A6" s="128"/>
      <c r="B6" s="339"/>
      <c r="C6" s="196" t="s">
        <v>351</v>
      </c>
      <c r="D6" s="322" t="s">
        <v>431</v>
      </c>
      <c r="E6" s="106"/>
      <c r="F6" s="355"/>
      <c r="G6" s="224" t="s">
        <v>474</v>
      </c>
      <c r="H6" s="224"/>
    </row>
    <row r="7" spans="1:8" ht="19.5" customHeight="1" x14ac:dyDescent="0.35">
      <c r="A7" s="128"/>
      <c r="B7" s="339"/>
      <c r="C7" s="196" t="s">
        <v>233</v>
      </c>
      <c r="D7" s="323"/>
      <c r="E7" s="106"/>
      <c r="F7" s="355"/>
      <c r="G7" s="224" t="s">
        <v>475</v>
      </c>
      <c r="H7" s="224"/>
    </row>
    <row r="8" spans="1:8" ht="18" customHeight="1" x14ac:dyDescent="0.35">
      <c r="A8" s="128"/>
      <c r="B8" s="339"/>
      <c r="C8" s="196" t="s">
        <v>234</v>
      </c>
      <c r="D8" s="242">
        <v>785143617</v>
      </c>
      <c r="E8" s="106"/>
      <c r="F8" s="355"/>
      <c r="G8" s="224" t="s">
        <v>478</v>
      </c>
      <c r="H8" s="224"/>
    </row>
    <row r="9" spans="1:8" ht="18" customHeight="1" x14ac:dyDescent="0.35">
      <c r="A9" s="128"/>
      <c r="B9" s="147"/>
      <c r="C9" s="196" t="s">
        <v>432</v>
      </c>
      <c r="D9" s="242">
        <v>722038628</v>
      </c>
      <c r="E9" s="106"/>
      <c r="F9" s="326"/>
      <c r="G9" s="224" t="s">
        <v>473</v>
      </c>
      <c r="H9" s="224"/>
    </row>
    <row r="10" spans="1:8" ht="18" customHeight="1" x14ac:dyDescent="0.35">
      <c r="A10" s="128"/>
      <c r="B10" s="147"/>
      <c r="C10" s="196" t="s">
        <v>403</v>
      </c>
      <c r="D10" s="242">
        <v>783221853</v>
      </c>
      <c r="E10" s="106"/>
      <c r="F10" s="326"/>
      <c r="G10" s="224" t="s">
        <v>476</v>
      </c>
      <c r="H10" s="224"/>
    </row>
    <row r="11" spans="1:8" ht="19.5" customHeight="1" x14ac:dyDescent="0.35">
      <c r="A11" s="128"/>
      <c r="B11" s="147"/>
      <c r="C11" s="196"/>
      <c r="D11" s="203"/>
      <c r="E11" s="106"/>
      <c r="F11" s="326"/>
      <c r="G11" s="224" t="s">
        <v>472</v>
      </c>
      <c r="H11" s="224"/>
    </row>
    <row r="12" spans="1:8" ht="19.5" customHeight="1" x14ac:dyDescent="0.35">
      <c r="A12" s="128"/>
      <c r="B12" s="147"/>
      <c r="C12" s="196"/>
      <c r="D12" s="203"/>
      <c r="E12" s="106"/>
      <c r="F12" s="326"/>
      <c r="G12" s="224" t="s">
        <v>477</v>
      </c>
      <c r="H12" s="224"/>
    </row>
    <row r="13" spans="1:8" ht="19.5" customHeight="1" x14ac:dyDescent="0.35">
      <c r="A13" s="128"/>
      <c r="B13" s="147"/>
      <c r="C13" s="196"/>
      <c r="D13" s="203"/>
      <c r="E13" s="106"/>
      <c r="F13" s="326"/>
      <c r="G13" s="224" t="s">
        <v>479</v>
      </c>
      <c r="H13" s="224"/>
    </row>
    <row r="14" spans="1:8" ht="21" customHeight="1" x14ac:dyDescent="0.35">
      <c r="A14" s="128"/>
      <c r="B14" s="243" t="s">
        <v>77</v>
      </c>
      <c r="C14" s="196" t="s">
        <v>235</v>
      </c>
      <c r="D14" s="203">
        <v>788212661</v>
      </c>
      <c r="E14" s="106"/>
      <c r="F14" s="327" t="s">
        <v>77</v>
      </c>
      <c r="G14" s="224" t="s">
        <v>458</v>
      </c>
      <c r="H14" s="224">
        <v>788476785</v>
      </c>
    </row>
    <row r="15" spans="1:8" ht="21" customHeight="1" thickBot="1" x14ac:dyDescent="0.4">
      <c r="A15" s="128"/>
      <c r="B15" s="244"/>
      <c r="C15" s="196" t="s">
        <v>345</v>
      </c>
      <c r="D15" s="203">
        <v>788853381</v>
      </c>
      <c r="E15" s="106"/>
      <c r="F15" s="328"/>
      <c r="G15" s="224" t="s">
        <v>492</v>
      </c>
      <c r="H15" s="224">
        <v>781645092</v>
      </c>
    </row>
    <row r="16" spans="1:8" ht="18" customHeight="1" thickBot="1" x14ac:dyDescent="0.4">
      <c r="A16" s="105"/>
      <c r="B16" s="214" t="s">
        <v>39</v>
      </c>
      <c r="C16" s="238" t="s">
        <v>105</v>
      </c>
      <c r="D16" s="239"/>
      <c r="E16" s="106"/>
      <c r="F16" s="329" t="s">
        <v>39</v>
      </c>
      <c r="G16" s="224" t="s">
        <v>457</v>
      </c>
      <c r="H16" s="224"/>
    </row>
    <row r="17" spans="1:8" ht="19.5" customHeight="1" x14ac:dyDescent="0.35">
      <c r="A17" s="105"/>
      <c r="B17" s="214" t="s">
        <v>18</v>
      </c>
      <c r="C17" s="196" t="s">
        <v>173</v>
      </c>
      <c r="D17" s="203"/>
      <c r="E17" s="106"/>
      <c r="F17" s="329" t="s">
        <v>18</v>
      </c>
      <c r="G17" s="224" t="s">
        <v>484</v>
      </c>
      <c r="H17" s="224"/>
    </row>
    <row r="18" spans="1:8" ht="18" customHeight="1" x14ac:dyDescent="0.35">
      <c r="A18" s="105"/>
      <c r="B18" s="147"/>
      <c r="C18" s="196" t="s">
        <v>236</v>
      </c>
      <c r="D18" s="203"/>
      <c r="E18" s="106"/>
      <c r="F18" s="326"/>
      <c r="G18" s="224" t="s">
        <v>480</v>
      </c>
      <c r="H18" s="224"/>
    </row>
    <row r="19" spans="1:8" ht="17.25" customHeight="1" x14ac:dyDescent="0.35">
      <c r="A19" s="105"/>
      <c r="B19" s="147"/>
      <c r="C19" s="196" t="s">
        <v>237</v>
      </c>
      <c r="D19" s="203"/>
      <c r="E19" s="106"/>
      <c r="F19" s="326"/>
      <c r="G19" s="224" t="s">
        <v>481</v>
      </c>
      <c r="H19" s="224"/>
    </row>
    <row r="20" spans="1:8" ht="19.5" customHeight="1" x14ac:dyDescent="0.35">
      <c r="A20" s="105"/>
      <c r="B20" s="147"/>
      <c r="C20" s="196" t="s">
        <v>342</v>
      </c>
      <c r="D20" s="203"/>
      <c r="E20" s="106"/>
      <c r="F20" s="326"/>
      <c r="G20" s="224" t="s">
        <v>482</v>
      </c>
      <c r="H20" s="224"/>
    </row>
    <row r="21" spans="1:8" ht="19.5" customHeight="1" x14ac:dyDescent="0.35">
      <c r="A21" s="105"/>
      <c r="B21" s="147"/>
      <c r="C21" s="196"/>
      <c r="D21" s="203"/>
      <c r="E21" s="106"/>
      <c r="F21" s="326"/>
      <c r="G21" s="224" t="s">
        <v>483</v>
      </c>
      <c r="H21" s="224"/>
    </row>
    <row r="22" spans="1:8" ht="19.5" customHeight="1" x14ac:dyDescent="0.35">
      <c r="A22" s="105"/>
      <c r="B22" s="147"/>
      <c r="C22" s="196"/>
      <c r="D22" s="203"/>
      <c r="E22" s="106"/>
      <c r="F22" s="326"/>
      <c r="G22" s="224" t="s">
        <v>485</v>
      </c>
      <c r="H22" s="224"/>
    </row>
    <row r="23" spans="1:8" ht="19.5" customHeight="1" x14ac:dyDescent="0.35">
      <c r="A23" s="342"/>
      <c r="B23" s="347" t="s">
        <v>42</v>
      </c>
      <c r="C23" s="196" t="s">
        <v>355</v>
      </c>
      <c r="D23" s="202">
        <v>788837222</v>
      </c>
      <c r="E23" s="106"/>
      <c r="F23" s="347" t="s">
        <v>42</v>
      </c>
      <c r="G23" s="224" t="s">
        <v>498</v>
      </c>
      <c r="H23" s="224"/>
    </row>
    <row r="24" spans="1:8" ht="19.5" customHeight="1" thickBot="1" x14ac:dyDescent="0.4">
      <c r="A24" s="342"/>
      <c r="B24" s="348"/>
      <c r="C24" s="196" t="s">
        <v>362</v>
      </c>
      <c r="D24" s="202"/>
      <c r="E24" s="106"/>
      <c r="F24" s="348"/>
      <c r="G24" s="224"/>
      <c r="H24" s="224"/>
    </row>
    <row r="25" spans="1:8" ht="16.5" customHeight="1" thickBot="1" x14ac:dyDescent="0.4">
      <c r="A25" s="342"/>
      <c r="B25" s="343" t="s">
        <v>41</v>
      </c>
      <c r="C25" s="236" t="s">
        <v>343</v>
      </c>
      <c r="D25" s="237"/>
      <c r="E25" s="106"/>
      <c r="F25" s="356" t="s">
        <v>41</v>
      </c>
      <c r="G25" s="224" t="s">
        <v>459</v>
      </c>
      <c r="H25" s="224">
        <v>783734766</v>
      </c>
    </row>
    <row r="26" spans="1:8" ht="19.5" customHeight="1" thickBot="1" x14ac:dyDescent="0.4">
      <c r="A26" s="76"/>
      <c r="B26" s="345"/>
      <c r="C26" s="196" t="s">
        <v>344</v>
      </c>
      <c r="D26" s="197"/>
      <c r="E26" s="106"/>
      <c r="F26" s="355"/>
      <c r="G26" s="224"/>
      <c r="H26" s="224"/>
    </row>
    <row r="27" spans="1:8" ht="18" customHeight="1" thickBot="1" x14ac:dyDescent="0.4">
      <c r="A27" s="76"/>
      <c r="B27" s="343" t="s">
        <v>43</v>
      </c>
      <c r="C27" s="196" t="s">
        <v>359</v>
      </c>
      <c r="D27" s="197">
        <v>783393046</v>
      </c>
      <c r="E27" s="106"/>
      <c r="F27" s="356" t="s">
        <v>43</v>
      </c>
      <c r="G27" s="224" t="s">
        <v>460</v>
      </c>
      <c r="H27" s="224">
        <v>783264039</v>
      </c>
    </row>
    <row r="28" spans="1:8" ht="21.75" customHeight="1" x14ac:dyDescent="0.35">
      <c r="A28" s="342"/>
      <c r="B28" s="344"/>
      <c r="C28" s="195" t="s">
        <v>353</v>
      </c>
      <c r="D28" s="194">
        <v>784668938</v>
      </c>
      <c r="E28" s="106"/>
      <c r="F28" s="357"/>
      <c r="G28" s="224"/>
      <c r="H28" s="224"/>
    </row>
    <row r="29" spans="1:8" ht="21.75" customHeight="1" x14ac:dyDescent="0.35">
      <c r="A29" s="342"/>
      <c r="B29" s="346" t="s">
        <v>76</v>
      </c>
      <c r="C29" s="349" t="s">
        <v>405</v>
      </c>
      <c r="D29" s="350">
        <v>788472138</v>
      </c>
      <c r="E29" s="106"/>
      <c r="F29" s="346" t="s">
        <v>76</v>
      </c>
      <c r="G29" s="224"/>
      <c r="H29" s="224"/>
    </row>
    <row r="30" spans="1:8" ht="8.25" customHeight="1" x14ac:dyDescent="0.35">
      <c r="A30" s="342"/>
      <c r="B30" s="346"/>
      <c r="C30" s="349"/>
      <c r="D30" s="351"/>
      <c r="E30" s="106"/>
      <c r="F30" s="346"/>
      <c r="G30" s="224"/>
      <c r="H30" s="224"/>
    </row>
    <row r="31" spans="1:8" ht="18" customHeight="1" thickBot="1" x14ac:dyDescent="0.4">
      <c r="A31" s="342"/>
      <c r="B31" s="346"/>
      <c r="C31" s="196" t="s">
        <v>404</v>
      </c>
      <c r="D31" s="198">
        <v>782836102</v>
      </c>
      <c r="E31" s="106"/>
      <c r="F31" s="346"/>
      <c r="G31" s="224"/>
      <c r="H31" s="224"/>
    </row>
    <row r="32" spans="1:8" ht="14.25" hidden="1" customHeight="1" thickBot="1" x14ac:dyDescent="0.4">
      <c r="A32" s="342"/>
      <c r="C32" s="199"/>
      <c r="D32" s="199"/>
      <c r="E32" s="106"/>
      <c r="F32" s="330"/>
      <c r="G32" s="224"/>
      <c r="H32" s="224"/>
    </row>
    <row r="33" spans="1:8" ht="21.75" customHeight="1" thickBot="1" x14ac:dyDescent="0.4">
      <c r="A33" s="342"/>
      <c r="B33" s="343" t="s">
        <v>44</v>
      </c>
      <c r="C33" s="200" t="s">
        <v>410</v>
      </c>
      <c r="D33" s="193">
        <v>788272358</v>
      </c>
      <c r="E33" s="106"/>
      <c r="F33" s="356" t="s">
        <v>44</v>
      </c>
      <c r="G33" s="224" t="s">
        <v>486</v>
      </c>
      <c r="H33" s="224">
        <v>784801756</v>
      </c>
    </row>
    <row r="34" spans="1:8" ht="25.5" customHeight="1" thickBot="1" x14ac:dyDescent="0.4">
      <c r="A34" s="342"/>
      <c r="B34" s="345"/>
      <c r="C34" s="192" t="s">
        <v>427</v>
      </c>
      <c r="D34" s="193"/>
      <c r="E34" s="106"/>
      <c r="F34" s="355"/>
      <c r="G34" s="224" t="s">
        <v>453</v>
      </c>
      <c r="H34" s="224">
        <v>786517812</v>
      </c>
    </row>
    <row r="35" spans="1:8" ht="20.25" customHeight="1" thickBot="1" x14ac:dyDescent="0.4">
      <c r="A35" s="342"/>
      <c r="B35" s="345"/>
      <c r="C35" s="201" t="s">
        <v>425</v>
      </c>
      <c r="D35" s="194"/>
      <c r="E35" s="106"/>
      <c r="F35" s="355"/>
      <c r="G35" s="224" t="s">
        <v>454</v>
      </c>
      <c r="H35" s="224">
        <v>789296219</v>
      </c>
    </row>
    <row r="36" spans="1:8" ht="20.25" customHeight="1" thickBot="1" x14ac:dyDescent="0.4">
      <c r="A36" s="342"/>
      <c r="B36" s="345"/>
      <c r="C36" s="201" t="s">
        <v>430</v>
      </c>
      <c r="D36" s="194"/>
      <c r="E36" s="106"/>
      <c r="F36" s="355"/>
      <c r="G36" s="224" t="s">
        <v>455</v>
      </c>
      <c r="H36" s="224">
        <v>781252304</v>
      </c>
    </row>
    <row r="37" spans="1:8" ht="20.25" customHeight="1" thickBot="1" x14ac:dyDescent="0.4">
      <c r="A37" s="342"/>
      <c r="B37" s="345"/>
      <c r="C37" s="201" t="s">
        <v>429</v>
      </c>
      <c r="D37" s="202"/>
      <c r="E37" s="106"/>
      <c r="F37" s="355"/>
      <c r="G37" s="224"/>
      <c r="H37" s="224"/>
    </row>
    <row r="38" spans="1:8" ht="23.25" customHeight="1" thickBot="1" x14ac:dyDescent="0.4">
      <c r="A38" s="342"/>
      <c r="B38" s="345"/>
      <c r="C38" s="201" t="s">
        <v>428</v>
      </c>
      <c r="D38" s="194"/>
      <c r="E38" s="106"/>
      <c r="F38" s="355"/>
      <c r="G38" s="224"/>
      <c r="H38" s="224"/>
    </row>
    <row r="39" spans="1:8" ht="21.75" customHeight="1" thickBot="1" x14ac:dyDescent="0.4">
      <c r="A39" s="340"/>
      <c r="B39" s="341" t="s">
        <v>45</v>
      </c>
      <c r="C39" s="204" t="s">
        <v>346</v>
      </c>
      <c r="D39" s="205"/>
      <c r="E39" s="106"/>
      <c r="F39" s="358" t="s">
        <v>45</v>
      </c>
      <c r="G39" s="224" t="s">
        <v>448</v>
      </c>
      <c r="H39" s="224">
        <v>788229524</v>
      </c>
    </row>
    <row r="40" spans="1:8" ht="21.75" customHeight="1" thickBot="1" x14ac:dyDescent="0.4">
      <c r="A40" s="340"/>
      <c r="B40" s="341"/>
      <c r="C40" s="233" t="s">
        <v>363</v>
      </c>
      <c r="D40" s="205"/>
      <c r="E40" s="106"/>
      <c r="F40" s="358"/>
      <c r="G40" s="224" t="s">
        <v>449</v>
      </c>
      <c r="H40" s="224">
        <v>786516966</v>
      </c>
    </row>
    <row r="41" spans="1:8" ht="21.75" customHeight="1" thickBot="1" x14ac:dyDescent="0.4">
      <c r="A41" s="340"/>
      <c r="B41" s="341"/>
      <c r="C41" s="233" t="s">
        <v>240</v>
      </c>
      <c r="D41" s="205"/>
      <c r="E41" s="106"/>
      <c r="F41" s="358"/>
      <c r="G41" s="224" t="s">
        <v>450</v>
      </c>
      <c r="H41" s="224">
        <v>783561814</v>
      </c>
    </row>
    <row r="42" spans="1:8" ht="21.75" customHeight="1" thickBot="1" x14ac:dyDescent="0.4">
      <c r="A42" s="340"/>
      <c r="B42" s="341"/>
      <c r="C42" s="233" t="s">
        <v>408</v>
      </c>
      <c r="D42" s="205"/>
      <c r="E42" s="106"/>
      <c r="F42" s="358"/>
      <c r="G42" s="224" t="s">
        <v>451</v>
      </c>
      <c r="H42" s="224">
        <v>787493652</v>
      </c>
    </row>
    <row r="43" spans="1:8" ht="21.75" customHeight="1" thickBot="1" x14ac:dyDescent="0.4">
      <c r="A43" s="340"/>
      <c r="B43" s="341"/>
      <c r="C43" s="233" t="s">
        <v>409</v>
      </c>
      <c r="D43" s="205"/>
      <c r="E43" s="106"/>
      <c r="F43" s="358"/>
      <c r="G43" s="224" t="s">
        <v>452</v>
      </c>
      <c r="H43" s="224">
        <v>780472755</v>
      </c>
    </row>
    <row r="44" spans="1:8" ht="21.75" customHeight="1" thickBot="1" x14ac:dyDescent="0.4">
      <c r="A44" s="340"/>
      <c r="B44" s="341"/>
      <c r="C44" s="233" t="s">
        <v>226</v>
      </c>
      <c r="D44" s="205"/>
      <c r="E44" s="106"/>
      <c r="F44" s="358"/>
      <c r="G44" s="224" t="s">
        <v>471</v>
      </c>
      <c r="H44" s="224">
        <v>789917231</v>
      </c>
    </row>
    <row r="45" spans="1:8" ht="21.75" customHeight="1" thickBot="1" x14ac:dyDescent="0.4">
      <c r="A45" s="340"/>
      <c r="B45" s="341"/>
      <c r="C45" s="233" t="s">
        <v>412</v>
      </c>
      <c r="D45" s="205"/>
      <c r="E45" s="106"/>
      <c r="F45" s="358"/>
      <c r="G45" s="224"/>
      <c r="H45" s="224"/>
    </row>
    <row r="46" spans="1:8" ht="21.75" customHeight="1" thickBot="1" x14ac:dyDescent="0.4">
      <c r="A46" s="340"/>
      <c r="B46" s="341"/>
      <c r="C46" s="206" t="s">
        <v>411</v>
      </c>
      <c r="D46" s="207"/>
      <c r="E46" s="106"/>
      <c r="F46" s="358"/>
      <c r="G46" s="224"/>
      <c r="H46" s="224"/>
    </row>
    <row r="47" spans="1:8" ht="27.75" customHeight="1" thickBot="1" x14ac:dyDescent="0.4">
      <c r="A47" s="340"/>
      <c r="B47" s="341" t="s">
        <v>16</v>
      </c>
      <c r="C47" s="234" t="s">
        <v>238</v>
      </c>
      <c r="D47" s="202"/>
      <c r="E47" s="106"/>
      <c r="F47" s="358" t="s">
        <v>488</v>
      </c>
      <c r="G47" s="224" t="s">
        <v>490</v>
      </c>
      <c r="H47" s="224">
        <v>784247015</v>
      </c>
    </row>
    <row r="48" spans="1:8" ht="25.5" customHeight="1" thickBot="1" x14ac:dyDescent="0.4">
      <c r="A48" s="340"/>
      <c r="B48" s="341"/>
      <c r="C48" s="196" t="s">
        <v>426</v>
      </c>
      <c r="D48" s="202"/>
      <c r="E48" s="106"/>
      <c r="F48" s="358"/>
      <c r="G48" s="224" t="s">
        <v>487</v>
      </c>
      <c r="H48" s="224">
        <v>789327502</v>
      </c>
    </row>
    <row r="49" spans="1:8" ht="23.25" customHeight="1" thickBot="1" x14ac:dyDescent="0.4">
      <c r="A49" s="340"/>
      <c r="B49" s="341"/>
      <c r="C49" s="196" t="s">
        <v>352</v>
      </c>
      <c r="D49" s="202"/>
      <c r="E49" s="106"/>
      <c r="F49" s="358"/>
      <c r="G49" s="224" t="s">
        <v>497</v>
      </c>
      <c r="H49" s="224"/>
    </row>
    <row r="50" spans="1:8" ht="22.5" customHeight="1" thickBot="1" x14ac:dyDescent="0.4">
      <c r="A50" s="77"/>
      <c r="B50" s="341"/>
      <c r="C50" s="196" t="s">
        <v>364</v>
      </c>
      <c r="D50" s="205"/>
      <c r="E50" s="106"/>
      <c r="F50" s="358"/>
      <c r="G50" s="224" t="s">
        <v>489</v>
      </c>
      <c r="H50" s="224">
        <v>781725126</v>
      </c>
    </row>
    <row r="51" spans="1:8" ht="31.5" customHeight="1" thickBot="1" x14ac:dyDescent="0.4">
      <c r="A51" s="340"/>
      <c r="B51" s="126" t="s">
        <v>46</v>
      </c>
      <c r="C51" s="196" t="s">
        <v>239</v>
      </c>
      <c r="D51" s="202"/>
      <c r="E51" s="106"/>
      <c r="F51" s="331"/>
      <c r="G51" s="224" t="s">
        <v>491</v>
      </c>
      <c r="H51" s="224" t="s">
        <v>493</v>
      </c>
    </row>
    <row r="52" spans="1:8" ht="19.5" customHeight="1" thickBot="1" x14ac:dyDescent="0.4">
      <c r="A52" s="340"/>
      <c r="B52" s="341" t="s">
        <v>51</v>
      </c>
      <c r="C52" s="196" t="s">
        <v>240</v>
      </c>
      <c r="D52" s="202">
        <v>788242401</v>
      </c>
      <c r="E52" s="106"/>
      <c r="F52" s="358" t="s">
        <v>435</v>
      </c>
      <c r="G52" s="224" t="s">
        <v>436</v>
      </c>
      <c r="H52" s="224">
        <v>783889341</v>
      </c>
    </row>
    <row r="53" spans="1:8" ht="21.75" customHeight="1" thickBot="1" x14ac:dyDescent="0.4">
      <c r="A53" s="340"/>
      <c r="B53" s="341"/>
      <c r="C53" s="196" t="s">
        <v>365</v>
      </c>
      <c r="D53" s="202">
        <v>780559733</v>
      </c>
      <c r="E53" s="106"/>
      <c r="F53" s="358"/>
      <c r="G53" s="224" t="s">
        <v>437</v>
      </c>
      <c r="H53" s="224">
        <v>781359674</v>
      </c>
    </row>
    <row r="54" spans="1:8" ht="24" customHeight="1" thickBot="1" x14ac:dyDescent="0.4">
      <c r="A54" s="340"/>
      <c r="B54" s="341"/>
      <c r="C54" s="208" t="s">
        <v>366</v>
      </c>
      <c r="D54" s="202">
        <v>722930957</v>
      </c>
      <c r="E54" s="106"/>
      <c r="F54" s="358"/>
      <c r="G54" s="224" t="s">
        <v>438</v>
      </c>
      <c r="H54" s="224">
        <v>780022758</v>
      </c>
    </row>
    <row r="55" spans="1:8" ht="24" customHeight="1" thickBot="1" x14ac:dyDescent="0.4">
      <c r="A55" s="77"/>
      <c r="B55" s="341"/>
      <c r="C55" s="208"/>
      <c r="D55" s="202"/>
      <c r="E55" s="106"/>
      <c r="F55" s="358"/>
      <c r="G55" s="224" t="s">
        <v>439</v>
      </c>
      <c r="H55" s="224"/>
    </row>
    <row r="56" spans="1:8" ht="24" customHeight="1" thickBot="1" x14ac:dyDescent="0.4">
      <c r="A56" s="77"/>
      <c r="B56" s="341"/>
      <c r="C56" s="208"/>
      <c r="D56" s="202"/>
      <c r="E56" s="106"/>
      <c r="F56" s="358"/>
      <c r="G56" s="224" t="s">
        <v>440</v>
      </c>
      <c r="H56" s="224">
        <v>784483278</v>
      </c>
    </row>
    <row r="57" spans="1:8" ht="22.5" customHeight="1" thickBot="1" x14ac:dyDescent="0.4">
      <c r="A57" s="77"/>
      <c r="B57" s="341"/>
      <c r="C57" s="196" t="s">
        <v>347</v>
      </c>
      <c r="D57" s="202">
        <v>786045498</v>
      </c>
      <c r="E57" s="106"/>
      <c r="F57" s="358"/>
      <c r="G57" s="224" t="s">
        <v>441</v>
      </c>
      <c r="H57" s="224">
        <v>783352272</v>
      </c>
    </row>
    <row r="58" spans="1:8" ht="24" customHeight="1" x14ac:dyDescent="0.35">
      <c r="A58" s="340"/>
      <c r="B58" s="352" t="s">
        <v>40</v>
      </c>
      <c r="C58" s="127" t="s">
        <v>407</v>
      </c>
      <c r="D58" s="202"/>
      <c r="E58" s="106"/>
      <c r="F58" s="359" t="s">
        <v>40</v>
      </c>
      <c r="G58" s="224" t="s">
        <v>496</v>
      </c>
      <c r="H58" s="224"/>
    </row>
    <row r="59" spans="1:8" ht="24" customHeight="1" thickBot="1" x14ac:dyDescent="0.4">
      <c r="A59" s="340"/>
      <c r="B59" s="353"/>
      <c r="C59" s="127" t="s">
        <v>406</v>
      </c>
      <c r="D59" s="202"/>
      <c r="E59" s="106"/>
      <c r="F59" s="360"/>
      <c r="G59" s="224" t="s">
        <v>496</v>
      </c>
      <c r="H59" s="224"/>
    </row>
    <row r="60" spans="1:8" ht="19.5" customHeight="1" thickBot="1" x14ac:dyDescent="0.4">
      <c r="A60" s="340"/>
      <c r="B60" s="126" t="s">
        <v>47</v>
      </c>
      <c r="C60" s="127" t="s">
        <v>348</v>
      </c>
      <c r="D60" s="324">
        <v>788472138</v>
      </c>
      <c r="E60" s="106"/>
      <c r="F60" s="331" t="s">
        <v>47</v>
      </c>
      <c r="G60" s="224" t="s">
        <v>461</v>
      </c>
      <c r="H60" s="224">
        <v>785113277</v>
      </c>
    </row>
    <row r="61" spans="1:8" ht="21" customHeight="1" thickBot="1" x14ac:dyDescent="0.4">
      <c r="A61" s="77"/>
      <c r="B61" s="126" t="s">
        <v>72</v>
      </c>
      <c r="C61" s="196" t="s">
        <v>367</v>
      </c>
      <c r="D61" s="196">
        <v>788703485</v>
      </c>
      <c r="E61" s="106"/>
      <c r="F61" s="331" t="s">
        <v>72</v>
      </c>
      <c r="G61" s="224" t="s">
        <v>462</v>
      </c>
      <c r="H61" s="224">
        <v>788703485</v>
      </c>
    </row>
    <row r="62" spans="1:8" ht="23.25" customHeight="1" thickBot="1" x14ac:dyDescent="0.4">
      <c r="A62" s="340"/>
      <c r="B62" s="341" t="s">
        <v>17</v>
      </c>
      <c r="C62" s="196" t="s">
        <v>349</v>
      </c>
      <c r="D62" s="203"/>
      <c r="E62" s="106"/>
      <c r="F62" s="358" t="s">
        <v>17</v>
      </c>
      <c r="G62" s="224" t="s">
        <v>463</v>
      </c>
      <c r="H62" s="224">
        <v>782388728</v>
      </c>
    </row>
    <row r="63" spans="1:8" ht="22.5" customHeight="1" thickBot="1" x14ac:dyDescent="0.4">
      <c r="A63" s="340"/>
      <c r="B63" s="341"/>
      <c r="C63" s="196" t="s">
        <v>315</v>
      </c>
      <c r="D63" s="203"/>
      <c r="E63" s="106"/>
      <c r="F63" s="358"/>
      <c r="G63" s="224" t="s">
        <v>464</v>
      </c>
      <c r="H63" s="224"/>
    </row>
    <row r="64" spans="1:8" ht="30.75" customHeight="1" thickBot="1" x14ac:dyDescent="0.4">
      <c r="A64" s="77"/>
      <c r="B64" s="126" t="s">
        <v>74</v>
      </c>
      <c r="C64" s="196" t="s">
        <v>357</v>
      </c>
      <c r="D64" s="202"/>
      <c r="E64" s="106"/>
      <c r="F64" s="331" t="s">
        <v>74</v>
      </c>
      <c r="G64" s="224" t="s">
        <v>465</v>
      </c>
      <c r="H64" s="224">
        <v>782388723</v>
      </c>
    </row>
    <row r="65" spans="1:8" ht="20.25" customHeight="1" thickBot="1" x14ac:dyDescent="0.4">
      <c r="A65" s="77"/>
      <c r="B65" s="126" t="s">
        <v>50</v>
      </c>
      <c r="C65" s="196" t="s">
        <v>355</v>
      </c>
      <c r="D65" s="202"/>
      <c r="E65" s="106"/>
      <c r="F65" s="331" t="s">
        <v>50</v>
      </c>
      <c r="G65" s="224" t="s">
        <v>9</v>
      </c>
      <c r="H65" s="224"/>
    </row>
    <row r="66" spans="1:8" ht="28.5" customHeight="1" thickBot="1" x14ac:dyDescent="0.4">
      <c r="A66" s="77"/>
      <c r="B66" s="341" t="s">
        <v>48</v>
      </c>
      <c r="C66" s="196" t="s">
        <v>165</v>
      </c>
      <c r="D66" s="209"/>
      <c r="E66" s="106"/>
      <c r="F66" s="358" t="s">
        <v>48</v>
      </c>
      <c r="G66" s="224" t="s">
        <v>442</v>
      </c>
      <c r="H66" s="224">
        <v>781704221</v>
      </c>
    </row>
    <row r="67" spans="1:8" ht="18.75" customHeight="1" thickBot="1" x14ac:dyDescent="0.4">
      <c r="A67" s="77"/>
      <c r="B67" s="341"/>
      <c r="C67" s="196" t="s">
        <v>165</v>
      </c>
      <c r="D67" s="203"/>
      <c r="E67" s="106"/>
      <c r="F67" s="358"/>
      <c r="G67" s="224" t="s">
        <v>443</v>
      </c>
      <c r="H67" s="224">
        <v>781475201</v>
      </c>
    </row>
    <row r="68" spans="1:8" ht="18.75" customHeight="1" thickBot="1" x14ac:dyDescent="0.4">
      <c r="A68" s="77"/>
      <c r="B68" s="126"/>
      <c r="C68" s="196"/>
      <c r="D68" s="203"/>
      <c r="E68" s="106"/>
      <c r="F68" s="359" t="s">
        <v>444</v>
      </c>
      <c r="G68" s="224" t="s">
        <v>445</v>
      </c>
      <c r="H68" s="224">
        <v>739174769</v>
      </c>
    </row>
    <row r="69" spans="1:8" ht="18.75" customHeight="1" thickBot="1" x14ac:dyDescent="0.4">
      <c r="A69" s="77"/>
      <c r="B69" s="126"/>
      <c r="C69" s="196"/>
      <c r="D69" s="203"/>
      <c r="E69" s="106"/>
      <c r="F69" s="360"/>
      <c r="G69" s="224" t="s">
        <v>446</v>
      </c>
      <c r="H69" s="224">
        <v>780942321</v>
      </c>
    </row>
    <row r="70" spans="1:8" ht="18.75" customHeight="1" thickBot="1" x14ac:dyDescent="0.4">
      <c r="A70" s="77"/>
      <c r="B70" s="126" t="s">
        <v>78</v>
      </c>
      <c r="C70" s="196" t="s">
        <v>350</v>
      </c>
      <c r="D70" s="203"/>
      <c r="E70" s="106"/>
      <c r="F70" s="361" t="s">
        <v>78</v>
      </c>
      <c r="G70" s="362" t="s">
        <v>447</v>
      </c>
      <c r="H70" s="362"/>
    </row>
    <row r="71" spans="1:8" ht="20.25" customHeight="1" thickBot="1" x14ac:dyDescent="0.45">
      <c r="A71" s="340"/>
      <c r="B71" s="126" t="s">
        <v>49</v>
      </c>
      <c r="C71" s="196" t="s">
        <v>165</v>
      </c>
      <c r="D71" s="198"/>
      <c r="E71" s="107"/>
      <c r="F71" s="361" t="s">
        <v>49</v>
      </c>
      <c r="G71" s="363" t="s">
        <v>466</v>
      </c>
      <c r="H71" s="362"/>
    </row>
    <row r="72" spans="1:8" ht="22.5" customHeight="1" thickBot="1" x14ac:dyDescent="0.45">
      <c r="A72" s="340"/>
      <c r="B72" s="126" t="s">
        <v>68</v>
      </c>
      <c r="C72" s="196" t="s">
        <v>241</v>
      </c>
      <c r="D72" s="198"/>
      <c r="E72" s="107"/>
      <c r="F72" s="361" t="s">
        <v>68</v>
      </c>
      <c r="G72" s="363" t="s">
        <v>467</v>
      </c>
      <c r="H72" s="362">
        <v>784869098</v>
      </c>
    </row>
    <row r="73" spans="1:8" ht="20.25" customHeight="1" thickBot="1" x14ac:dyDescent="0.45">
      <c r="A73" s="340"/>
      <c r="B73" s="126" t="s">
        <v>71</v>
      </c>
      <c r="C73" s="196" t="s">
        <v>368</v>
      </c>
      <c r="D73" s="203"/>
      <c r="E73" s="107"/>
      <c r="F73" s="361" t="s">
        <v>71</v>
      </c>
      <c r="G73" s="363" t="s">
        <v>468</v>
      </c>
      <c r="H73" s="362"/>
    </row>
    <row r="74" spans="1:8" ht="32.25" customHeight="1" thickBot="1" x14ac:dyDescent="0.45">
      <c r="A74" s="77"/>
      <c r="B74" s="341" t="s">
        <v>62</v>
      </c>
      <c r="C74" s="210" t="s">
        <v>242</v>
      </c>
      <c r="D74" s="210"/>
      <c r="E74" s="107"/>
      <c r="F74" s="364" t="s">
        <v>62</v>
      </c>
      <c r="G74" s="363" t="s">
        <v>463</v>
      </c>
      <c r="H74" s="362">
        <v>782388728</v>
      </c>
    </row>
    <row r="75" spans="1:8" ht="6" hidden="1" customHeight="1" thickBot="1" x14ac:dyDescent="0.45">
      <c r="A75" s="77"/>
      <c r="B75" s="341"/>
      <c r="C75" s="210"/>
      <c r="D75" s="210"/>
      <c r="E75" s="107"/>
      <c r="F75" s="364"/>
      <c r="G75" s="363"/>
      <c r="H75" s="362"/>
    </row>
    <row r="76" spans="1:8" ht="22.5" customHeight="1" x14ac:dyDescent="0.4">
      <c r="A76" s="48"/>
      <c r="B76" s="148" t="s">
        <v>53</v>
      </c>
      <c r="C76" s="211" t="s">
        <v>354</v>
      </c>
      <c r="D76" s="212"/>
      <c r="E76" s="107"/>
      <c r="F76" s="365" t="s">
        <v>469</v>
      </c>
      <c r="G76" s="363" t="s">
        <v>470</v>
      </c>
      <c r="H76" s="362">
        <v>782233933</v>
      </c>
    </row>
    <row r="77" spans="1:8" ht="15.5" x14ac:dyDescent="0.35">
      <c r="B77" s="213" t="s">
        <v>90</v>
      </c>
      <c r="C77" s="213" t="s">
        <v>358</v>
      </c>
      <c r="D77" s="213"/>
      <c r="E77" s="106"/>
      <c r="F77" s="213" t="s">
        <v>494</v>
      </c>
      <c r="G77" s="362" t="s">
        <v>495</v>
      </c>
      <c r="H77" s="362">
        <v>783392203</v>
      </c>
    </row>
    <row r="78" spans="1:8" ht="15.5" x14ac:dyDescent="0.35">
      <c r="B78" s="110" t="s">
        <v>97</v>
      </c>
      <c r="C78" s="110"/>
      <c r="D78" s="110"/>
      <c r="E78" s="110"/>
      <c r="F78" s="366"/>
      <c r="G78" s="366"/>
      <c r="H78" s="366"/>
    </row>
    <row r="79" spans="1:8" ht="15.5" x14ac:dyDescent="0.35">
      <c r="B79" s="110"/>
      <c r="C79" s="110" t="s">
        <v>243</v>
      </c>
      <c r="D79" s="110"/>
      <c r="E79" s="110"/>
      <c r="F79" s="366"/>
      <c r="G79" s="366"/>
      <c r="H79" s="366"/>
    </row>
    <row r="80" spans="1:8" ht="15.5" x14ac:dyDescent="0.35">
      <c r="B80" s="110"/>
      <c r="C80" s="110" t="s">
        <v>245</v>
      </c>
      <c r="D80" s="110"/>
      <c r="E80" s="110"/>
    </row>
    <row r="81" spans="2:5" ht="15.5" x14ac:dyDescent="0.35">
      <c r="B81" s="110"/>
      <c r="C81" s="110" t="s">
        <v>244</v>
      </c>
      <c r="D81" s="110"/>
      <c r="E81" s="110"/>
    </row>
    <row r="82" spans="2:5" ht="15.5" x14ac:dyDescent="0.35">
      <c r="B82" s="106"/>
      <c r="C82" s="106" t="s">
        <v>361</v>
      </c>
      <c r="D82" s="106"/>
      <c r="E82" s="106"/>
    </row>
    <row r="83" spans="2:5" ht="15.5" x14ac:dyDescent="0.35">
      <c r="B83" s="106"/>
      <c r="C83" s="106"/>
      <c r="D83" s="106"/>
      <c r="E83" s="106"/>
    </row>
    <row r="84" spans="2:5" ht="15.5" x14ac:dyDescent="0.35">
      <c r="B84" s="106"/>
      <c r="C84" s="106"/>
      <c r="D84" s="106"/>
      <c r="E84" s="106"/>
    </row>
    <row r="85" spans="2:5" ht="15.5" x14ac:dyDescent="0.35">
      <c r="B85" s="106"/>
      <c r="C85" s="106"/>
      <c r="D85" s="106"/>
      <c r="E85" s="106"/>
    </row>
    <row r="86" spans="2:5" ht="15.5" x14ac:dyDescent="0.35">
      <c r="B86" s="106"/>
      <c r="C86" s="106"/>
      <c r="D86" s="106"/>
      <c r="E86" s="106"/>
    </row>
    <row r="87" spans="2:5" ht="15.5" x14ac:dyDescent="0.35">
      <c r="B87" s="106"/>
      <c r="C87" s="106"/>
      <c r="D87" s="106"/>
      <c r="E87" s="106"/>
    </row>
  </sheetData>
  <mergeCells count="39">
    <mergeCell ref="F62:F63"/>
    <mergeCell ref="F66:F67"/>
    <mergeCell ref="F74:F75"/>
    <mergeCell ref="F68:F69"/>
    <mergeCell ref="F33:F38"/>
    <mergeCell ref="F39:F46"/>
    <mergeCell ref="F47:F50"/>
    <mergeCell ref="F52:F57"/>
    <mergeCell ref="F58:F59"/>
    <mergeCell ref="F5:F8"/>
    <mergeCell ref="F23:F24"/>
    <mergeCell ref="F25:F26"/>
    <mergeCell ref="F27:F28"/>
    <mergeCell ref="F29:F31"/>
    <mergeCell ref="A51:A54"/>
    <mergeCell ref="A58:A60"/>
    <mergeCell ref="A39:A46"/>
    <mergeCell ref="A71:A73"/>
    <mergeCell ref="A62:A63"/>
    <mergeCell ref="B74:B75"/>
    <mergeCell ref="C29:C30"/>
    <mergeCell ref="B47:B50"/>
    <mergeCell ref="B52:B57"/>
    <mergeCell ref="D29:D30"/>
    <mergeCell ref="B33:B38"/>
    <mergeCell ref="B62:B63"/>
    <mergeCell ref="B66:B67"/>
    <mergeCell ref="B58:B59"/>
    <mergeCell ref="B5:B8"/>
    <mergeCell ref="A47:A49"/>
    <mergeCell ref="B39:B46"/>
    <mergeCell ref="A35:A38"/>
    <mergeCell ref="A28:A32"/>
    <mergeCell ref="A33:A34"/>
    <mergeCell ref="B27:B28"/>
    <mergeCell ref="A23:A25"/>
    <mergeCell ref="B25:B26"/>
    <mergeCell ref="B29:B31"/>
    <mergeCell ref="B23:B24"/>
  </mergeCells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79"/>
  <sheetViews>
    <sheetView workbookViewId="0">
      <selection activeCell="J10" sqref="J10"/>
    </sheetView>
  </sheetViews>
  <sheetFormatPr defaultRowHeight="14.5" x14ac:dyDescent="0.35"/>
  <cols>
    <col min="2" max="2" width="26.54296875" customWidth="1"/>
    <col min="3" max="3" width="15.453125" customWidth="1"/>
    <col min="4" max="4" width="17.1796875" customWidth="1"/>
    <col min="8" max="8" width="24.54296875" customWidth="1"/>
  </cols>
  <sheetData>
    <row r="2" spans="1:7" x14ac:dyDescent="0.35">
      <c r="B2" s="221" t="s">
        <v>112</v>
      </c>
      <c r="C2" s="221"/>
      <c r="D2" s="221" t="s">
        <v>111</v>
      </c>
    </row>
    <row r="3" spans="1:7" x14ac:dyDescent="0.35">
      <c r="B3" s="221" t="s">
        <v>110</v>
      </c>
      <c r="C3" s="221"/>
      <c r="D3" s="221"/>
    </row>
    <row r="5" spans="1:7" x14ac:dyDescent="0.35">
      <c r="A5" s="223"/>
      <c r="B5" s="223" t="s">
        <v>0</v>
      </c>
      <c r="C5" s="223" t="s">
        <v>102</v>
      </c>
      <c r="D5" s="223" t="s">
        <v>103</v>
      </c>
      <c r="E5" s="224"/>
      <c r="G5" s="232" t="s">
        <v>354</v>
      </c>
    </row>
    <row r="6" spans="1:7" x14ac:dyDescent="0.35">
      <c r="A6" s="225"/>
      <c r="B6" s="225"/>
      <c r="C6" s="225" t="s">
        <v>113</v>
      </c>
      <c r="D6" s="225">
        <v>200000</v>
      </c>
      <c r="E6" s="225">
        <v>200000</v>
      </c>
      <c r="G6" t="s">
        <v>354</v>
      </c>
    </row>
    <row r="7" spans="1:7" x14ac:dyDescent="0.35">
      <c r="A7" s="224" t="s">
        <v>101</v>
      </c>
      <c r="B7" s="224"/>
      <c r="C7" s="224"/>
      <c r="D7" s="224"/>
      <c r="E7" s="224"/>
    </row>
    <row r="8" spans="1:7" x14ac:dyDescent="0.35">
      <c r="A8" s="224"/>
      <c r="B8" s="224" t="s">
        <v>114</v>
      </c>
      <c r="C8" s="224"/>
      <c r="D8" s="224">
        <v>100000</v>
      </c>
      <c r="E8" s="224"/>
    </row>
    <row r="9" spans="1:7" x14ac:dyDescent="0.35">
      <c r="A9" s="224"/>
      <c r="B9" s="224" t="s">
        <v>117</v>
      </c>
      <c r="C9" s="224"/>
      <c r="D9" s="224">
        <v>20000</v>
      </c>
      <c r="E9" s="224"/>
    </row>
    <row r="10" spans="1:7" x14ac:dyDescent="0.35">
      <c r="A10" s="224"/>
      <c r="B10" s="224" t="s">
        <v>118</v>
      </c>
      <c r="C10" s="224"/>
      <c r="D10" s="224">
        <v>90000</v>
      </c>
      <c r="E10" s="224"/>
    </row>
    <row r="11" spans="1:7" x14ac:dyDescent="0.35">
      <c r="A11" s="224"/>
      <c r="B11" s="224" t="s">
        <v>119</v>
      </c>
      <c r="C11" s="224"/>
      <c r="D11" s="224">
        <v>35000</v>
      </c>
      <c r="E11" s="224"/>
    </row>
    <row r="12" spans="1:7" x14ac:dyDescent="0.35">
      <c r="A12" s="224"/>
      <c r="B12" s="224" t="s">
        <v>120</v>
      </c>
      <c r="C12" s="224"/>
      <c r="D12" s="224">
        <v>40000</v>
      </c>
      <c r="E12" s="224"/>
    </row>
    <row r="13" spans="1:7" x14ac:dyDescent="0.35">
      <c r="A13" s="224"/>
      <c r="B13" s="224" t="s">
        <v>121</v>
      </c>
      <c r="C13" s="224"/>
      <c r="D13" s="224">
        <v>50000</v>
      </c>
      <c r="E13" s="224"/>
    </row>
    <row r="14" spans="1:7" x14ac:dyDescent="0.35">
      <c r="A14" s="224"/>
      <c r="B14" s="224" t="s">
        <v>122</v>
      </c>
      <c r="C14" s="224"/>
      <c r="D14" s="224">
        <v>15000</v>
      </c>
      <c r="E14" s="224"/>
    </row>
    <row r="15" spans="1:7" x14ac:dyDescent="0.35">
      <c r="A15" s="224"/>
      <c r="B15" s="224" t="s">
        <v>116</v>
      </c>
      <c r="C15" s="224"/>
      <c r="D15" s="224">
        <v>50000</v>
      </c>
      <c r="E15" s="224"/>
    </row>
    <row r="16" spans="1:7" x14ac:dyDescent="0.35">
      <c r="A16" s="225"/>
      <c r="B16" s="225"/>
      <c r="C16" s="225" t="s">
        <v>104</v>
      </c>
      <c r="D16" s="225"/>
      <c r="E16" s="225">
        <v>400000</v>
      </c>
    </row>
    <row r="17" spans="1:5" x14ac:dyDescent="0.35">
      <c r="A17" s="225" t="s">
        <v>123</v>
      </c>
      <c r="B17" s="225"/>
      <c r="C17" s="225"/>
      <c r="D17" s="225">
        <v>1000000</v>
      </c>
      <c r="E17" s="225">
        <v>1000000</v>
      </c>
    </row>
    <row r="18" spans="1:5" x14ac:dyDescent="0.35">
      <c r="A18" s="224"/>
      <c r="B18" s="224"/>
      <c r="C18" s="224"/>
      <c r="D18" s="224"/>
      <c r="E18" s="224"/>
    </row>
    <row r="19" spans="1:5" x14ac:dyDescent="0.35">
      <c r="A19" s="224" t="s">
        <v>124</v>
      </c>
      <c r="B19" s="224"/>
      <c r="C19" s="224"/>
      <c r="D19" s="224"/>
      <c r="E19" s="224"/>
    </row>
    <row r="20" spans="1:5" x14ac:dyDescent="0.35">
      <c r="A20" s="224"/>
      <c r="B20" s="224" t="s">
        <v>114</v>
      </c>
      <c r="C20" s="224" t="s">
        <v>125</v>
      </c>
      <c r="D20" s="224">
        <v>100000</v>
      </c>
      <c r="E20" s="224"/>
    </row>
    <row r="21" spans="1:5" x14ac:dyDescent="0.35">
      <c r="A21" s="224"/>
      <c r="B21" s="224"/>
      <c r="C21" s="224" t="s">
        <v>126</v>
      </c>
      <c r="D21" s="224">
        <v>100000</v>
      </c>
      <c r="E21" s="224"/>
    </row>
    <row r="22" spans="1:5" x14ac:dyDescent="0.35">
      <c r="A22" s="224"/>
      <c r="B22" s="224"/>
      <c r="C22" s="224" t="s">
        <v>127</v>
      </c>
      <c r="D22" s="224">
        <v>200000</v>
      </c>
      <c r="E22" s="224"/>
    </row>
    <row r="23" spans="1:5" x14ac:dyDescent="0.35">
      <c r="A23" s="225"/>
      <c r="B23" s="225" t="s">
        <v>113</v>
      </c>
      <c r="C23" s="225"/>
      <c r="D23" s="225">
        <v>400000</v>
      </c>
      <c r="E23" s="225">
        <v>400000</v>
      </c>
    </row>
    <row r="24" spans="1:5" x14ac:dyDescent="0.35">
      <c r="A24" s="225"/>
      <c r="B24" s="225" t="s">
        <v>129</v>
      </c>
      <c r="C24" s="225"/>
      <c r="D24" s="225">
        <v>450000</v>
      </c>
      <c r="E24" s="225">
        <v>450000</v>
      </c>
    </row>
    <row r="25" spans="1:5" x14ac:dyDescent="0.35">
      <c r="A25" s="224"/>
      <c r="B25" s="224" t="s">
        <v>130</v>
      </c>
      <c r="C25" s="224" t="s">
        <v>131</v>
      </c>
      <c r="D25" s="224">
        <v>20000</v>
      </c>
      <c r="E25" s="224"/>
    </row>
    <row r="26" spans="1:5" x14ac:dyDescent="0.35">
      <c r="A26" s="224"/>
      <c r="B26" s="224"/>
      <c r="C26" s="224" t="s">
        <v>132</v>
      </c>
      <c r="D26" s="224">
        <v>10000</v>
      </c>
      <c r="E26" s="224"/>
    </row>
    <row r="27" spans="1:5" x14ac:dyDescent="0.35">
      <c r="A27" s="224"/>
      <c r="B27" s="224"/>
      <c r="C27" s="224" t="s">
        <v>134</v>
      </c>
      <c r="D27" s="224">
        <v>25000</v>
      </c>
      <c r="E27" s="224"/>
    </row>
    <row r="28" spans="1:5" x14ac:dyDescent="0.35">
      <c r="A28" s="224"/>
      <c r="B28" s="224"/>
      <c r="C28" s="224" t="s">
        <v>133</v>
      </c>
      <c r="D28" s="224">
        <v>10000</v>
      </c>
      <c r="E28" s="224"/>
    </row>
    <row r="29" spans="1:5" x14ac:dyDescent="0.35">
      <c r="A29" s="224"/>
      <c r="B29" s="224"/>
      <c r="C29" s="224" t="s">
        <v>232</v>
      </c>
      <c r="D29" s="224">
        <v>300000</v>
      </c>
      <c r="E29" s="224"/>
    </row>
    <row r="30" spans="1:5" x14ac:dyDescent="0.35">
      <c r="A30" s="225"/>
      <c r="B30" s="225"/>
      <c r="C30" s="225"/>
      <c r="D30" s="225"/>
      <c r="E30" s="225">
        <v>365000</v>
      </c>
    </row>
    <row r="31" spans="1:5" ht="30" customHeight="1" x14ac:dyDescent="0.35">
      <c r="A31" s="224"/>
      <c r="B31" s="96" t="s">
        <v>60</v>
      </c>
      <c r="C31" s="224"/>
      <c r="D31" s="224">
        <v>20000</v>
      </c>
      <c r="E31" s="224"/>
    </row>
    <row r="32" spans="1:5" ht="15.5" x14ac:dyDescent="0.35">
      <c r="A32" s="224"/>
      <c r="B32" s="45" t="s">
        <v>360</v>
      </c>
      <c r="C32" s="224"/>
      <c r="D32" s="224">
        <v>5000</v>
      </c>
      <c r="E32" s="224"/>
    </row>
    <row r="33" spans="1:7" ht="15.5" x14ac:dyDescent="0.35">
      <c r="A33" s="224"/>
      <c r="B33" s="45" t="s">
        <v>6</v>
      </c>
      <c r="C33" s="224"/>
      <c r="D33" s="224">
        <v>1000</v>
      </c>
      <c r="E33" s="224"/>
    </row>
    <row r="34" spans="1:7" ht="15.5" x14ac:dyDescent="0.35">
      <c r="A34" s="224"/>
      <c r="B34" s="45" t="s">
        <v>7</v>
      </c>
      <c r="C34" s="224"/>
      <c r="D34" s="224">
        <v>3000</v>
      </c>
      <c r="E34" s="224"/>
    </row>
    <row r="35" spans="1:7" ht="15.5" x14ac:dyDescent="0.35">
      <c r="A35" s="224"/>
      <c r="B35" s="45" t="s">
        <v>8</v>
      </c>
      <c r="C35" s="224"/>
      <c r="D35" s="224">
        <v>1000</v>
      </c>
      <c r="E35" s="224"/>
    </row>
    <row r="36" spans="1:7" ht="15.5" x14ac:dyDescent="0.35">
      <c r="A36" s="224"/>
      <c r="B36" s="45" t="s">
        <v>17</v>
      </c>
      <c r="C36" s="224" t="s">
        <v>153</v>
      </c>
      <c r="D36" s="224">
        <v>400000</v>
      </c>
      <c r="E36" s="224"/>
    </row>
    <row r="37" spans="1:7" ht="15.5" x14ac:dyDescent="0.35">
      <c r="A37" s="224"/>
      <c r="B37" s="45" t="s">
        <v>85</v>
      </c>
      <c r="C37" s="224"/>
      <c r="D37" s="224">
        <v>2000</v>
      </c>
      <c r="E37" s="224"/>
      <c r="G37" t="s">
        <v>356</v>
      </c>
    </row>
    <row r="38" spans="1:7" ht="15.5" x14ac:dyDescent="0.35">
      <c r="A38" s="225"/>
      <c r="B38" s="226"/>
      <c r="C38" s="225"/>
      <c r="D38" s="225"/>
      <c r="E38" s="225">
        <v>432000</v>
      </c>
    </row>
    <row r="39" spans="1:7" ht="15.5" x14ac:dyDescent="0.35">
      <c r="A39" s="224"/>
      <c r="B39" s="45" t="s">
        <v>26</v>
      </c>
      <c r="C39" s="224"/>
      <c r="D39" s="224"/>
      <c r="E39" s="224"/>
    </row>
    <row r="40" spans="1:7" x14ac:dyDescent="0.35">
      <c r="A40" s="224"/>
      <c r="B40" s="224"/>
      <c r="C40" s="224" t="s">
        <v>135</v>
      </c>
      <c r="D40" s="224">
        <v>10000</v>
      </c>
      <c r="E40" s="224"/>
    </row>
    <row r="41" spans="1:7" x14ac:dyDescent="0.35">
      <c r="A41" s="224"/>
      <c r="B41" s="224"/>
      <c r="C41" s="224" t="s">
        <v>136</v>
      </c>
      <c r="D41" s="224">
        <v>60000</v>
      </c>
      <c r="E41" s="224"/>
    </row>
    <row r="42" spans="1:7" x14ac:dyDescent="0.35">
      <c r="A42" s="224"/>
      <c r="B42" s="224"/>
      <c r="C42" s="224" t="s">
        <v>137</v>
      </c>
      <c r="D42" s="224">
        <v>10000</v>
      </c>
      <c r="E42" s="224"/>
    </row>
    <row r="43" spans="1:7" x14ac:dyDescent="0.35">
      <c r="A43" s="224"/>
      <c r="B43" s="224"/>
      <c r="C43" s="224" t="s">
        <v>138</v>
      </c>
      <c r="D43" s="224">
        <v>20000</v>
      </c>
      <c r="E43" s="224"/>
    </row>
    <row r="44" spans="1:7" x14ac:dyDescent="0.35">
      <c r="A44" s="224"/>
      <c r="B44" s="224"/>
      <c r="C44" s="224" t="s">
        <v>139</v>
      </c>
      <c r="D44" s="224">
        <v>10000</v>
      </c>
      <c r="E44" s="224"/>
    </row>
    <row r="45" spans="1:7" x14ac:dyDescent="0.35">
      <c r="A45" s="225"/>
      <c r="B45" s="225"/>
      <c r="C45" s="225"/>
      <c r="D45" s="225"/>
      <c r="E45" s="225">
        <v>110000</v>
      </c>
    </row>
    <row r="46" spans="1:7" x14ac:dyDescent="0.35">
      <c r="A46" s="224"/>
      <c r="B46" s="224" t="s">
        <v>140</v>
      </c>
      <c r="C46" s="224"/>
      <c r="D46" s="224"/>
      <c r="E46" s="224"/>
    </row>
    <row r="47" spans="1:7" x14ac:dyDescent="0.35">
      <c r="A47" s="224"/>
      <c r="B47" s="224"/>
      <c r="C47" s="224" t="s">
        <v>141</v>
      </c>
      <c r="D47" s="224">
        <v>30000</v>
      </c>
      <c r="E47" s="224"/>
    </row>
    <row r="48" spans="1:7" x14ac:dyDescent="0.35">
      <c r="A48" s="224"/>
      <c r="B48" s="224"/>
      <c r="C48" s="224" t="s">
        <v>115</v>
      </c>
      <c r="D48" s="224">
        <v>20000</v>
      </c>
      <c r="E48" s="224"/>
    </row>
    <row r="49" spans="1:5" x14ac:dyDescent="0.35">
      <c r="A49" s="224"/>
      <c r="B49" s="224"/>
      <c r="C49" s="224" t="s">
        <v>142</v>
      </c>
      <c r="D49" s="224">
        <v>20000</v>
      </c>
      <c r="E49" s="224"/>
    </row>
    <row r="50" spans="1:5" x14ac:dyDescent="0.35">
      <c r="A50" s="224"/>
      <c r="B50" s="224"/>
      <c r="C50" s="224" t="s">
        <v>143</v>
      </c>
      <c r="D50" s="224">
        <v>50000</v>
      </c>
      <c r="E50" s="224"/>
    </row>
    <row r="51" spans="1:5" x14ac:dyDescent="0.35">
      <c r="A51" s="224"/>
      <c r="B51" s="224"/>
      <c r="C51" s="224" t="s">
        <v>144</v>
      </c>
      <c r="D51" s="224">
        <v>100000</v>
      </c>
      <c r="E51" s="224"/>
    </row>
    <row r="52" spans="1:5" x14ac:dyDescent="0.35">
      <c r="A52" s="224"/>
      <c r="B52" s="224"/>
      <c r="C52" s="224" t="s">
        <v>145</v>
      </c>
      <c r="D52" s="224">
        <v>30000</v>
      </c>
      <c r="E52" s="224"/>
    </row>
    <row r="53" spans="1:5" x14ac:dyDescent="0.35">
      <c r="A53" s="224"/>
      <c r="B53" s="224"/>
      <c r="C53" s="224" t="s">
        <v>146</v>
      </c>
      <c r="D53" s="224">
        <v>20000</v>
      </c>
      <c r="E53" s="224"/>
    </row>
    <row r="54" spans="1:5" x14ac:dyDescent="0.35">
      <c r="A54" s="224"/>
      <c r="B54" s="224"/>
      <c r="C54" s="224" t="s">
        <v>147</v>
      </c>
      <c r="D54" s="224">
        <v>5000</v>
      </c>
      <c r="E54" s="224"/>
    </row>
    <row r="55" spans="1:5" x14ac:dyDescent="0.35">
      <c r="A55" s="224"/>
      <c r="B55" s="224"/>
      <c r="C55" s="224" t="s">
        <v>148</v>
      </c>
      <c r="D55" s="224">
        <v>5000</v>
      </c>
      <c r="E55" s="224"/>
    </row>
    <row r="56" spans="1:5" x14ac:dyDescent="0.35">
      <c r="A56" s="224"/>
      <c r="B56" s="224"/>
      <c r="C56" s="224" t="s">
        <v>149</v>
      </c>
      <c r="D56" s="224">
        <v>70000</v>
      </c>
      <c r="E56" s="224"/>
    </row>
    <row r="57" spans="1:5" x14ac:dyDescent="0.35">
      <c r="A57" s="224"/>
      <c r="B57" s="224"/>
      <c r="C57" s="224" t="s">
        <v>163</v>
      </c>
      <c r="D57" s="224">
        <v>300000</v>
      </c>
      <c r="E57" s="224"/>
    </row>
    <row r="58" spans="1:5" x14ac:dyDescent="0.35">
      <c r="A58" s="225"/>
      <c r="B58" s="225"/>
      <c r="C58" s="225"/>
      <c r="D58" s="225">
        <f>SUM(D47:D57)</f>
        <v>650000</v>
      </c>
      <c r="E58" s="225">
        <v>650000</v>
      </c>
    </row>
    <row r="59" spans="1:5" x14ac:dyDescent="0.35">
      <c r="A59" s="224"/>
      <c r="B59" s="224" t="s">
        <v>150</v>
      </c>
      <c r="C59" s="224" t="s">
        <v>130</v>
      </c>
      <c r="D59" s="224">
        <v>30000</v>
      </c>
      <c r="E59" s="224"/>
    </row>
    <row r="60" spans="1:5" x14ac:dyDescent="0.35">
      <c r="A60" s="224"/>
      <c r="B60" s="224"/>
      <c r="C60" s="224" t="s">
        <v>151</v>
      </c>
      <c r="D60" s="224">
        <v>20000</v>
      </c>
      <c r="E60" s="224"/>
    </row>
    <row r="61" spans="1:5" x14ac:dyDescent="0.35">
      <c r="A61" s="224"/>
      <c r="B61" s="224"/>
      <c r="C61" s="224" t="s">
        <v>152</v>
      </c>
      <c r="D61" s="224">
        <v>20000</v>
      </c>
      <c r="E61" s="224"/>
    </row>
    <row r="62" spans="1:5" x14ac:dyDescent="0.35">
      <c r="A62" s="224"/>
      <c r="B62" s="224"/>
      <c r="C62" s="224" t="s">
        <v>154</v>
      </c>
      <c r="D62" s="224">
        <v>23000</v>
      </c>
      <c r="E62" s="224"/>
    </row>
    <row r="63" spans="1:5" x14ac:dyDescent="0.35">
      <c r="A63" s="225"/>
      <c r="B63" s="225" t="s">
        <v>155</v>
      </c>
      <c r="C63" s="225"/>
      <c r="D63" s="225">
        <f>SUM(D59:D62)</f>
        <v>93000</v>
      </c>
      <c r="E63" s="225">
        <v>93000</v>
      </c>
    </row>
    <row r="64" spans="1:5" x14ac:dyDescent="0.35">
      <c r="A64" s="224"/>
      <c r="B64" s="224" t="s">
        <v>10</v>
      </c>
      <c r="C64" s="224">
        <v>400000</v>
      </c>
      <c r="D64" s="224"/>
      <c r="E64" s="224"/>
    </row>
    <row r="65" spans="1:7" x14ac:dyDescent="0.35">
      <c r="A65" s="224"/>
      <c r="B65" s="224" t="s">
        <v>156</v>
      </c>
      <c r="C65" s="224">
        <v>100000</v>
      </c>
      <c r="D65" s="224"/>
      <c r="E65" s="224"/>
    </row>
    <row r="66" spans="1:7" x14ac:dyDescent="0.35">
      <c r="A66" s="224"/>
      <c r="B66" s="224" t="s">
        <v>157</v>
      </c>
      <c r="C66" s="224">
        <v>100000</v>
      </c>
      <c r="D66" s="224"/>
      <c r="E66" s="224"/>
      <c r="G66" t="s">
        <v>354</v>
      </c>
    </row>
    <row r="67" spans="1:7" x14ac:dyDescent="0.35">
      <c r="A67" s="224"/>
      <c r="B67" s="224" t="s">
        <v>158</v>
      </c>
      <c r="C67" s="224">
        <v>100000</v>
      </c>
      <c r="D67" s="224"/>
      <c r="E67" s="224"/>
    </row>
    <row r="68" spans="1:7" x14ac:dyDescent="0.35">
      <c r="A68" s="224"/>
      <c r="B68" s="224" t="s">
        <v>159</v>
      </c>
      <c r="C68" s="224">
        <v>300000</v>
      </c>
      <c r="D68" s="224"/>
      <c r="E68" s="224"/>
    </row>
    <row r="69" spans="1:7" x14ac:dyDescent="0.35">
      <c r="A69" s="224"/>
      <c r="B69" s="224" t="s">
        <v>160</v>
      </c>
      <c r="C69" s="224">
        <v>100000</v>
      </c>
      <c r="D69" s="224"/>
      <c r="E69" s="224"/>
    </row>
    <row r="70" spans="1:7" x14ac:dyDescent="0.35">
      <c r="A70" s="224"/>
      <c r="B70" s="224" t="s">
        <v>128</v>
      </c>
      <c r="C70" s="224">
        <v>200000</v>
      </c>
      <c r="D70" s="224"/>
      <c r="E70" s="224"/>
    </row>
    <row r="71" spans="1:7" x14ac:dyDescent="0.35">
      <c r="A71" s="224"/>
      <c r="B71" s="224" t="s">
        <v>161</v>
      </c>
      <c r="C71" s="224">
        <v>200000</v>
      </c>
      <c r="D71" s="224"/>
      <c r="E71" s="224"/>
    </row>
    <row r="72" spans="1:7" x14ac:dyDescent="0.35">
      <c r="A72" s="224"/>
      <c r="B72" s="224"/>
      <c r="C72" s="224">
        <f>SUM(C64:C71)</f>
        <v>1500000</v>
      </c>
      <c r="D72" s="224">
        <v>1500000</v>
      </c>
      <c r="E72" s="224">
        <v>1500000</v>
      </c>
    </row>
    <row r="73" spans="1:7" x14ac:dyDescent="0.35">
      <c r="A73" s="227"/>
      <c r="B73" s="227" t="s">
        <v>162</v>
      </c>
      <c r="C73" s="227"/>
      <c r="D73" s="227"/>
      <c r="E73" s="227" t="e">
        <f>E72+E63+E58+E45+E38+E30+E24+E23+E17+E16+#REF!+E6</f>
        <v>#REF!</v>
      </c>
    </row>
    <row r="74" spans="1:7" x14ac:dyDescent="0.35">
      <c r="B74" s="230" t="s">
        <v>227</v>
      </c>
      <c r="C74" s="230">
        <v>400000</v>
      </c>
    </row>
    <row r="75" spans="1:7" x14ac:dyDescent="0.35">
      <c r="B75" s="230" t="s">
        <v>228</v>
      </c>
      <c r="C75" s="230">
        <v>70000</v>
      </c>
    </row>
    <row r="76" spans="1:7" x14ac:dyDescent="0.35">
      <c r="B76" s="230" t="s">
        <v>229</v>
      </c>
      <c r="C76" s="230">
        <v>30000</v>
      </c>
    </row>
    <row r="77" spans="1:7" x14ac:dyDescent="0.35">
      <c r="B77" s="230" t="s">
        <v>206</v>
      </c>
      <c r="C77" s="230">
        <v>100000</v>
      </c>
    </row>
    <row r="78" spans="1:7" x14ac:dyDescent="0.35">
      <c r="B78" s="230" t="s">
        <v>230</v>
      </c>
      <c r="C78">
        <f>SUM(C74:C77)</f>
        <v>600000</v>
      </c>
    </row>
    <row r="79" spans="1:7" x14ac:dyDescent="0.35">
      <c r="A79" s="222"/>
      <c r="B79" s="231" t="s">
        <v>231</v>
      </c>
      <c r="C79" s="222" t="e">
        <f>+C78+E73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0"/>
  <sheetViews>
    <sheetView topLeftCell="A139" workbookViewId="0">
      <selection activeCell="E151" sqref="E151"/>
    </sheetView>
  </sheetViews>
  <sheetFormatPr defaultRowHeight="14.5" x14ac:dyDescent="0.35"/>
  <cols>
    <col min="2" max="2" width="27.81640625" customWidth="1"/>
    <col min="3" max="3" width="34" customWidth="1"/>
    <col min="4" max="4" width="6.54296875" customWidth="1"/>
    <col min="5" max="5" width="33" customWidth="1"/>
    <col min="6" max="6" width="33.1796875" customWidth="1"/>
  </cols>
  <sheetData>
    <row r="1" spans="1:6" x14ac:dyDescent="0.35">
      <c r="B1" s="228" t="s">
        <v>164</v>
      </c>
      <c r="C1" s="228"/>
      <c r="D1" s="228"/>
      <c r="E1" s="228" t="s">
        <v>177</v>
      </c>
      <c r="F1" s="228"/>
    </row>
    <row r="2" spans="1:6" x14ac:dyDescent="0.35">
      <c r="B2" s="228"/>
      <c r="C2" s="228"/>
      <c r="D2" s="228"/>
      <c r="E2" s="228"/>
      <c r="F2" s="228"/>
    </row>
    <row r="3" spans="1:6" x14ac:dyDescent="0.35">
      <c r="A3" s="224" t="s">
        <v>187</v>
      </c>
      <c r="B3" s="229" t="s">
        <v>126</v>
      </c>
      <c r="C3" s="229" t="s">
        <v>165</v>
      </c>
      <c r="D3" s="229" t="s">
        <v>187</v>
      </c>
      <c r="E3" s="229" t="s">
        <v>126</v>
      </c>
      <c r="F3" s="229" t="s">
        <v>165</v>
      </c>
    </row>
    <row r="4" spans="1:6" x14ac:dyDescent="0.35">
      <c r="A4" s="224">
        <v>1</v>
      </c>
      <c r="B4" s="224" t="s">
        <v>166</v>
      </c>
      <c r="C4" s="224"/>
      <c r="D4" s="224"/>
      <c r="E4" s="224" t="s">
        <v>178</v>
      </c>
      <c r="F4" s="224"/>
    </row>
    <row r="5" spans="1:6" x14ac:dyDescent="0.35">
      <c r="A5" s="224">
        <v>2</v>
      </c>
      <c r="B5" s="224" t="s">
        <v>109</v>
      </c>
      <c r="C5" s="224"/>
      <c r="D5" s="224">
        <v>1</v>
      </c>
      <c r="E5" s="224" t="s">
        <v>105</v>
      </c>
      <c r="F5" s="224"/>
    </row>
    <row r="6" spans="1:6" x14ac:dyDescent="0.35">
      <c r="A6" s="224">
        <v>3</v>
      </c>
      <c r="B6" s="224" t="s">
        <v>167</v>
      </c>
      <c r="C6" s="224"/>
      <c r="D6" s="224">
        <v>2</v>
      </c>
      <c r="E6" s="224" t="s">
        <v>188</v>
      </c>
      <c r="F6" s="224"/>
    </row>
    <row r="7" spans="1:6" x14ac:dyDescent="0.35">
      <c r="A7" s="224">
        <v>4</v>
      </c>
      <c r="B7" s="224" t="s">
        <v>168</v>
      </c>
      <c r="C7" s="224"/>
      <c r="D7" s="224">
        <v>3</v>
      </c>
      <c r="E7" s="224" t="s">
        <v>189</v>
      </c>
      <c r="F7" s="224"/>
    </row>
    <row r="8" spans="1:6" x14ac:dyDescent="0.35">
      <c r="A8" s="224">
        <v>5</v>
      </c>
      <c r="B8" s="224" t="s">
        <v>107</v>
      </c>
      <c r="C8" s="224"/>
      <c r="D8" s="224">
        <v>4</v>
      </c>
      <c r="E8" s="224" t="s">
        <v>190</v>
      </c>
      <c r="F8" s="224"/>
    </row>
    <row r="9" spans="1:6" x14ac:dyDescent="0.35">
      <c r="A9" s="224">
        <v>6</v>
      </c>
      <c r="B9" s="224" t="s">
        <v>169</v>
      </c>
      <c r="C9" s="224"/>
      <c r="D9" s="224">
        <v>5</v>
      </c>
      <c r="E9" s="224" t="s">
        <v>109</v>
      </c>
      <c r="F9" s="224"/>
    </row>
    <row r="10" spans="1:6" x14ac:dyDescent="0.35">
      <c r="A10" s="224">
        <v>7</v>
      </c>
      <c r="B10" s="224" t="s">
        <v>170</v>
      </c>
      <c r="C10" s="224"/>
      <c r="D10" s="224">
        <v>6</v>
      </c>
      <c r="E10" s="224" t="s">
        <v>191</v>
      </c>
      <c r="F10" s="224"/>
    </row>
    <row r="11" spans="1:6" x14ac:dyDescent="0.35">
      <c r="A11" s="224">
        <v>8</v>
      </c>
      <c r="B11" s="224" t="s">
        <v>171</v>
      </c>
      <c r="C11" s="224"/>
      <c r="D11" s="224">
        <v>7</v>
      </c>
      <c r="E11" s="224" t="s">
        <v>107</v>
      </c>
      <c r="F11" s="224"/>
    </row>
    <row r="12" spans="1:6" x14ac:dyDescent="0.35">
      <c r="A12" s="224">
        <v>9</v>
      </c>
      <c r="B12" s="224" t="s">
        <v>172</v>
      </c>
      <c r="C12" s="224"/>
      <c r="D12" s="224">
        <v>8</v>
      </c>
      <c r="E12" s="224" t="s">
        <v>175</v>
      </c>
      <c r="F12" s="224"/>
    </row>
    <row r="13" spans="1:6" x14ac:dyDescent="0.35">
      <c r="A13" s="224">
        <v>10</v>
      </c>
      <c r="B13" s="224" t="s">
        <v>105</v>
      </c>
      <c r="C13" s="224"/>
      <c r="D13" s="224">
        <v>9</v>
      </c>
      <c r="E13" s="224" t="s">
        <v>192</v>
      </c>
      <c r="F13" s="224"/>
    </row>
    <row r="14" spans="1:6" x14ac:dyDescent="0.35">
      <c r="A14" s="224">
        <v>11</v>
      </c>
      <c r="B14" s="224" t="s">
        <v>173</v>
      </c>
      <c r="C14" s="224"/>
      <c r="D14" s="224">
        <v>10</v>
      </c>
      <c r="E14" s="224" t="s">
        <v>193</v>
      </c>
      <c r="F14" s="224"/>
    </row>
    <row r="15" spans="1:6" x14ac:dyDescent="0.35">
      <c r="A15" s="224">
        <v>12</v>
      </c>
      <c r="B15" s="224" t="s">
        <v>174</v>
      </c>
      <c r="C15" s="224"/>
      <c r="D15" s="224">
        <v>11</v>
      </c>
      <c r="E15" s="224" t="s">
        <v>173</v>
      </c>
      <c r="F15" s="224"/>
    </row>
    <row r="16" spans="1:6" x14ac:dyDescent="0.35">
      <c r="A16" s="224">
        <v>13</v>
      </c>
      <c r="B16" s="224" t="s">
        <v>175</v>
      </c>
      <c r="C16" s="224"/>
      <c r="D16" s="224">
        <v>12</v>
      </c>
      <c r="E16" s="224" t="s">
        <v>171</v>
      </c>
      <c r="F16" s="224"/>
    </row>
    <row r="17" spans="1:6" x14ac:dyDescent="0.35">
      <c r="A17" s="224">
        <v>14</v>
      </c>
      <c r="B17" s="224" t="s">
        <v>108</v>
      </c>
      <c r="C17" s="224"/>
      <c r="D17" s="224">
        <v>13</v>
      </c>
      <c r="E17" s="224" t="s">
        <v>194</v>
      </c>
      <c r="F17" s="224"/>
    </row>
    <row r="18" spans="1:6" x14ac:dyDescent="0.35">
      <c r="A18" s="224">
        <v>15</v>
      </c>
      <c r="B18" s="224" t="s">
        <v>176</v>
      </c>
      <c r="C18" s="224"/>
      <c r="D18" s="224">
        <v>14</v>
      </c>
      <c r="E18" s="224" t="s">
        <v>195</v>
      </c>
      <c r="F18" s="224"/>
    </row>
    <row r="19" spans="1:6" x14ac:dyDescent="0.35">
      <c r="A19" s="224" t="s">
        <v>183</v>
      </c>
      <c r="B19" s="224"/>
      <c r="C19" s="224"/>
      <c r="D19" s="224">
        <v>15</v>
      </c>
      <c r="E19" s="224" t="s">
        <v>194</v>
      </c>
      <c r="F19" s="224"/>
    </row>
    <row r="20" spans="1:6" x14ac:dyDescent="0.35">
      <c r="A20" s="224">
        <v>1</v>
      </c>
      <c r="B20" s="224"/>
      <c r="C20" s="224"/>
      <c r="D20" s="224">
        <v>16</v>
      </c>
      <c r="E20" s="224" t="s">
        <v>196</v>
      </c>
      <c r="F20" s="224"/>
    </row>
    <row r="21" spans="1:6" x14ac:dyDescent="0.35">
      <c r="A21" s="224">
        <v>2</v>
      </c>
      <c r="B21" s="224"/>
      <c r="C21" s="224"/>
      <c r="D21" s="224">
        <v>17</v>
      </c>
      <c r="E21" s="224" t="s">
        <v>197</v>
      </c>
      <c r="F21" s="224"/>
    </row>
    <row r="22" spans="1:6" x14ac:dyDescent="0.35">
      <c r="A22" s="224">
        <v>3</v>
      </c>
      <c r="B22" s="224"/>
      <c r="C22" s="224"/>
      <c r="D22" s="224">
        <v>18</v>
      </c>
      <c r="E22" s="224" t="s">
        <v>194</v>
      </c>
      <c r="F22" s="224"/>
    </row>
    <row r="23" spans="1:6" x14ac:dyDescent="0.35">
      <c r="A23" s="224">
        <v>4</v>
      </c>
      <c r="B23" s="224"/>
      <c r="C23" s="224"/>
      <c r="D23" s="224">
        <v>19</v>
      </c>
      <c r="E23" s="224" t="s">
        <v>198</v>
      </c>
      <c r="F23" s="224"/>
    </row>
    <row r="24" spans="1:6" x14ac:dyDescent="0.35">
      <c r="A24" s="224">
        <v>5</v>
      </c>
      <c r="B24" s="224"/>
      <c r="C24" s="224"/>
      <c r="D24" s="224">
        <v>20</v>
      </c>
      <c r="E24" s="224" t="s">
        <v>199</v>
      </c>
      <c r="F24" s="224"/>
    </row>
    <row r="25" spans="1:6" x14ac:dyDescent="0.35">
      <c r="A25" s="224">
        <v>6</v>
      </c>
      <c r="B25" s="224"/>
      <c r="C25" s="224"/>
      <c r="D25" s="224">
        <v>21</v>
      </c>
      <c r="E25" s="224" t="s">
        <v>200</v>
      </c>
      <c r="F25" s="224"/>
    </row>
    <row r="26" spans="1:6" x14ac:dyDescent="0.35">
      <c r="A26" s="224">
        <v>7</v>
      </c>
      <c r="B26" s="224"/>
      <c r="C26" s="224"/>
      <c r="D26" s="224">
        <v>22</v>
      </c>
      <c r="E26" s="224" t="s">
        <v>200</v>
      </c>
      <c r="F26" s="224"/>
    </row>
    <row r="27" spans="1:6" x14ac:dyDescent="0.35">
      <c r="A27" s="224">
        <v>8</v>
      </c>
      <c r="B27" s="224"/>
      <c r="C27" s="224"/>
      <c r="D27" s="224">
        <v>23</v>
      </c>
      <c r="E27" s="224" t="s">
        <v>201</v>
      </c>
      <c r="F27" s="224"/>
    </row>
    <row r="28" spans="1:6" x14ac:dyDescent="0.35">
      <c r="A28" s="224">
        <v>9</v>
      </c>
      <c r="B28" s="224"/>
      <c r="C28" s="224"/>
      <c r="D28" s="224">
        <v>24</v>
      </c>
      <c r="E28" s="224" t="s">
        <v>201</v>
      </c>
      <c r="F28" s="224"/>
    </row>
    <row r="29" spans="1:6" x14ac:dyDescent="0.35">
      <c r="A29" s="224">
        <v>10</v>
      </c>
      <c r="B29" s="224"/>
      <c r="C29" s="224"/>
      <c r="D29" s="224">
        <v>25</v>
      </c>
      <c r="E29" s="224" t="s">
        <v>202</v>
      </c>
      <c r="F29" s="224"/>
    </row>
    <row r="30" spans="1:6" x14ac:dyDescent="0.35">
      <c r="A30" s="224" t="s">
        <v>184</v>
      </c>
      <c r="B30" s="224"/>
      <c r="C30" s="224"/>
      <c r="D30" s="224">
        <v>26</v>
      </c>
      <c r="E30" s="224" t="s">
        <v>203</v>
      </c>
      <c r="F30" s="224"/>
    </row>
    <row r="31" spans="1:6" x14ac:dyDescent="0.35">
      <c r="A31" s="224">
        <v>1</v>
      </c>
      <c r="B31" s="224"/>
      <c r="C31" s="224"/>
      <c r="D31" s="224">
        <v>27</v>
      </c>
      <c r="E31" s="224" t="s">
        <v>204</v>
      </c>
      <c r="F31" s="224"/>
    </row>
    <row r="32" spans="1:6" x14ac:dyDescent="0.35">
      <c r="A32" s="224">
        <v>2</v>
      </c>
      <c r="B32" s="224"/>
      <c r="C32" s="224"/>
      <c r="D32" s="224">
        <v>28</v>
      </c>
      <c r="E32" s="224" t="s">
        <v>248</v>
      </c>
      <c r="F32" s="224"/>
    </row>
    <row r="33" spans="1:6" x14ac:dyDescent="0.35">
      <c r="A33" s="224">
        <v>3</v>
      </c>
      <c r="B33" s="224"/>
      <c r="C33" s="224"/>
      <c r="D33" s="224">
        <v>29</v>
      </c>
      <c r="E33" s="224" t="s">
        <v>249</v>
      </c>
      <c r="F33" s="224"/>
    </row>
    <row r="34" spans="1:6" x14ac:dyDescent="0.35">
      <c r="A34" s="224">
        <v>4</v>
      </c>
      <c r="B34" s="224"/>
      <c r="C34" s="224"/>
      <c r="D34" s="224">
        <v>30</v>
      </c>
      <c r="E34" s="224" t="s">
        <v>206</v>
      </c>
      <c r="F34" s="224"/>
    </row>
    <row r="35" spans="1:6" x14ac:dyDescent="0.35">
      <c r="A35" s="224">
        <v>5</v>
      </c>
      <c r="B35" s="224"/>
      <c r="C35" s="224"/>
      <c r="D35" s="224" t="s">
        <v>179</v>
      </c>
      <c r="E35" s="224"/>
      <c r="F35" s="224"/>
    </row>
    <row r="36" spans="1:6" x14ac:dyDescent="0.35">
      <c r="A36" s="224">
        <v>6</v>
      </c>
      <c r="B36" s="224"/>
      <c r="C36" s="224"/>
      <c r="D36" s="224">
        <v>31</v>
      </c>
      <c r="E36" s="224" t="s">
        <v>207</v>
      </c>
      <c r="F36" s="224"/>
    </row>
    <row r="37" spans="1:6" x14ac:dyDescent="0.35">
      <c r="A37" s="224">
        <v>7</v>
      </c>
      <c r="B37" s="224"/>
      <c r="C37" s="224"/>
      <c r="D37" s="224">
        <v>32</v>
      </c>
      <c r="E37" s="224" t="s">
        <v>208</v>
      </c>
      <c r="F37" s="224"/>
    </row>
    <row r="38" spans="1:6" x14ac:dyDescent="0.35">
      <c r="A38" s="224">
        <v>8</v>
      </c>
      <c r="B38" s="224"/>
      <c r="C38" s="224"/>
      <c r="D38" s="224">
        <v>33</v>
      </c>
      <c r="E38" s="224" t="s">
        <v>209</v>
      </c>
      <c r="F38" s="224"/>
    </row>
    <row r="39" spans="1:6" x14ac:dyDescent="0.35">
      <c r="A39" s="224">
        <v>9</v>
      </c>
      <c r="B39" s="224"/>
      <c r="C39" s="224"/>
      <c r="D39" s="224">
        <v>34</v>
      </c>
      <c r="E39" s="224" t="s">
        <v>210</v>
      </c>
      <c r="F39" s="224"/>
    </row>
    <row r="40" spans="1:6" x14ac:dyDescent="0.35">
      <c r="A40" s="224">
        <v>10</v>
      </c>
      <c r="B40" s="224"/>
      <c r="C40" s="224"/>
      <c r="D40" s="224">
        <v>35</v>
      </c>
      <c r="E40" s="224" t="s">
        <v>211</v>
      </c>
      <c r="F40" s="224"/>
    </row>
    <row r="41" spans="1:6" x14ac:dyDescent="0.35">
      <c r="A41" s="224" t="s">
        <v>185</v>
      </c>
      <c r="B41" s="224"/>
      <c r="C41" s="224"/>
      <c r="D41" s="224">
        <v>36</v>
      </c>
      <c r="E41" s="224" t="s">
        <v>205</v>
      </c>
      <c r="F41" s="224"/>
    </row>
    <row r="42" spans="1:6" x14ac:dyDescent="0.35">
      <c r="A42" s="224">
        <v>1</v>
      </c>
      <c r="B42" s="224"/>
      <c r="C42" s="224"/>
      <c r="D42" s="224">
        <v>37</v>
      </c>
      <c r="E42" s="224" t="s">
        <v>212</v>
      </c>
      <c r="F42" s="224"/>
    </row>
    <row r="43" spans="1:6" x14ac:dyDescent="0.35">
      <c r="A43" s="224">
        <v>2</v>
      </c>
      <c r="B43" s="224"/>
      <c r="C43" s="224"/>
      <c r="D43" s="224">
        <v>38</v>
      </c>
      <c r="E43" s="224" t="s">
        <v>213</v>
      </c>
      <c r="F43" s="224"/>
    </row>
    <row r="44" spans="1:6" x14ac:dyDescent="0.35">
      <c r="A44" s="224">
        <v>3</v>
      </c>
      <c r="B44" s="224"/>
      <c r="C44" s="224"/>
      <c r="D44" s="224">
        <v>39</v>
      </c>
      <c r="E44" s="224" t="s">
        <v>214</v>
      </c>
      <c r="F44" s="224"/>
    </row>
    <row r="45" spans="1:6" x14ac:dyDescent="0.35">
      <c r="A45" s="224">
        <v>4</v>
      </c>
      <c r="B45" s="224"/>
      <c r="C45" s="224"/>
      <c r="D45" s="224">
        <v>40</v>
      </c>
      <c r="E45" s="224" t="s">
        <v>215</v>
      </c>
      <c r="F45" s="224"/>
    </row>
    <row r="46" spans="1:6" x14ac:dyDescent="0.35">
      <c r="A46" s="224">
        <v>5</v>
      </c>
      <c r="B46" s="224"/>
      <c r="C46" s="224"/>
      <c r="D46" s="224">
        <v>41</v>
      </c>
      <c r="E46" s="224" t="s">
        <v>216</v>
      </c>
      <c r="F46" s="224"/>
    </row>
    <row r="47" spans="1:6" x14ac:dyDescent="0.35">
      <c r="A47" s="224" t="s">
        <v>186</v>
      </c>
      <c r="B47" s="224"/>
      <c r="C47" s="224"/>
      <c r="D47" s="224">
        <v>42</v>
      </c>
      <c r="E47" s="224" t="s">
        <v>217</v>
      </c>
      <c r="F47" s="224"/>
    </row>
    <row r="48" spans="1:6" x14ac:dyDescent="0.35">
      <c r="A48" s="224">
        <v>1</v>
      </c>
      <c r="B48" s="224"/>
      <c r="C48" s="224"/>
      <c r="D48" s="224">
        <v>43</v>
      </c>
      <c r="E48" s="224" t="s">
        <v>218</v>
      </c>
      <c r="F48" s="224"/>
    </row>
    <row r="49" spans="1:6" x14ac:dyDescent="0.35">
      <c r="A49" s="224">
        <v>2</v>
      </c>
      <c r="B49" s="224"/>
      <c r="C49" s="224"/>
      <c r="D49" s="224">
        <v>44</v>
      </c>
      <c r="E49" s="224" t="s">
        <v>219</v>
      </c>
      <c r="F49" s="224"/>
    </row>
    <row r="50" spans="1:6" x14ac:dyDescent="0.35">
      <c r="A50" s="224">
        <v>3</v>
      </c>
      <c r="B50" s="224"/>
      <c r="C50" s="224"/>
      <c r="D50" s="224">
        <v>45</v>
      </c>
      <c r="E50" s="224" t="s">
        <v>220</v>
      </c>
      <c r="F50" s="224"/>
    </row>
    <row r="51" spans="1:6" x14ac:dyDescent="0.35">
      <c r="A51" s="224">
        <v>4</v>
      </c>
      <c r="B51" s="224"/>
      <c r="C51" s="224"/>
      <c r="D51" s="224">
        <v>46</v>
      </c>
      <c r="E51" s="224" t="s">
        <v>221</v>
      </c>
      <c r="F51" s="224"/>
    </row>
    <row r="52" spans="1:6" x14ac:dyDescent="0.35">
      <c r="A52" s="224">
        <v>5</v>
      </c>
      <c r="B52" s="224"/>
      <c r="C52" s="224"/>
      <c r="D52" s="224">
        <v>47</v>
      </c>
      <c r="E52" s="224" t="s">
        <v>222</v>
      </c>
      <c r="F52" s="224"/>
    </row>
    <row r="53" spans="1:6" x14ac:dyDescent="0.35">
      <c r="A53" s="224"/>
      <c r="B53" s="224"/>
      <c r="C53" s="224"/>
      <c r="D53" s="224">
        <v>48</v>
      </c>
      <c r="E53" s="224" t="s">
        <v>223</v>
      </c>
      <c r="F53" s="224"/>
    </row>
    <row r="54" spans="1:6" x14ac:dyDescent="0.35">
      <c r="A54" s="224"/>
      <c r="B54" s="224"/>
      <c r="C54" s="224"/>
      <c r="D54" s="224">
        <v>49</v>
      </c>
      <c r="E54" s="224" t="s">
        <v>224</v>
      </c>
      <c r="F54" s="224"/>
    </row>
    <row r="55" spans="1:6" x14ac:dyDescent="0.35">
      <c r="A55" s="224"/>
      <c r="B55" s="224"/>
      <c r="C55" s="224"/>
      <c r="D55" s="224">
        <v>50</v>
      </c>
      <c r="E55" s="224" t="s">
        <v>225</v>
      </c>
      <c r="F55" s="224"/>
    </row>
    <row r="56" spans="1:6" x14ac:dyDescent="0.35">
      <c r="A56" s="224"/>
      <c r="B56" s="224"/>
      <c r="C56" s="224"/>
      <c r="D56" s="224">
        <v>51</v>
      </c>
      <c r="E56" s="224" t="s">
        <v>246</v>
      </c>
      <c r="F56" s="224"/>
    </row>
    <row r="57" spans="1:6" x14ac:dyDescent="0.35">
      <c r="A57" s="224"/>
      <c r="B57" s="224"/>
      <c r="C57" s="224"/>
      <c r="D57" s="224">
        <v>52</v>
      </c>
      <c r="E57" s="224" t="s">
        <v>247</v>
      </c>
      <c r="F57" s="224"/>
    </row>
    <row r="58" spans="1:6" x14ac:dyDescent="0.35">
      <c r="A58" s="224"/>
      <c r="B58" s="224"/>
      <c r="C58" s="224"/>
      <c r="D58" s="224" t="s">
        <v>180</v>
      </c>
      <c r="E58" s="224"/>
      <c r="F58" s="224"/>
    </row>
    <row r="59" spans="1:6" x14ac:dyDescent="0.35">
      <c r="A59" s="224"/>
      <c r="B59" s="224"/>
      <c r="C59" s="224"/>
      <c r="D59" s="224">
        <v>1</v>
      </c>
      <c r="E59" s="224" t="s">
        <v>250</v>
      </c>
      <c r="F59" s="224"/>
    </row>
    <row r="60" spans="1:6" x14ac:dyDescent="0.35">
      <c r="A60" s="224"/>
      <c r="B60" s="224"/>
      <c r="C60" s="224"/>
      <c r="D60" s="224">
        <v>2</v>
      </c>
      <c r="E60" s="224" t="s">
        <v>251</v>
      </c>
      <c r="F60" s="224"/>
    </row>
    <row r="61" spans="1:6" x14ac:dyDescent="0.35">
      <c r="A61" s="224"/>
      <c r="B61" s="224"/>
      <c r="C61" s="224"/>
      <c r="D61" s="224">
        <v>3</v>
      </c>
      <c r="E61" s="224" t="s">
        <v>252</v>
      </c>
      <c r="F61" s="224"/>
    </row>
    <row r="62" spans="1:6" x14ac:dyDescent="0.35">
      <c r="A62" s="224"/>
      <c r="B62" s="224"/>
      <c r="C62" s="224"/>
      <c r="D62" s="224">
        <v>4</v>
      </c>
      <c r="E62" s="224" t="s">
        <v>253</v>
      </c>
      <c r="F62" s="224"/>
    </row>
    <row r="63" spans="1:6" x14ac:dyDescent="0.35">
      <c r="A63" s="224"/>
      <c r="B63" s="224"/>
      <c r="C63" s="224"/>
      <c r="D63" s="224">
        <v>5</v>
      </c>
      <c r="E63" s="224" t="s">
        <v>254</v>
      </c>
      <c r="F63" s="224"/>
    </row>
    <row r="64" spans="1:6" x14ac:dyDescent="0.35">
      <c r="A64" s="224"/>
      <c r="B64" s="224"/>
      <c r="C64" s="224"/>
      <c r="D64" s="224">
        <v>6</v>
      </c>
      <c r="E64" s="224" t="s">
        <v>255</v>
      </c>
      <c r="F64" s="224"/>
    </row>
    <row r="65" spans="1:6" x14ac:dyDescent="0.35">
      <c r="A65" s="224"/>
      <c r="B65" s="224"/>
      <c r="C65" s="224"/>
      <c r="D65" s="224">
        <v>7</v>
      </c>
      <c r="E65" s="224" t="s">
        <v>256</v>
      </c>
      <c r="F65" s="224"/>
    </row>
    <row r="66" spans="1:6" x14ac:dyDescent="0.35">
      <c r="A66" s="224"/>
      <c r="B66" s="224"/>
      <c r="C66" s="224"/>
      <c r="D66" s="224">
        <v>8</v>
      </c>
      <c r="E66" s="224" t="s">
        <v>257</v>
      </c>
      <c r="F66" s="224"/>
    </row>
    <row r="67" spans="1:6" x14ac:dyDescent="0.35">
      <c r="A67" s="224"/>
      <c r="B67" s="224"/>
      <c r="C67" s="224"/>
      <c r="D67" s="224">
        <v>9</v>
      </c>
      <c r="E67" s="224" t="s">
        <v>258</v>
      </c>
      <c r="F67" s="224"/>
    </row>
    <row r="68" spans="1:6" x14ac:dyDescent="0.35">
      <c r="A68" s="224"/>
      <c r="B68" s="224"/>
      <c r="C68" s="224"/>
      <c r="D68" s="224">
        <v>10</v>
      </c>
      <c r="E68" s="224" t="s">
        <v>259</v>
      </c>
      <c r="F68" s="224"/>
    </row>
    <row r="69" spans="1:6" x14ac:dyDescent="0.35">
      <c r="A69" s="224"/>
      <c r="B69" s="224"/>
      <c r="C69" s="224"/>
      <c r="D69" s="224">
        <v>11</v>
      </c>
      <c r="E69" s="224" t="s">
        <v>260</v>
      </c>
      <c r="F69" s="224"/>
    </row>
    <row r="70" spans="1:6" x14ac:dyDescent="0.35">
      <c r="A70" s="224"/>
      <c r="B70" s="224"/>
      <c r="C70" s="224"/>
      <c r="D70" s="224">
        <v>12</v>
      </c>
      <c r="E70" s="224" t="s">
        <v>261</v>
      </c>
      <c r="F70" s="224"/>
    </row>
    <row r="71" spans="1:6" x14ac:dyDescent="0.35">
      <c r="A71" s="224"/>
      <c r="B71" s="224"/>
      <c r="C71" s="224"/>
      <c r="D71" s="224">
        <v>13</v>
      </c>
      <c r="E71" s="224" t="s">
        <v>262</v>
      </c>
      <c r="F71" s="224"/>
    </row>
    <row r="72" spans="1:6" x14ac:dyDescent="0.35">
      <c r="A72" s="224"/>
      <c r="B72" s="224"/>
      <c r="C72" s="224"/>
      <c r="D72" s="224">
        <v>14</v>
      </c>
      <c r="E72" s="224" t="s">
        <v>263</v>
      </c>
      <c r="F72" s="224"/>
    </row>
    <row r="73" spans="1:6" x14ac:dyDescent="0.35">
      <c r="A73" s="224"/>
      <c r="B73" s="224"/>
      <c r="C73" s="224"/>
      <c r="D73" s="224">
        <v>15</v>
      </c>
      <c r="E73" s="224" t="s">
        <v>264</v>
      </c>
      <c r="F73" s="224"/>
    </row>
    <row r="74" spans="1:6" x14ac:dyDescent="0.35">
      <c r="A74" s="224"/>
      <c r="B74" s="224"/>
      <c r="C74" s="224"/>
      <c r="D74" s="224">
        <v>16</v>
      </c>
      <c r="E74" s="224" t="s">
        <v>265</v>
      </c>
      <c r="F74" s="224"/>
    </row>
    <row r="75" spans="1:6" x14ac:dyDescent="0.35">
      <c r="A75" s="224"/>
      <c r="B75" s="224"/>
      <c r="C75" s="224"/>
      <c r="D75" s="224">
        <v>17</v>
      </c>
      <c r="E75" s="224" t="s">
        <v>266</v>
      </c>
      <c r="F75" s="224"/>
    </row>
    <row r="76" spans="1:6" x14ac:dyDescent="0.35">
      <c r="A76" s="224"/>
      <c r="B76" s="224"/>
      <c r="C76" s="224"/>
      <c r="D76" s="224">
        <v>18</v>
      </c>
      <c r="E76" s="224" t="s">
        <v>267</v>
      </c>
      <c r="F76" s="224"/>
    </row>
    <row r="77" spans="1:6" x14ac:dyDescent="0.35">
      <c r="A77" s="224"/>
      <c r="B77" s="224"/>
      <c r="C77" s="224"/>
      <c r="D77" s="224">
        <v>19</v>
      </c>
      <c r="E77" s="224" t="s">
        <v>268</v>
      </c>
      <c r="F77" s="224"/>
    </row>
    <row r="78" spans="1:6" x14ac:dyDescent="0.35">
      <c r="A78" s="224"/>
      <c r="B78" s="224"/>
      <c r="C78" s="224"/>
      <c r="D78" s="224">
        <v>20</v>
      </c>
      <c r="E78" s="224" t="s">
        <v>269</v>
      </c>
      <c r="F78" s="224"/>
    </row>
    <row r="79" spans="1:6" x14ac:dyDescent="0.35">
      <c r="A79" s="224"/>
      <c r="B79" s="224"/>
      <c r="C79" s="224"/>
      <c r="D79" s="224">
        <v>21</v>
      </c>
      <c r="E79" s="224" t="s">
        <v>270</v>
      </c>
      <c r="F79" s="224"/>
    </row>
    <row r="80" spans="1:6" x14ac:dyDescent="0.35">
      <c r="A80" s="224"/>
      <c r="B80" s="224"/>
      <c r="C80" s="224"/>
      <c r="D80" s="224">
        <v>22</v>
      </c>
      <c r="E80" s="224" t="s">
        <v>271</v>
      </c>
      <c r="F80" s="224"/>
    </row>
    <row r="81" spans="1:6" x14ac:dyDescent="0.35">
      <c r="A81" s="224"/>
      <c r="B81" s="224"/>
      <c r="C81" s="224"/>
      <c r="D81" s="224">
        <v>23</v>
      </c>
      <c r="E81" s="224" t="s">
        <v>272</v>
      </c>
      <c r="F81" s="224"/>
    </row>
    <row r="82" spans="1:6" x14ac:dyDescent="0.35">
      <c r="A82" s="224"/>
      <c r="B82" s="224"/>
      <c r="C82" s="224"/>
      <c r="D82" s="224">
        <v>24</v>
      </c>
      <c r="E82" s="224" t="s">
        <v>273</v>
      </c>
      <c r="F82" s="224"/>
    </row>
    <row r="83" spans="1:6" x14ac:dyDescent="0.35">
      <c r="A83" s="224"/>
      <c r="B83" s="224"/>
      <c r="C83" s="224"/>
      <c r="D83" s="224">
        <v>25</v>
      </c>
      <c r="E83" s="224" t="s">
        <v>274</v>
      </c>
      <c r="F83" s="224"/>
    </row>
    <row r="84" spans="1:6" x14ac:dyDescent="0.35">
      <c r="A84" s="224"/>
      <c r="B84" s="224"/>
      <c r="C84" s="224"/>
      <c r="D84" s="224">
        <v>26</v>
      </c>
      <c r="E84" s="224" t="s">
        <v>275</v>
      </c>
      <c r="F84" s="224"/>
    </row>
    <row r="85" spans="1:6" x14ac:dyDescent="0.35">
      <c r="A85" s="224"/>
      <c r="B85" s="224"/>
      <c r="C85" s="224"/>
      <c r="D85" s="224">
        <v>27</v>
      </c>
      <c r="E85" s="224" t="s">
        <v>276</v>
      </c>
      <c r="F85" s="224"/>
    </row>
    <row r="86" spans="1:6" x14ac:dyDescent="0.35">
      <c r="A86" s="224"/>
      <c r="B86" s="224"/>
      <c r="C86" s="224"/>
      <c r="D86" s="224">
        <v>28</v>
      </c>
      <c r="E86" s="224" t="s">
        <v>277</v>
      </c>
      <c r="F86" s="224"/>
    </row>
    <row r="87" spans="1:6" x14ac:dyDescent="0.35">
      <c r="A87" s="224"/>
      <c r="B87" s="224"/>
      <c r="C87" s="224"/>
      <c r="D87" s="224">
        <v>29</v>
      </c>
      <c r="E87" s="224" t="s">
        <v>278</v>
      </c>
      <c r="F87" s="224"/>
    </row>
    <row r="88" spans="1:6" x14ac:dyDescent="0.35">
      <c r="A88" s="224"/>
      <c r="B88" s="224"/>
      <c r="C88" s="224"/>
      <c r="D88" s="224">
        <v>30</v>
      </c>
      <c r="E88" s="224" t="s">
        <v>279</v>
      </c>
      <c r="F88" s="224"/>
    </row>
    <row r="89" spans="1:6" x14ac:dyDescent="0.35">
      <c r="A89" s="224"/>
      <c r="B89" s="224"/>
      <c r="C89" s="224"/>
      <c r="D89" s="224">
        <v>31</v>
      </c>
      <c r="E89" s="224" t="s">
        <v>280</v>
      </c>
      <c r="F89" s="224"/>
    </row>
    <row r="90" spans="1:6" x14ac:dyDescent="0.35">
      <c r="A90" s="224"/>
      <c r="B90" s="224"/>
      <c r="C90" s="224"/>
      <c r="D90" s="224">
        <v>32</v>
      </c>
      <c r="E90" s="224" t="s">
        <v>281</v>
      </c>
      <c r="F90" s="224"/>
    </row>
    <row r="91" spans="1:6" x14ac:dyDescent="0.35">
      <c r="A91" s="224"/>
      <c r="B91" s="224"/>
      <c r="C91" s="224"/>
      <c r="D91" s="224">
        <v>33</v>
      </c>
      <c r="E91" s="224" t="s">
        <v>282</v>
      </c>
      <c r="F91" s="224"/>
    </row>
    <row r="92" spans="1:6" x14ac:dyDescent="0.35">
      <c r="A92" s="224"/>
      <c r="B92" s="224"/>
      <c r="C92" s="224"/>
      <c r="D92" s="224">
        <v>34</v>
      </c>
      <c r="E92" s="224" t="s">
        <v>283</v>
      </c>
      <c r="F92" s="224"/>
    </row>
    <row r="93" spans="1:6" x14ac:dyDescent="0.35">
      <c r="A93" s="224"/>
      <c r="B93" s="224"/>
      <c r="C93" s="224"/>
      <c r="D93" s="224">
        <v>35</v>
      </c>
      <c r="E93" s="224" t="s">
        <v>284</v>
      </c>
      <c r="F93" s="224"/>
    </row>
    <row r="94" spans="1:6" x14ac:dyDescent="0.35">
      <c r="A94" s="224"/>
      <c r="B94" s="224"/>
      <c r="C94" s="224"/>
      <c r="D94" s="224">
        <v>36</v>
      </c>
      <c r="E94" s="224" t="s">
        <v>285</v>
      </c>
      <c r="F94" s="224"/>
    </row>
    <row r="95" spans="1:6" x14ac:dyDescent="0.35">
      <c r="A95" s="224"/>
      <c r="B95" s="224"/>
      <c r="C95" s="224"/>
      <c r="D95" s="224">
        <v>37</v>
      </c>
      <c r="E95" s="224" t="s">
        <v>286</v>
      </c>
      <c r="F95" s="224"/>
    </row>
    <row r="96" spans="1:6" x14ac:dyDescent="0.35">
      <c r="A96" s="224"/>
      <c r="B96" s="224"/>
      <c r="C96" s="224"/>
      <c r="D96" s="224">
        <v>38</v>
      </c>
      <c r="E96" s="224" t="s">
        <v>287</v>
      </c>
      <c r="F96" s="224"/>
    </row>
    <row r="97" spans="1:6" x14ac:dyDescent="0.35">
      <c r="A97" s="224"/>
      <c r="B97" s="224"/>
      <c r="C97" s="224"/>
      <c r="D97" s="224">
        <v>39</v>
      </c>
      <c r="E97" s="224" t="s">
        <v>288</v>
      </c>
      <c r="F97" s="224"/>
    </row>
    <row r="98" spans="1:6" x14ac:dyDescent="0.35">
      <c r="A98" s="224"/>
      <c r="B98" s="224"/>
      <c r="C98" s="224"/>
      <c r="D98" s="224">
        <v>40</v>
      </c>
      <c r="E98" s="224" t="s">
        <v>289</v>
      </c>
      <c r="F98" s="224"/>
    </row>
    <row r="99" spans="1:6" x14ac:dyDescent="0.35">
      <c r="A99" s="224"/>
      <c r="B99" s="224"/>
      <c r="C99" s="224"/>
      <c r="D99" s="224">
        <v>41</v>
      </c>
      <c r="E99" s="224" t="s">
        <v>290</v>
      </c>
      <c r="F99" s="224"/>
    </row>
    <row r="100" spans="1:6" x14ac:dyDescent="0.35">
      <c r="A100" s="224"/>
      <c r="B100" s="224"/>
      <c r="C100" s="224"/>
      <c r="D100" s="224">
        <v>42</v>
      </c>
      <c r="E100" s="224" t="s">
        <v>291</v>
      </c>
      <c r="F100" s="224"/>
    </row>
    <row r="101" spans="1:6" x14ac:dyDescent="0.35">
      <c r="A101" s="224"/>
      <c r="B101" s="224"/>
      <c r="C101" s="224"/>
      <c r="D101" s="224">
        <v>43</v>
      </c>
      <c r="E101" s="224" t="s">
        <v>292</v>
      </c>
      <c r="F101" s="224"/>
    </row>
    <row r="102" spans="1:6" x14ac:dyDescent="0.35">
      <c r="A102" s="224"/>
      <c r="B102" s="224"/>
      <c r="C102" s="224"/>
      <c r="D102" s="224">
        <v>44</v>
      </c>
      <c r="E102" s="224" t="s">
        <v>293</v>
      </c>
      <c r="F102" s="224"/>
    </row>
    <row r="103" spans="1:6" x14ac:dyDescent="0.35">
      <c r="A103" s="224"/>
      <c r="B103" s="224"/>
      <c r="C103" s="224"/>
      <c r="D103" s="224">
        <v>45</v>
      </c>
      <c r="E103" s="224" t="s">
        <v>294</v>
      </c>
      <c r="F103" s="224"/>
    </row>
    <row r="104" spans="1:6" x14ac:dyDescent="0.35">
      <c r="A104" s="224"/>
      <c r="B104" s="224"/>
      <c r="C104" s="224"/>
      <c r="D104" s="224">
        <v>46</v>
      </c>
      <c r="E104" s="224" t="s">
        <v>295</v>
      </c>
      <c r="F104" s="224"/>
    </row>
    <row r="105" spans="1:6" x14ac:dyDescent="0.35">
      <c r="A105" s="224"/>
      <c r="B105" s="224"/>
      <c r="C105" s="224"/>
      <c r="D105" s="224">
        <v>47</v>
      </c>
      <c r="E105" s="224" t="s">
        <v>296</v>
      </c>
      <c r="F105" s="224"/>
    </row>
    <row r="106" spans="1:6" x14ac:dyDescent="0.35">
      <c r="A106" s="224"/>
      <c r="B106" s="224"/>
      <c r="C106" s="224"/>
      <c r="D106" s="224">
        <v>48</v>
      </c>
      <c r="E106" s="224" t="s">
        <v>297</v>
      </c>
      <c r="F106" s="224"/>
    </row>
    <row r="107" spans="1:6" x14ac:dyDescent="0.35">
      <c r="A107" s="224"/>
      <c r="B107" s="224"/>
      <c r="C107" s="224"/>
      <c r="D107" s="224">
        <v>49</v>
      </c>
      <c r="E107" s="224" t="s">
        <v>298</v>
      </c>
      <c r="F107" s="224"/>
    </row>
    <row r="108" spans="1:6" x14ac:dyDescent="0.35">
      <c r="A108" s="224"/>
      <c r="B108" s="224"/>
      <c r="C108" s="224"/>
      <c r="D108" s="224">
        <v>50</v>
      </c>
      <c r="E108" s="224" t="s">
        <v>299</v>
      </c>
      <c r="F108" s="224"/>
    </row>
    <row r="109" spans="1:6" x14ac:dyDescent="0.35">
      <c r="A109" s="224"/>
      <c r="B109" s="224"/>
      <c r="C109" s="224"/>
      <c r="D109" s="224">
        <v>51</v>
      </c>
      <c r="E109" s="224" t="s">
        <v>300</v>
      </c>
      <c r="F109" s="224"/>
    </row>
    <row r="110" spans="1:6" x14ac:dyDescent="0.35">
      <c r="A110" s="224"/>
      <c r="B110" s="224"/>
      <c r="C110" s="224"/>
      <c r="D110" s="224">
        <v>52</v>
      </c>
      <c r="E110" s="224" t="s">
        <v>301</v>
      </c>
      <c r="F110" s="224"/>
    </row>
    <row r="111" spans="1:6" x14ac:dyDescent="0.35">
      <c r="A111" s="224"/>
      <c r="B111" s="224"/>
      <c r="C111" s="224"/>
      <c r="D111" s="224">
        <v>53</v>
      </c>
      <c r="E111" s="224" t="s">
        <v>302</v>
      </c>
      <c r="F111" s="224"/>
    </row>
    <row r="112" spans="1:6" x14ac:dyDescent="0.35">
      <c r="A112" s="224"/>
      <c r="B112" s="224"/>
      <c r="C112" s="224"/>
      <c r="D112" s="224">
        <v>54</v>
      </c>
      <c r="E112" s="224" t="s">
        <v>303</v>
      </c>
      <c r="F112" s="224"/>
    </row>
    <row r="113" spans="1:6" x14ac:dyDescent="0.35">
      <c r="A113" s="224"/>
      <c r="B113" s="224"/>
      <c r="C113" s="224"/>
      <c r="D113" s="224">
        <v>55</v>
      </c>
      <c r="E113" s="224" t="s">
        <v>304</v>
      </c>
      <c r="F113" s="224"/>
    </row>
    <row r="114" spans="1:6" x14ac:dyDescent="0.35">
      <c r="A114" s="224"/>
      <c r="B114" s="224"/>
      <c r="C114" s="224"/>
      <c r="D114" s="224">
        <v>56</v>
      </c>
      <c r="E114" s="224" t="s">
        <v>305</v>
      </c>
      <c r="F114" s="224"/>
    </row>
    <row r="115" spans="1:6" x14ac:dyDescent="0.35">
      <c r="A115" s="224"/>
      <c r="B115" s="224"/>
      <c r="C115" s="224"/>
      <c r="D115" s="224">
        <v>57</v>
      </c>
      <c r="E115" s="224" t="s">
        <v>306</v>
      </c>
      <c r="F115" s="224"/>
    </row>
    <row r="116" spans="1:6" x14ac:dyDescent="0.35">
      <c r="A116" s="224"/>
      <c r="B116" s="224"/>
      <c r="C116" s="224"/>
      <c r="D116" s="224">
        <v>58</v>
      </c>
      <c r="E116" s="224" t="s">
        <v>307</v>
      </c>
      <c r="F116" s="224"/>
    </row>
    <row r="117" spans="1:6" x14ac:dyDescent="0.35">
      <c r="A117" s="224"/>
      <c r="B117" s="224"/>
      <c r="C117" s="224"/>
      <c r="D117" s="224">
        <v>59</v>
      </c>
      <c r="E117" s="224" t="s">
        <v>308</v>
      </c>
      <c r="F117" s="224"/>
    </row>
    <row r="118" spans="1:6" x14ac:dyDescent="0.35">
      <c r="A118" s="224"/>
      <c r="B118" s="224"/>
      <c r="C118" s="224"/>
      <c r="D118" s="224">
        <v>60</v>
      </c>
      <c r="E118" s="224" t="s">
        <v>309</v>
      </c>
      <c r="F118" s="224"/>
    </row>
    <row r="119" spans="1:6" x14ac:dyDescent="0.35">
      <c r="A119" s="224"/>
      <c r="B119" s="224"/>
      <c r="C119" s="224"/>
      <c r="D119" s="224">
        <v>61</v>
      </c>
      <c r="E119" s="224" t="s">
        <v>310</v>
      </c>
      <c r="F119" s="224"/>
    </row>
    <row r="120" spans="1:6" x14ac:dyDescent="0.35">
      <c r="A120" s="224"/>
      <c r="B120" s="224"/>
      <c r="C120" s="224"/>
      <c r="D120" s="224">
        <v>62</v>
      </c>
      <c r="E120" s="224" t="s">
        <v>311</v>
      </c>
      <c r="F120" s="224"/>
    </row>
    <row r="121" spans="1:6" x14ac:dyDescent="0.35">
      <c r="A121" s="224"/>
      <c r="B121" s="224"/>
      <c r="C121" s="224"/>
      <c r="D121" s="224">
        <v>63</v>
      </c>
      <c r="E121" s="224" t="s">
        <v>312</v>
      </c>
      <c r="F121" s="224"/>
    </row>
    <row r="122" spans="1:6" x14ac:dyDescent="0.35">
      <c r="A122" s="224"/>
      <c r="B122" s="224"/>
      <c r="C122" s="224"/>
      <c r="D122" s="224">
        <v>64</v>
      </c>
      <c r="E122" s="224" t="s">
        <v>313</v>
      </c>
      <c r="F122" s="224"/>
    </row>
    <row r="123" spans="1:6" x14ac:dyDescent="0.35">
      <c r="A123" s="224"/>
      <c r="B123" s="224"/>
      <c r="C123" s="224"/>
      <c r="D123" s="224">
        <v>65</v>
      </c>
      <c r="E123" s="224" t="s">
        <v>314</v>
      </c>
      <c r="F123" s="224"/>
    </row>
    <row r="124" spans="1:6" x14ac:dyDescent="0.35">
      <c r="A124" s="224"/>
      <c r="B124" s="224"/>
      <c r="C124" s="224"/>
      <c r="D124" s="224">
        <v>66</v>
      </c>
      <c r="E124" s="224" t="s">
        <v>315</v>
      </c>
      <c r="F124" s="224"/>
    </row>
    <row r="125" spans="1:6" x14ac:dyDescent="0.35">
      <c r="A125" s="224"/>
      <c r="B125" s="224"/>
      <c r="C125" s="224"/>
      <c r="D125" s="224">
        <v>67</v>
      </c>
      <c r="E125" s="224" t="s">
        <v>316</v>
      </c>
      <c r="F125" s="224"/>
    </row>
    <row r="126" spans="1:6" x14ac:dyDescent="0.35">
      <c r="A126" s="224"/>
      <c r="B126" s="224"/>
      <c r="C126" s="224"/>
      <c r="D126" s="224">
        <v>68</v>
      </c>
      <c r="E126" s="224" t="s">
        <v>317</v>
      </c>
      <c r="F126" s="224"/>
    </row>
    <row r="127" spans="1:6" x14ac:dyDescent="0.35">
      <c r="A127" s="224"/>
      <c r="B127" s="224"/>
      <c r="C127" s="224"/>
      <c r="D127" s="224">
        <v>69</v>
      </c>
      <c r="E127" s="224" t="s">
        <v>318</v>
      </c>
      <c r="F127" s="224"/>
    </row>
    <row r="128" spans="1:6" x14ac:dyDescent="0.35">
      <c r="A128" s="224"/>
      <c r="B128" s="224"/>
      <c r="C128" s="224"/>
      <c r="D128" s="224">
        <v>70</v>
      </c>
      <c r="E128" s="224" t="s">
        <v>319</v>
      </c>
      <c r="F128" s="224"/>
    </row>
    <row r="129" spans="1:6" x14ac:dyDescent="0.35">
      <c r="A129" s="224"/>
      <c r="B129" s="224"/>
      <c r="C129" s="224"/>
      <c r="D129" s="224">
        <v>71</v>
      </c>
      <c r="E129" s="224" t="s">
        <v>320</v>
      </c>
      <c r="F129" s="224"/>
    </row>
    <row r="130" spans="1:6" x14ac:dyDescent="0.35">
      <c r="A130" s="224"/>
      <c r="B130" s="224"/>
      <c r="C130" s="224"/>
      <c r="D130" s="224">
        <v>72</v>
      </c>
      <c r="E130" s="224" t="s">
        <v>321</v>
      </c>
      <c r="F130" s="224"/>
    </row>
    <row r="131" spans="1:6" x14ac:dyDescent="0.35">
      <c r="A131" s="224"/>
      <c r="B131" s="224"/>
      <c r="C131" s="224"/>
      <c r="D131" s="224">
        <v>73</v>
      </c>
      <c r="E131" s="224" t="s">
        <v>322</v>
      </c>
      <c r="F131" s="224"/>
    </row>
    <row r="132" spans="1:6" x14ac:dyDescent="0.35">
      <c r="A132" s="224"/>
      <c r="B132" s="224"/>
      <c r="C132" s="224"/>
      <c r="D132" s="224">
        <v>74</v>
      </c>
      <c r="E132" s="224" t="s">
        <v>323</v>
      </c>
      <c r="F132" s="224"/>
    </row>
    <row r="133" spans="1:6" x14ac:dyDescent="0.35">
      <c r="A133" s="224"/>
      <c r="B133" s="224"/>
      <c r="C133" s="224"/>
      <c r="D133" s="224">
        <v>75</v>
      </c>
      <c r="E133" s="224" t="s">
        <v>324</v>
      </c>
      <c r="F133" s="224"/>
    </row>
    <row r="134" spans="1:6" x14ac:dyDescent="0.35">
      <c r="A134" s="224"/>
      <c r="B134" s="224"/>
      <c r="C134" s="224"/>
      <c r="D134" s="224">
        <v>76</v>
      </c>
      <c r="E134" s="224" t="s">
        <v>325</v>
      </c>
      <c r="F134" s="224"/>
    </row>
    <row r="135" spans="1:6" x14ac:dyDescent="0.35">
      <c r="A135" s="224"/>
      <c r="B135" s="224"/>
      <c r="C135" s="224"/>
      <c r="D135" s="224">
        <v>77</v>
      </c>
      <c r="E135" s="224" t="s">
        <v>326</v>
      </c>
      <c r="F135" s="224"/>
    </row>
    <row r="136" spans="1:6" x14ac:dyDescent="0.35">
      <c r="A136" s="224"/>
      <c r="B136" s="224"/>
      <c r="C136" s="224"/>
      <c r="D136" s="224">
        <v>78</v>
      </c>
      <c r="E136" s="224" t="s">
        <v>327</v>
      </c>
      <c r="F136" s="224"/>
    </row>
    <row r="137" spans="1:6" x14ac:dyDescent="0.35">
      <c r="A137" s="224"/>
      <c r="B137" s="224"/>
      <c r="C137" s="224"/>
      <c r="D137" s="224">
        <v>79</v>
      </c>
      <c r="E137" s="224" t="s">
        <v>328</v>
      </c>
      <c r="F137" s="224"/>
    </row>
    <row r="138" spans="1:6" x14ac:dyDescent="0.35">
      <c r="A138" s="224"/>
      <c r="B138" s="224"/>
      <c r="C138" s="224"/>
      <c r="D138" s="224">
        <v>80</v>
      </c>
      <c r="E138" s="224" t="s">
        <v>329</v>
      </c>
      <c r="F138" s="224"/>
    </row>
    <row r="139" spans="1:6" x14ac:dyDescent="0.35">
      <c r="A139" s="224"/>
      <c r="B139" s="224"/>
      <c r="C139" s="224"/>
      <c r="D139" s="224">
        <v>81</v>
      </c>
      <c r="E139" s="224" t="s">
        <v>330</v>
      </c>
      <c r="F139" s="224"/>
    </row>
    <row r="140" spans="1:6" x14ac:dyDescent="0.35">
      <c r="A140" s="224"/>
      <c r="B140" s="224"/>
      <c r="C140" s="224"/>
      <c r="D140" s="224">
        <v>82</v>
      </c>
      <c r="E140" s="224" t="s">
        <v>331</v>
      </c>
      <c r="F140" s="224"/>
    </row>
    <row r="141" spans="1:6" x14ac:dyDescent="0.35">
      <c r="A141" s="224"/>
      <c r="B141" s="224"/>
      <c r="C141" s="224"/>
      <c r="D141" s="224">
        <v>83</v>
      </c>
      <c r="E141" s="224" t="s">
        <v>332</v>
      </c>
      <c r="F141" s="224"/>
    </row>
    <row r="142" spans="1:6" x14ac:dyDescent="0.35">
      <c r="A142" s="224"/>
      <c r="B142" s="224"/>
      <c r="C142" s="224"/>
      <c r="D142" s="224">
        <v>84</v>
      </c>
      <c r="E142" s="224" t="s">
        <v>333</v>
      </c>
      <c r="F142" s="224"/>
    </row>
    <row r="143" spans="1:6" x14ac:dyDescent="0.35">
      <c r="A143" s="224"/>
      <c r="B143" s="224"/>
      <c r="C143" s="224"/>
      <c r="D143" s="224">
        <v>85</v>
      </c>
      <c r="E143" s="224" t="s">
        <v>334</v>
      </c>
      <c r="F143" s="224"/>
    </row>
    <row r="144" spans="1:6" x14ac:dyDescent="0.35">
      <c r="A144" s="224"/>
      <c r="B144" s="224"/>
      <c r="C144" s="224"/>
      <c r="D144" s="224">
        <v>86</v>
      </c>
      <c r="E144" s="224" t="s">
        <v>335</v>
      </c>
      <c r="F144" s="224"/>
    </row>
    <row r="145" spans="1:6" x14ac:dyDescent="0.35">
      <c r="A145" s="224"/>
      <c r="B145" s="224"/>
      <c r="C145" s="224"/>
      <c r="D145" s="224">
        <v>87</v>
      </c>
      <c r="E145" s="224" t="s">
        <v>336</v>
      </c>
      <c r="F145" s="224"/>
    </row>
    <row r="146" spans="1:6" x14ac:dyDescent="0.35">
      <c r="A146" s="224"/>
      <c r="B146" s="224"/>
      <c r="C146" s="224"/>
      <c r="D146" s="224">
        <v>88</v>
      </c>
      <c r="E146" s="224" t="s">
        <v>337</v>
      </c>
      <c r="F146" s="224"/>
    </row>
    <row r="147" spans="1:6" x14ac:dyDescent="0.35">
      <c r="A147" s="224"/>
      <c r="B147" s="224"/>
      <c r="C147" s="224"/>
      <c r="D147" s="224">
        <v>89</v>
      </c>
      <c r="E147" s="224" t="s">
        <v>338</v>
      </c>
      <c r="F147" s="224"/>
    </row>
    <row r="148" spans="1:6" x14ac:dyDescent="0.35">
      <c r="A148" s="224"/>
      <c r="B148" s="224"/>
      <c r="C148" s="224"/>
      <c r="D148" s="224">
        <v>90</v>
      </c>
      <c r="E148" s="224" t="s">
        <v>339</v>
      </c>
      <c r="F148" s="224"/>
    </row>
    <row r="149" spans="1:6" x14ac:dyDescent="0.35">
      <c r="A149" s="224"/>
      <c r="B149" s="224"/>
      <c r="C149" s="224"/>
      <c r="D149" s="224">
        <v>91</v>
      </c>
      <c r="E149" s="224" t="s">
        <v>340</v>
      </c>
      <c r="F149" s="224"/>
    </row>
    <row r="150" spans="1:6" x14ac:dyDescent="0.35">
      <c r="A150" s="224"/>
      <c r="B150" s="224"/>
      <c r="C150" s="224"/>
      <c r="D150" s="224">
        <v>92</v>
      </c>
      <c r="E150" s="224" t="s">
        <v>341</v>
      </c>
      <c r="F150" s="224"/>
    </row>
    <row r="151" spans="1:6" x14ac:dyDescent="0.35">
      <c r="A151" s="224"/>
      <c r="B151" s="224"/>
      <c r="C151" s="224"/>
      <c r="D151" s="224">
        <v>93</v>
      </c>
      <c r="E151" s="224"/>
      <c r="F151" s="224"/>
    </row>
    <row r="152" spans="1:6" x14ac:dyDescent="0.35">
      <c r="A152" s="224"/>
      <c r="B152" s="224"/>
      <c r="C152" s="224"/>
      <c r="D152" s="224">
        <v>94</v>
      </c>
      <c r="E152" s="224"/>
      <c r="F152" s="224"/>
    </row>
    <row r="153" spans="1:6" x14ac:dyDescent="0.35">
      <c r="A153" s="224"/>
      <c r="B153" s="224"/>
      <c r="C153" s="224"/>
      <c r="D153" s="224">
        <v>95</v>
      </c>
      <c r="E153" s="224"/>
      <c r="F153" s="224"/>
    </row>
    <row r="154" spans="1:6" x14ac:dyDescent="0.35">
      <c r="A154" s="224"/>
      <c r="B154" s="224"/>
      <c r="C154" s="224"/>
      <c r="D154" s="224">
        <v>96</v>
      </c>
      <c r="E154" s="224"/>
      <c r="F154" s="224"/>
    </row>
    <row r="155" spans="1:6" x14ac:dyDescent="0.35">
      <c r="A155" s="224"/>
      <c r="B155" s="224"/>
      <c r="C155" s="224"/>
      <c r="D155" s="224">
        <v>97</v>
      </c>
      <c r="E155" s="224"/>
      <c r="F155" s="224"/>
    </row>
    <row r="156" spans="1:6" x14ac:dyDescent="0.35">
      <c r="A156" s="224"/>
      <c r="B156" s="224"/>
      <c r="C156" s="224"/>
      <c r="D156" s="224">
        <v>98</v>
      </c>
      <c r="E156" s="224"/>
      <c r="F156" s="224"/>
    </row>
    <row r="157" spans="1:6" x14ac:dyDescent="0.35">
      <c r="A157" s="224"/>
      <c r="B157" s="224"/>
      <c r="C157" s="224"/>
      <c r="D157" s="224">
        <v>99</v>
      </c>
      <c r="E157" s="224"/>
      <c r="F157" s="224"/>
    </row>
    <row r="158" spans="1:6" x14ac:dyDescent="0.35">
      <c r="A158" s="224"/>
      <c r="B158" s="224"/>
      <c r="C158" s="224"/>
      <c r="D158" s="224">
        <v>100</v>
      </c>
      <c r="E158" s="224"/>
      <c r="F158" s="224"/>
    </row>
    <row r="159" spans="1:6" x14ac:dyDescent="0.35">
      <c r="A159" s="224"/>
      <c r="B159" s="224"/>
      <c r="C159" s="224"/>
      <c r="D159" s="224" t="s">
        <v>181</v>
      </c>
      <c r="E159" s="224"/>
      <c r="F159" s="224"/>
    </row>
    <row r="160" spans="1:6" x14ac:dyDescent="0.35">
      <c r="A160" s="224"/>
      <c r="B160" s="224"/>
      <c r="C160" s="224"/>
      <c r="D160" s="224">
        <v>151</v>
      </c>
      <c r="E160" s="224"/>
      <c r="F160" s="224"/>
    </row>
    <row r="161" spans="1:6" x14ac:dyDescent="0.35">
      <c r="A161" s="224"/>
      <c r="B161" s="224"/>
      <c r="C161" s="224"/>
      <c r="D161" s="224">
        <v>152</v>
      </c>
      <c r="E161" s="224"/>
      <c r="F161" s="224"/>
    </row>
    <row r="162" spans="1:6" x14ac:dyDescent="0.35">
      <c r="A162" s="224"/>
      <c r="B162" s="224"/>
      <c r="C162" s="224"/>
      <c r="D162" s="224">
        <v>153</v>
      </c>
      <c r="E162" s="224"/>
      <c r="F162" s="224"/>
    </row>
    <row r="163" spans="1:6" x14ac:dyDescent="0.35">
      <c r="A163" s="224"/>
      <c r="B163" s="224"/>
      <c r="C163" s="224"/>
      <c r="D163" s="224">
        <v>154</v>
      </c>
      <c r="E163" s="224"/>
      <c r="F163" s="224"/>
    </row>
    <row r="164" spans="1:6" x14ac:dyDescent="0.35">
      <c r="A164" s="224"/>
      <c r="B164" s="224"/>
      <c r="C164" s="224"/>
      <c r="D164" s="224">
        <v>155</v>
      </c>
      <c r="E164" s="224"/>
      <c r="F164" s="224"/>
    </row>
    <row r="165" spans="1:6" x14ac:dyDescent="0.35">
      <c r="A165" s="224"/>
      <c r="B165" s="224"/>
      <c r="C165" s="224"/>
      <c r="D165" s="224">
        <v>156</v>
      </c>
      <c r="E165" s="224"/>
      <c r="F165" s="224"/>
    </row>
    <row r="166" spans="1:6" x14ac:dyDescent="0.35">
      <c r="A166" s="224"/>
      <c r="B166" s="224"/>
      <c r="C166" s="224"/>
      <c r="D166" s="224">
        <v>157</v>
      </c>
      <c r="E166" s="224"/>
      <c r="F166" s="224"/>
    </row>
    <row r="167" spans="1:6" x14ac:dyDescent="0.35">
      <c r="A167" s="224"/>
      <c r="B167" s="224"/>
      <c r="C167" s="224"/>
      <c r="D167" s="224">
        <v>158</v>
      </c>
      <c r="E167" s="224"/>
      <c r="F167" s="224"/>
    </row>
    <row r="168" spans="1:6" x14ac:dyDescent="0.35">
      <c r="A168" s="224"/>
      <c r="B168" s="224"/>
      <c r="C168" s="224"/>
      <c r="D168" s="224">
        <v>159</v>
      </c>
      <c r="E168" s="224"/>
      <c r="F168" s="224"/>
    </row>
    <row r="169" spans="1:6" x14ac:dyDescent="0.35">
      <c r="A169" s="224"/>
      <c r="B169" s="224"/>
      <c r="C169" s="224"/>
      <c r="D169" s="224">
        <v>160</v>
      </c>
      <c r="E169" s="224"/>
      <c r="F169" s="224"/>
    </row>
    <row r="170" spans="1:6" x14ac:dyDescent="0.35">
      <c r="A170" s="224"/>
      <c r="B170" s="224"/>
      <c r="C170" s="224"/>
      <c r="D170" s="224">
        <v>161</v>
      </c>
      <c r="E170" s="224"/>
      <c r="F170" s="224"/>
    </row>
    <row r="171" spans="1:6" x14ac:dyDescent="0.35">
      <c r="A171" s="224"/>
      <c r="B171" s="224"/>
      <c r="C171" s="224"/>
      <c r="D171" s="224">
        <v>162</v>
      </c>
      <c r="E171" s="224"/>
      <c r="F171" s="224"/>
    </row>
    <row r="172" spans="1:6" x14ac:dyDescent="0.35">
      <c r="A172" s="224"/>
      <c r="B172" s="224"/>
      <c r="C172" s="224"/>
      <c r="D172" s="224">
        <v>163</v>
      </c>
      <c r="E172" s="224"/>
      <c r="F172" s="224"/>
    </row>
    <row r="173" spans="1:6" x14ac:dyDescent="0.35">
      <c r="A173" s="224"/>
      <c r="B173" s="224"/>
      <c r="C173" s="224"/>
      <c r="D173" s="224">
        <v>164</v>
      </c>
      <c r="E173" s="224"/>
      <c r="F173" s="224"/>
    </row>
    <row r="174" spans="1:6" x14ac:dyDescent="0.35">
      <c r="A174" s="224"/>
      <c r="B174" s="224"/>
      <c r="C174" s="224"/>
      <c r="D174" s="224">
        <v>165</v>
      </c>
      <c r="E174" s="224"/>
      <c r="F174" s="224"/>
    </row>
    <row r="175" spans="1:6" x14ac:dyDescent="0.35">
      <c r="A175" s="224"/>
      <c r="B175" s="224"/>
      <c r="C175" s="224"/>
      <c r="D175" s="224">
        <v>166</v>
      </c>
      <c r="E175" s="224"/>
      <c r="F175" s="224"/>
    </row>
    <row r="176" spans="1:6" x14ac:dyDescent="0.35">
      <c r="A176" s="224"/>
      <c r="B176" s="224"/>
      <c r="C176" s="224"/>
      <c r="D176" s="224">
        <v>167</v>
      </c>
      <c r="E176" s="224"/>
      <c r="F176" s="224"/>
    </row>
    <row r="177" spans="1:6" x14ac:dyDescent="0.35">
      <c r="A177" s="224"/>
      <c r="B177" s="224"/>
      <c r="C177" s="224"/>
      <c r="D177" s="224">
        <v>168</v>
      </c>
      <c r="E177" s="224"/>
      <c r="F177" s="224"/>
    </row>
    <row r="178" spans="1:6" x14ac:dyDescent="0.35">
      <c r="A178" s="224"/>
      <c r="B178" s="224"/>
      <c r="C178" s="224"/>
      <c r="D178" s="224">
        <v>169</v>
      </c>
      <c r="E178" s="224"/>
      <c r="F178" s="224"/>
    </row>
    <row r="179" spans="1:6" x14ac:dyDescent="0.35">
      <c r="A179" s="224"/>
      <c r="B179" s="224"/>
      <c r="C179" s="224"/>
      <c r="D179" s="224">
        <v>170</v>
      </c>
      <c r="E179" s="224"/>
      <c r="F179" s="224"/>
    </row>
    <row r="180" spans="1:6" x14ac:dyDescent="0.35">
      <c r="A180" s="224"/>
      <c r="B180" s="224"/>
      <c r="C180" s="224"/>
      <c r="D180" s="224">
        <v>171</v>
      </c>
      <c r="E180" s="224"/>
      <c r="F180" s="224"/>
    </row>
    <row r="181" spans="1:6" x14ac:dyDescent="0.35">
      <c r="A181" s="224"/>
      <c r="B181" s="224"/>
      <c r="C181" s="224"/>
      <c r="D181" s="224">
        <v>172</v>
      </c>
      <c r="E181" s="224"/>
      <c r="F181" s="224"/>
    </row>
    <row r="182" spans="1:6" x14ac:dyDescent="0.35">
      <c r="A182" s="224"/>
      <c r="B182" s="224"/>
      <c r="C182" s="224"/>
      <c r="D182" s="224">
        <v>173</v>
      </c>
      <c r="E182" s="224"/>
      <c r="F182" s="224"/>
    </row>
    <row r="183" spans="1:6" x14ac:dyDescent="0.35">
      <c r="A183" s="224"/>
      <c r="B183" s="224"/>
      <c r="C183" s="224"/>
      <c r="D183" s="224">
        <v>174</v>
      </c>
      <c r="E183" s="224"/>
      <c r="F183" s="224"/>
    </row>
    <row r="184" spans="1:6" x14ac:dyDescent="0.35">
      <c r="A184" s="224"/>
      <c r="B184" s="224"/>
      <c r="C184" s="224"/>
      <c r="D184" s="224">
        <v>175</v>
      </c>
      <c r="E184" s="224"/>
      <c r="F184" s="224"/>
    </row>
    <row r="185" spans="1:6" x14ac:dyDescent="0.35">
      <c r="A185" s="224"/>
      <c r="B185" s="224"/>
      <c r="C185" s="224"/>
      <c r="D185" s="224">
        <v>176</v>
      </c>
      <c r="E185" s="224"/>
      <c r="F185" s="224"/>
    </row>
    <row r="186" spans="1:6" x14ac:dyDescent="0.35">
      <c r="A186" s="224"/>
      <c r="B186" s="224"/>
      <c r="C186" s="224"/>
      <c r="D186" s="224">
        <v>177</v>
      </c>
      <c r="E186" s="224"/>
      <c r="F186" s="224"/>
    </row>
    <row r="187" spans="1:6" x14ac:dyDescent="0.35">
      <c r="A187" s="224"/>
      <c r="B187" s="224"/>
      <c r="C187" s="224"/>
      <c r="D187" s="224">
        <v>178</v>
      </c>
      <c r="E187" s="224"/>
      <c r="F187" s="224"/>
    </row>
    <row r="188" spans="1:6" x14ac:dyDescent="0.35">
      <c r="A188" s="224"/>
      <c r="B188" s="224"/>
      <c r="C188" s="224"/>
      <c r="D188" s="224">
        <v>179</v>
      </c>
      <c r="E188" s="224"/>
      <c r="F188" s="224"/>
    </row>
    <row r="189" spans="1:6" x14ac:dyDescent="0.35">
      <c r="A189" s="224"/>
      <c r="B189" s="224"/>
      <c r="C189" s="224"/>
      <c r="D189" s="224">
        <v>180</v>
      </c>
      <c r="E189" s="224"/>
      <c r="F189" s="224"/>
    </row>
    <row r="190" spans="1:6" x14ac:dyDescent="0.35">
      <c r="A190" s="224"/>
      <c r="B190" s="224"/>
      <c r="C190" s="224"/>
      <c r="D190" s="224" t="s">
        <v>182</v>
      </c>
      <c r="E190" s="224"/>
      <c r="F190" s="224"/>
    </row>
    <row r="191" spans="1:6" x14ac:dyDescent="0.35">
      <c r="A191" s="224"/>
      <c r="B191" s="224"/>
      <c r="C191" s="224"/>
      <c r="D191" s="224">
        <v>181</v>
      </c>
      <c r="E191" s="224"/>
      <c r="F191" s="224"/>
    </row>
    <row r="192" spans="1:6" x14ac:dyDescent="0.35">
      <c r="A192" s="224"/>
      <c r="B192" s="224"/>
      <c r="C192" s="224"/>
      <c r="D192" s="224">
        <v>182</v>
      </c>
      <c r="E192" s="224"/>
      <c r="F192" s="224"/>
    </row>
    <row r="193" spans="1:6" x14ac:dyDescent="0.35">
      <c r="A193" s="224"/>
      <c r="B193" s="224"/>
      <c r="C193" s="224"/>
      <c r="D193" s="224">
        <v>183</v>
      </c>
      <c r="E193" s="224"/>
      <c r="F193" s="224"/>
    </row>
    <row r="194" spans="1:6" x14ac:dyDescent="0.35">
      <c r="A194" s="224"/>
      <c r="B194" s="224"/>
      <c r="C194" s="224"/>
      <c r="D194" s="224">
        <v>184</v>
      </c>
      <c r="E194" s="224"/>
      <c r="F194" s="224"/>
    </row>
    <row r="195" spans="1:6" x14ac:dyDescent="0.35">
      <c r="A195" s="224"/>
      <c r="B195" s="224"/>
      <c r="C195" s="224"/>
      <c r="D195" s="224">
        <v>185</v>
      </c>
      <c r="E195" s="224"/>
      <c r="F195" s="224"/>
    </row>
    <row r="196" spans="1:6" x14ac:dyDescent="0.35">
      <c r="A196" s="224"/>
      <c r="B196" s="224"/>
      <c r="C196" s="224"/>
      <c r="D196" s="224">
        <v>186</v>
      </c>
      <c r="E196" s="224"/>
      <c r="F196" s="224"/>
    </row>
    <row r="197" spans="1:6" x14ac:dyDescent="0.35">
      <c r="A197" s="224"/>
      <c r="B197" s="224"/>
      <c r="C197" s="224"/>
      <c r="D197" s="224">
        <v>187</v>
      </c>
      <c r="E197" s="224"/>
      <c r="F197" s="224"/>
    </row>
    <row r="198" spans="1:6" x14ac:dyDescent="0.35">
      <c r="A198" s="224"/>
      <c r="B198" s="224"/>
      <c r="C198" s="224"/>
      <c r="D198" s="224">
        <v>188</v>
      </c>
      <c r="E198" s="224"/>
      <c r="F198" s="224"/>
    </row>
    <row r="199" spans="1:6" x14ac:dyDescent="0.35">
      <c r="A199" s="224"/>
      <c r="B199" s="224"/>
      <c r="C199" s="224"/>
      <c r="D199" s="224">
        <v>189</v>
      </c>
      <c r="E199" s="224"/>
      <c r="F199" s="224"/>
    </row>
    <row r="200" spans="1:6" x14ac:dyDescent="0.35">
      <c r="A200" s="224"/>
      <c r="B200" s="224"/>
      <c r="C200" s="224"/>
      <c r="D200" s="224">
        <v>190</v>
      </c>
      <c r="E200" s="224"/>
      <c r="F200" s="224"/>
    </row>
    <row r="201" spans="1:6" x14ac:dyDescent="0.35">
      <c r="A201" s="224"/>
      <c r="B201" s="224"/>
      <c r="C201" s="224"/>
      <c r="D201" s="224">
        <v>191</v>
      </c>
      <c r="E201" s="224"/>
      <c r="F201" s="224"/>
    </row>
    <row r="202" spans="1:6" x14ac:dyDescent="0.35">
      <c r="A202" s="224"/>
      <c r="B202" s="224"/>
      <c r="C202" s="224"/>
      <c r="D202" s="224">
        <v>192</v>
      </c>
      <c r="E202" s="224"/>
      <c r="F202" s="224"/>
    </row>
    <row r="203" spans="1:6" x14ac:dyDescent="0.35">
      <c r="A203" s="224"/>
      <c r="B203" s="224"/>
      <c r="C203" s="224"/>
      <c r="D203" s="224">
        <v>193</v>
      </c>
      <c r="E203" s="224"/>
      <c r="F203" s="224"/>
    </row>
    <row r="204" spans="1:6" x14ac:dyDescent="0.35">
      <c r="A204" s="224"/>
      <c r="B204" s="224"/>
      <c r="C204" s="224"/>
      <c r="D204" s="224">
        <v>194</v>
      </c>
      <c r="E204" s="224"/>
      <c r="F204" s="224"/>
    </row>
    <row r="205" spans="1:6" x14ac:dyDescent="0.35">
      <c r="A205" s="224"/>
      <c r="B205" s="224"/>
      <c r="C205" s="224"/>
      <c r="D205" s="224">
        <v>195</v>
      </c>
      <c r="E205" s="224"/>
      <c r="F205" s="224"/>
    </row>
    <row r="206" spans="1:6" x14ac:dyDescent="0.35">
      <c r="A206" s="224"/>
      <c r="B206" s="224"/>
      <c r="C206" s="224"/>
      <c r="D206" s="224">
        <v>196</v>
      </c>
      <c r="E206" s="224"/>
      <c r="F206" s="224"/>
    </row>
    <row r="207" spans="1:6" x14ac:dyDescent="0.35">
      <c r="A207" s="224"/>
      <c r="B207" s="224"/>
      <c r="C207" s="224"/>
      <c r="D207" s="224">
        <v>197</v>
      </c>
      <c r="E207" s="224"/>
      <c r="F207" s="224"/>
    </row>
    <row r="208" spans="1:6" x14ac:dyDescent="0.35">
      <c r="A208" s="224"/>
      <c r="B208" s="224"/>
      <c r="C208" s="224"/>
      <c r="D208" s="224">
        <v>198</v>
      </c>
      <c r="E208" s="224"/>
      <c r="F208" s="224"/>
    </row>
    <row r="209" spans="1:6" x14ac:dyDescent="0.35">
      <c r="A209" s="224"/>
      <c r="B209" s="224"/>
      <c r="C209" s="224"/>
      <c r="D209" s="224">
        <v>199</v>
      </c>
      <c r="E209" s="224"/>
      <c r="F209" s="224"/>
    </row>
    <row r="210" spans="1:6" x14ac:dyDescent="0.35">
      <c r="A210" s="224"/>
      <c r="B210" s="224"/>
      <c r="C210" s="224"/>
      <c r="D210" s="224">
        <v>200</v>
      </c>
      <c r="E210" s="224"/>
      <c r="F210" s="2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IBISABWA</vt:lpstr>
      <vt:lpstr>GAHUNDA</vt:lpstr>
      <vt:lpstr>INSHINGANO</vt:lpstr>
      <vt:lpstr>IREMBO</vt:lpstr>
      <vt:lpstr>CIVIL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</dc:creator>
  <cp:lastModifiedBy>IHAME Gilbert</cp:lastModifiedBy>
  <cp:lastPrinted>2023-07-16T08:38:31Z</cp:lastPrinted>
  <dcterms:created xsi:type="dcterms:W3CDTF">2019-05-30T13:08:26Z</dcterms:created>
  <dcterms:modified xsi:type="dcterms:W3CDTF">2023-07-28T13:01:51Z</dcterms:modified>
</cp:coreProperties>
</file>