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heom\Documents\10Alytics documents\Section 4\"/>
    </mc:Choice>
  </mc:AlternateContent>
  <xr:revisionPtr revIDLastSave="0" documentId="13_ncr:1_{23349DD6-0B92-46F4-87C3-3E7C0C45662B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Data" sheetId="1" r:id="rId1"/>
    <sheet name="Naive" sheetId="2" r:id="rId2"/>
    <sheet name="Moving Average" sheetId="4" r:id="rId3"/>
    <sheet name="Exponential Smoothing" sheetId="5" r:id="rId4"/>
    <sheet name="Linera Regression" sheetId="6" r:id="rId5"/>
    <sheet name="Result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gruAlr+t3bMEPtKxbfCpSX3moRZQvd7gFGXNMBZ340E="/>
    </ext>
  </extLst>
</workbook>
</file>

<file path=xl/calcChain.xml><?xml version="1.0" encoding="utf-8"?>
<calcChain xmlns="http://schemas.openxmlformats.org/spreadsheetml/2006/main">
  <c r="O5" i="6" l="1"/>
  <c r="O4" i="6"/>
  <c r="O3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2" i="6"/>
  <c r="P11" i="6"/>
  <c r="P12" i="6"/>
  <c r="P13" i="6"/>
  <c r="P14" i="6"/>
  <c r="P15" i="6"/>
  <c r="P16" i="6"/>
  <c r="P17" i="6"/>
  <c r="P18" i="6"/>
  <c r="P19" i="6"/>
  <c r="P20" i="6"/>
  <c r="P21" i="6"/>
  <c r="P10" i="6"/>
  <c r="O11" i="6"/>
  <c r="O12" i="6"/>
  <c r="O13" i="6"/>
  <c r="O14" i="6"/>
  <c r="O15" i="6"/>
  <c r="O16" i="6"/>
  <c r="O17" i="6"/>
  <c r="O18" i="6"/>
  <c r="O19" i="6"/>
  <c r="O20" i="6"/>
  <c r="O21" i="6"/>
  <c r="O10" i="6"/>
  <c r="N11" i="6"/>
  <c r="N12" i="6"/>
  <c r="N13" i="6"/>
  <c r="N14" i="6"/>
  <c r="N15" i="6"/>
  <c r="N16" i="6"/>
  <c r="N17" i="6"/>
  <c r="N18" i="6"/>
  <c r="N19" i="6"/>
  <c r="N20" i="6"/>
  <c r="N21" i="6"/>
  <c r="N1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2" i="6"/>
  <c r="M6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C3" i="5"/>
  <c r="K8" i="4"/>
  <c r="K7" i="4"/>
  <c r="K6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5" i="4"/>
  <c r="K9" i="2"/>
  <c r="K6" i="2"/>
  <c r="K5" i="2"/>
  <c r="K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3" i="2"/>
  <c r="C4" i="5" l="1"/>
  <c r="C5" i="5" s="1"/>
  <c r="C6" i="5" s="1"/>
  <c r="F3" i="5"/>
  <c r="G3" i="5" s="1"/>
  <c r="F4" i="5" l="1"/>
  <c r="G4" i="5" s="1"/>
  <c r="F5" i="5"/>
  <c r="G5" i="5" s="1"/>
  <c r="C7" i="5"/>
  <c r="F6" i="5"/>
  <c r="G6" i="5" s="1"/>
  <c r="H3" i="5"/>
  <c r="I3" i="5"/>
  <c r="H6" i="5" l="1"/>
  <c r="I6" i="5"/>
  <c r="C8" i="5"/>
  <c r="F7" i="5"/>
  <c r="G7" i="5" s="1"/>
  <c r="H4" i="5"/>
  <c r="I4" i="5"/>
  <c r="H5" i="5"/>
  <c r="I5" i="5"/>
  <c r="H7" i="5" l="1"/>
  <c r="I7" i="5"/>
  <c r="C9" i="5"/>
  <c r="F8" i="5"/>
  <c r="G8" i="5" s="1"/>
  <c r="I8" i="5" l="1"/>
  <c r="H8" i="5"/>
  <c r="C10" i="5"/>
  <c r="F9" i="5"/>
  <c r="G9" i="5" s="1"/>
  <c r="H9" i="5" l="1"/>
  <c r="I9" i="5"/>
  <c r="C11" i="5"/>
  <c r="F10" i="5"/>
  <c r="G10" i="5" s="1"/>
  <c r="H10" i="5" l="1"/>
  <c r="I10" i="5"/>
  <c r="C12" i="5"/>
  <c r="F11" i="5"/>
  <c r="G11" i="5" s="1"/>
  <c r="H11" i="5" l="1"/>
  <c r="I11" i="5"/>
  <c r="C13" i="5"/>
  <c r="F12" i="5"/>
  <c r="G12" i="5" s="1"/>
  <c r="I12" i="5" l="1"/>
  <c r="H12" i="5"/>
  <c r="C14" i="5"/>
  <c r="F13" i="5"/>
  <c r="G13" i="5" s="1"/>
  <c r="H13" i="5" l="1"/>
  <c r="I13" i="5"/>
  <c r="F14" i="5"/>
  <c r="G14" i="5" s="1"/>
  <c r="C15" i="5"/>
  <c r="C16" i="5" l="1"/>
  <c r="F15" i="5"/>
  <c r="G15" i="5" s="1"/>
  <c r="H14" i="5"/>
  <c r="I14" i="5"/>
  <c r="H15" i="5" l="1"/>
  <c r="I15" i="5"/>
  <c r="C17" i="5"/>
  <c r="F16" i="5"/>
  <c r="G16" i="5" s="1"/>
  <c r="H16" i="5" l="1"/>
  <c r="I16" i="5"/>
  <c r="C18" i="5"/>
  <c r="F17" i="5"/>
  <c r="G17" i="5" s="1"/>
  <c r="H17" i="5" l="1"/>
  <c r="I17" i="5"/>
  <c r="F18" i="5"/>
  <c r="G18" i="5" s="1"/>
  <c r="C19" i="5"/>
  <c r="C20" i="5" l="1"/>
  <c r="F19" i="5"/>
  <c r="G19" i="5" s="1"/>
  <c r="H18" i="5"/>
  <c r="I18" i="5"/>
  <c r="H19" i="5" l="1"/>
  <c r="I19" i="5"/>
  <c r="F20" i="5"/>
  <c r="G20" i="5" s="1"/>
  <c r="C21" i="5"/>
  <c r="F21" i="5" l="1"/>
  <c r="G21" i="5" s="1"/>
  <c r="C22" i="5"/>
  <c r="H20" i="5"/>
  <c r="I20" i="5"/>
  <c r="F22" i="5" l="1"/>
  <c r="G22" i="5" s="1"/>
  <c r="C23" i="5"/>
  <c r="H21" i="5"/>
  <c r="I21" i="5"/>
  <c r="F23" i="5" l="1"/>
  <c r="G23" i="5" s="1"/>
  <c r="C24" i="5"/>
  <c r="I22" i="5"/>
  <c r="H22" i="5"/>
  <c r="F24" i="5" l="1"/>
  <c r="G24" i="5" s="1"/>
  <c r="C25" i="5"/>
  <c r="H23" i="5"/>
  <c r="I23" i="5"/>
  <c r="F25" i="5" l="1"/>
  <c r="G25" i="5" s="1"/>
  <c r="C26" i="5"/>
  <c r="H24" i="5"/>
  <c r="I24" i="5"/>
  <c r="F26" i="5" l="1"/>
  <c r="G26" i="5" s="1"/>
  <c r="C27" i="5"/>
  <c r="H25" i="5"/>
  <c r="I25" i="5"/>
  <c r="F27" i="5" l="1"/>
  <c r="G27" i="5" s="1"/>
  <c r="C28" i="5"/>
  <c r="I26" i="5"/>
  <c r="H26" i="5"/>
  <c r="F28" i="5" l="1"/>
  <c r="G28" i="5" s="1"/>
  <c r="C29" i="5"/>
  <c r="H27" i="5"/>
  <c r="I27" i="5"/>
  <c r="F29" i="5" l="1"/>
  <c r="G29" i="5" s="1"/>
  <c r="C30" i="5"/>
  <c r="H28" i="5"/>
  <c r="I28" i="5"/>
  <c r="F30" i="5" l="1"/>
  <c r="G30" i="5" s="1"/>
  <c r="C31" i="5"/>
  <c r="H29" i="5"/>
  <c r="I29" i="5"/>
  <c r="F31" i="5" l="1"/>
  <c r="G31" i="5" s="1"/>
  <c r="C32" i="5"/>
  <c r="H30" i="5"/>
  <c r="I30" i="5"/>
  <c r="F32" i="5" l="1"/>
  <c r="G32" i="5" s="1"/>
  <c r="C33" i="5"/>
  <c r="H31" i="5"/>
  <c r="I31" i="5"/>
  <c r="F33" i="5" l="1"/>
  <c r="G33" i="5" s="1"/>
  <c r="C34" i="5"/>
  <c r="H32" i="5"/>
  <c r="I32" i="5"/>
  <c r="F34" i="5" l="1"/>
  <c r="G34" i="5" s="1"/>
  <c r="C35" i="5"/>
  <c r="H33" i="5"/>
  <c r="I33" i="5"/>
  <c r="F35" i="5" l="1"/>
  <c r="G35" i="5" s="1"/>
  <c r="C36" i="5"/>
  <c r="H34" i="5"/>
  <c r="I34" i="5"/>
  <c r="F36" i="5" l="1"/>
  <c r="G36" i="5" s="1"/>
  <c r="C37" i="5"/>
  <c r="H35" i="5"/>
  <c r="I35" i="5"/>
  <c r="F37" i="5" l="1"/>
  <c r="G37" i="5" s="1"/>
  <c r="C38" i="5"/>
  <c r="I36" i="5"/>
  <c r="H36" i="5"/>
  <c r="F38" i="5" l="1"/>
  <c r="G38" i="5" s="1"/>
  <c r="C39" i="5"/>
  <c r="H37" i="5"/>
  <c r="I37" i="5"/>
  <c r="F39" i="5" l="1"/>
  <c r="G39" i="5" s="1"/>
  <c r="C40" i="5"/>
  <c r="H38" i="5"/>
  <c r="I38" i="5"/>
  <c r="F40" i="5" l="1"/>
  <c r="G40" i="5" s="1"/>
  <c r="C41" i="5"/>
  <c r="I39" i="5"/>
  <c r="H39" i="5"/>
  <c r="F41" i="5" l="1"/>
  <c r="G41" i="5" s="1"/>
  <c r="C42" i="5"/>
  <c r="I40" i="5"/>
  <c r="H40" i="5"/>
  <c r="F42" i="5" l="1"/>
  <c r="G42" i="5" s="1"/>
  <c r="C43" i="5"/>
  <c r="H41" i="5"/>
  <c r="I41" i="5"/>
  <c r="F43" i="5" l="1"/>
  <c r="G43" i="5" s="1"/>
  <c r="C44" i="5"/>
  <c r="H42" i="5"/>
  <c r="I42" i="5"/>
  <c r="F44" i="5" l="1"/>
  <c r="G44" i="5" s="1"/>
  <c r="C45" i="5"/>
  <c r="H43" i="5"/>
  <c r="I43" i="5"/>
  <c r="F45" i="5" l="1"/>
  <c r="G45" i="5" s="1"/>
  <c r="C46" i="5"/>
  <c r="H44" i="5"/>
  <c r="I44" i="5"/>
  <c r="F46" i="5" l="1"/>
  <c r="G46" i="5" s="1"/>
  <c r="C47" i="5"/>
  <c r="H45" i="5"/>
  <c r="I45" i="5"/>
  <c r="F47" i="5" l="1"/>
  <c r="G47" i="5" s="1"/>
  <c r="C48" i="5"/>
  <c r="H46" i="5"/>
  <c r="I46" i="5"/>
  <c r="F48" i="5" l="1"/>
  <c r="G48" i="5" s="1"/>
  <c r="C49" i="5"/>
  <c r="I47" i="5"/>
  <c r="H47" i="5"/>
  <c r="F49" i="5" l="1"/>
  <c r="G49" i="5" s="1"/>
  <c r="C50" i="5"/>
  <c r="H48" i="5"/>
  <c r="I48" i="5"/>
  <c r="F50" i="5" l="1"/>
  <c r="G50" i="5" s="1"/>
  <c r="C51" i="5"/>
  <c r="H49" i="5"/>
  <c r="I49" i="5"/>
  <c r="F51" i="5" l="1"/>
  <c r="G51" i="5" s="1"/>
  <c r="C52" i="5"/>
  <c r="I50" i="5"/>
  <c r="H50" i="5"/>
  <c r="F52" i="5" l="1"/>
  <c r="G52" i="5" s="1"/>
  <c r="C53" i="5"/>
  <c r="H51" i="5"/>
  <c r="I51" i="5"/>
  <c r="F53" i="5" l="1"/>
  <c r="G53" i="5" s="1"/>
  <c r="C54" i="5"/>
  <c r="H52" i="5"/>
  <c r="I52" i="5"/>
  <c r="F54" i="5" l="1"/>
  <c r="G54" i="5" s="1"/>
  <c r="C55" i="5"/>
  <c r="H53" i="5"/>
  <c r="I53" i="5"/>
  <c r="F55" i="5" l="1"/>
  <c r="G55" i="5" s="1"/>
  <c r="C56" i="5"/>
  <c r="I54" i="5"/>
  <c r="H54" i="5"/>
  <c r="F56" i="5" l="1"/>
  <c r="G56" i="5" s="1"/>
  <c r="C57" i="5"/>
  <c r="H55" i="5"/>
  <c r="I55" i="5"/>
  <c r="F57" i="5" l="1"/>
  <c r="G57" i="5" s="1"/>
  <c r="C58" i="5"/>
  <c r="H56" i="5"/>
  <c r="I56" i="5"/>
  <c r="F58" i="5" l="1"/>
  <c r="G58" i="5" s="1"/>
  <c r="C59" i="5"/>
  <c r="H57" i="5"/>
  <c r="I57" i="5"/>
  <c r="F59" i="5" l="1"/>
  <c r="G59" i="5" s="1"/>
  <c r="C60" i="5"/>
  <c r="H58" i="5"/>
  <c r="I58" i="5"/>
  <c r="F60" i="5" l="1"/>
  <c r="G60" i="5" s="1"/>
  <c r="C61" i="5"/>
  <c r="H59" i="5"/>
  <c r="I59" i="5"/>
  <c r="F61" i="5" l="1"/>
  <c r="G61" i="5" s="1"/>
  <c r="C62" i="5"/>
  <c r="H60" i="5"/>
  <c r="I60" i="5"/>
  <c r="F62" i="5" l="1"/>
  <c r="G62" i="5" s="1"/>
  <c r="C63" i="5"/>
  <c r="I61" i="5"/>
  <c r="H61" i="5"/>
  <c r="F63" i="5" l="1"/>
  <c r="G63" i="5" s="1"/>
  <c r="C64" i="5"/>
  <c r="H62" i="5"/>
  <c r="I62" i="5"/>
  <c r="F64" i="5" l="1"/>
  <c r="G64" i="5" s="1"/>
  <c r="C65" i="5"/>
  <c r="H63" i="5"/>
  <c r="I63" i="5"/>
  <c r="F65" i="5" l="1"/>
  <c r="G65" i="5" s="1"/>
  <c r="C66" i="5"/>
  <c r="I64" i="5"/>
  <c r="H64" i="5"/>
  <c r="F66" i="5" l="1"/>
  <c r="G66" i="5" s="1"/>
  <c r="C67" i="5"/>
  <c r="H65" i="5"/>
  <c r="I65" i="5"/>
  <c r="F67" i="5" l="1"/>
  <c r="G67" i="5" s="1"/>
  <c r="C68" i="5"/>
  <c r="H66" i="5"/>
  <c r="I66" i="5"/>
  <c r="F68" i="5" l="1"/>
  <c r="G68" i="5" s="1"/>
  <c r="C69" i="5"/>
  <c r="H67" i="5"/>
  <c r="I67" i="5"/>
  <c r="F69" i="5" l="1"/>
  <c r="G69" i="5" s="1"/>
  <c r="C70" i="5"/>
  <c r="I68" i="5"/>
  <c r="H68" i="5"/>
  <c r="F70" i="5" l="1"/>
  <c r="G70" i="5" s="1"/>
  <c r="C71" i="5"/>
  <c r="H69" i="5"/>
  <c r="I69" i="5"/>
  <c r="F71" i="5" l="1"/>
  <c r="G71" i="5" s="1"/>
  <c r="C72" i="5"/>
  <c r="H70" i="5"/>
  <c r="I70" i="5"/>
  <c r="F72" i="5" l="1"/>
  <c r="G72" i="5" s="1"/>
  <c r="C73" i="5"/>
  <c r="H71" i="5"/>
  <c r="I71" i="5"/>
  <c r="F73" i="5" l="1"/>
  <c r="G73" i="5" s="1"/>
  <c r="C74" i="5"/>
  <c r="H72" i="5"/>
  <c r="I72" i="5"/>
  <c r="F74" i="5" l="1"/>
  <c r="G74" i="5" s="1"/>
  <c r="C75" i="5"/>
  <c r="H73" i="5"/>
  <c r="I73" i="5"/>
  <c r="F75" i="5" l="1"/>
  <c r="G75" i="5" s="1"/>
  <c r="C76" i="5"/>
  <c r="H74" i="5"/>
  <c r="I74" i="5"/>
  <c r="F76" i="5" l="1"/>
  <c r="G76" i="5" s="1"/>
  <c r="C77" i="5"/>
  <c r="I75" i="5"/>
  <c r="H75" i="5"/>
  <c r="F77" i="5" l="1"/>
  <c r="G77" i="5" s="1"/>
  <c r="C78" i="5"/>
  <c r="H76" i="5"/>
  <c r="I76" i="5"/>
  <c r="F78" i="5" l="1"/>
  <c r="G78" i="5" s="1"/>
  <c r="C79" i="5"/>
  <c r="H77" i="5"/>
  <c r="I77" i="5"/>
  <c r="F79" i="5" l="1"/>
  <c r="G79" i="5" s="1"/>
  <c r="C80" i="5"/>
  <c r="I78" i="5"/>
  <c r="H78" i="5"/>
  <c r="F80" i="5" l="1"/>
  <c r="G80" i="5" s="1"/>
  <c r="C81" i="5"/>
  <c r="H79" i="5"/>
  <c r="I79" i="5"/>
  <c r="F81" i="5" l="1"/>
  <c r="G81" i="5" s="1"/>
  <c r="C82" i="5"/>
  <c r="H80" i="5"/>
  <c r="I80" i="5"/>
  <c r="F82" i="5" l="1"/>
  <c r="G82" i="5" s="1"/>
  <c r="C83" i="5"/>
  <c r="H81" i="5"/>
  <c r="I81" i="5"/>
  <c r="F83" i="5" l="1"/>
  <c r="G83" i="5" s="1"/>
  <c r="C84" i="5"/>
  <c r="I82" i="5"/>
  <c r="H82" i="5"/>
  <c r="F84" i="5" l="1"/>
  <c r="G84" i="5" s="1"/>
  <c r="C85" i="5"/>
  <c r="H83" i="5"/>
  <c r="I83" i="5"/>
  <c r="F85" i="5" l="1"/>
  <c r="G85" i="5" s="1"/>
  <c r="C86" i="5"/>
  <c r="H84" i="5"/>
  <c r="I84" i="5"/>
  <c r="F86" i="5" l="1"/>
  <c r="G86" i="5" s="1"/>
  <c r="C87" i="5"/>
  <c r="H85" i="5"/>
  <c r="I85" i="5"/>
  <c r="F87" i="5" l="1"/>
  <c r="G87" i="5" s="1"/>
  <c r="C88" i="5"/>
  <c r="H86" i="5"/>
  <c r="I86" i="5"/>
  <c r="F88" i="5" l="1"/>
  <c r="G88" i="5" s="1"/>
  <c r="C89" i="5"/>
  <c r="H87" i="5"/>
  <c r="I87" i="5"/>
  <c r="F89" i="5" l="1"/>
  <c r="G89" i="5" s="1"/>
  <c r="C90" i="5"/>
  <c r="H88" i="5"/>
  <c r="I88" i="5"/>
  <c r="F90" i="5" l="1"/>
  <c r="G90" i="5" s="1"/>
  <c r="C91" i="5"/>
  <c r="H89" i="5"/>
  <c r="I89" i="5"/>
  <c r="I90" i="5" l="1"/>
  <c r="H90" i="5"/>
  <c r="F91" i="5"/>
  <c r="G91" i="5" s="1"/>
  <c r="C92" i="5"/>
  <c r="F92" i="5" l="1"/>
  <c r="G92" i="5" s="1"/>
  <c r="C93" i="5"/>
  <c r="H91" i="5"/>
  <c r="I91" i="5"/>
  <c r="F93" i="5" l="1"/>
  <c r="G93" i="5" s="1"/>
  <c r="C94" i="5"/>
  <c r="I92" i="5"/>
  <c r="H92" i="5"/>
  <c r="F94" i="5" l="1"/>
  <c r="G94" i="5" s="1"/>
  <c r="C95" i="5"/>
  <c r="H93" i="5"/>
  <c r="I93" i="5"/>
  <c r="C96" i="5" l="1"/>
  <c r="F95" i="5"/>
  <c r="G95" i="5" s="1"/>
  <c r="H94" i="5"/>
  <c r="I94" i="5"/>
  <c r="H95" i="5" l="1"/>
  <c r="I95" i="5"/>
  <c r="C97" i="5"/>
  <c r="F96" i="5"/>
  <c r="G96" i="5" s="1"/>
  <c r="I96" i="5" l="1"/>
  <c r="H96" i="5"/>
  <c r="C98" i="5"/>
  <c r="F97" i="5"/>
  <c r="G97" i="5" s="1"/>
  <c r="H97" i="5" l="1"/>
  <c r="I97" i="5"/>
  <c r="C99" i="5"/>
  <c r="F98" i="5"/>
  <c r="G98" i="5" s="1"/>
  <c r="H98" i="5" l="1"/>
  <c r="I98" i="5"/>
  <c r="F99" i="5"/>
  <c r="G99" i="5" s="1"/>
  <c r="C100" i="5"/>
  <c r="C101" i="5" l="1"/>
  <c r="F100" i="5"/>
  <c r="G100" i="5" s="1"/>
  <c r="H99" i="5"/>
  <c r="I99" i="5"/>
  <c r="H100" i="5" l="1"/>
  <c r="I100" i="5"/>
  <c r="C102" i="5"/>
  <c r="F101" i="5"/>
  <c r="G101" i="5" s="1"/>
  <c r="H101" i="5" l="1"/>
  <c r="I101" i="5"/>
  <c r="C103" i="5"/>
  <c r="F102" i="5"/>
  <c r="G102" i="5" s="1"/>
  <c r="H102" i="5" l="1"/>
  <c r="I102" i="5"/>
  <c r="C104" i="5"/>
  <c r="F103" i="5"/>
  <c r="G103" i="5" s="1"/>
  <c r="H103" i="5" l="1"/>
  <c r="I103" i="5"/>
  <c r="C105" i="5"/>
  <c r="F104" i="5"/>
  <c r="G104" i="5" s="1"/>
  <c r="H104" i="5" l="1"/>
  <c r="I104" i="5"/>
  <c r="C106" i="5"/>
  <c r="F105" i="5"/>
  <c r="G105" i="5" s="1"/>
  <c r="H105" i="5" l="1"/>
  <c r="I105" i="5"/>
  <c r="F106" i="5"/>
  <c r="G106" i="5" s="1"/>
  <c r="C107" i="5"/>
  <c r="F107" i="5" l="1"/>
  <c r="G107" i="5" s="1"/>
  <c r="C108" i="5"/>
  <c r="I106" i="5"/>
  <c r="H106" i="5"/>
  <c r="F108" i="5" l="1"/>
  <c r="G108" i="5" s="1"/>
  <c r="C109" i="5"/>
  <c r="H107" i="5"/>
  <c r="I107" i="5"/>
  <c r="F109" i="5" l="1"/>
  <c r="G109" i="5" s="1"/>
  <c r="C110" i="5"/>
  <c r="H108" i="5"/>
  <c r="I108" i="5"/>
  <c r="F110" i="5" l="1"/>
  <c r="G110" i="5" s="1"/>
  <c r="C111" i="5"/>
  <c r="H109" i="5"/>
  <c r="I109" i="5"/>
  <c r="F111" i="5" l="1"/>
  <c r="G111" i="5" s="1"/>
  <c r="C112" i="5"/>
  <c r="I110" i="5"/>
  <c r="H110" i="5"/>
  <c r="F112" i="5" l="1"/>
  <c r="G112" i="5" s="1"/>
  <c r="C113" i="5"/>
  <c r="H111" i="5"/>
  <c r="I111" i="5"/>
  <c r="F113" i="5" l="1"/>
  <c r="G113" i="5" s="1"/>
  <c r="C114" i="5"/>
  <c r="H112" i="5"/>
  <c r="I112" i="5"/>
  <c r="F114" i="5" l="1"/>
  <c r="G114" i="5" s="1"/>
  <c r="C115" i="5"/>
  <c r="H113" i="5"/>
  <c r="I113" i="5"/>
  <c r="F115" i="5" l="1"/>
  <c r="G115" i="5" s="1"/>
  <c r="C116" i="5"/>
  <c r="H114" i="5"/>
  <c r="I114" i="5"/>
  <c r="F116" i="5" l="1"/>
  <c r="G116" i="5" s="1"/>
  <c r="C117" i="5"/>
  <c r="H115" i="5"/>
  <c r="I115" i="5"/>
  <c r="F117" i="5" l="1"/>
  <c r="G117" i="5" s="1"/>
  <c r="C118" i="5"/>
  <c r="H116" i="5"/>
  <c r="I116" i="5"/>
  <c r="F118" i="5" l="1"/>
  <c r="G118" i="5" s="1"/>
  <c r="C119" i="5"/>
  <c r="H117" i="5"/>
  <c r="I117" i="5"/>
  <c r="F119" i="5" l="1"/>
  <c r="G119" i="5" s="1"/>
  <c r="C120" i="5"/>
  <c r="H118" i="5"/>
  <c r="I118" i="5"/>
  <c r="F120" i="5" l="1"/>
  <c r="G120" i="5" s="1"/>
  <c r="C121" i="5"/>
  <c r="H119" i="5"/>
  <c r="I119" i="5"/>
  <c r="F121" i="5" l="1"/>
  <c r="G121" i="5" s="1"/>
  <c r="C122" i="5"/>
  <c r="I120" i="5"/>
  <c r="H120" i="5"/>
  <c r="F122" i="5" l="1"/>
  <c r="G122" i="5" s="1"/>
  <c r="C123" i="5"/>
  <c r="H121" i="5"/>
  <c r="I121" i="5"/>
  <c r="F123" i="5" l="1"/>
  <c r="G123" i="5" s="1"/>
  <c r="C124" i="5"/>
  <c r="H122" i="5"/>
  <c r="I122" i="5"/>
  <c r="F124" i="5" l="1"/>
  <c r="G124" i="5" s="1"/>
  <c r="C125" i="5"/>
  <c r="H123" i="5"/>
  <c r="I123" i="5"/>
  <c r="F125" i="5" l="1"/>
  <c r="G125" i="5" s="1"/>
  <c r="C126" i="5"/>
  <c r="I124" i="5"/>
  <c r="H124" i="5"/>
  <c r="F126" i="5" l="1"/>
  <c r="G126" i="5" s="1"/>
  <c r="C127" i="5"/>
  <c r="H125" i="5"/>
  <c r="I125" i="5"/>
  <c r="F127" i="5" l="1"/>
  <c r="G127" i="5" s="1"/>
  <c r="C128" i="5"/>
  <c r="H126" i="5"/>
  <c r="I126" i="5"/>
  <c r="F128" i="5" l="1"/>
  <c r="G128" i="5" s="1"/>
  <c r="C129" i="5"/>
  <c r="H127" i="5"/>
  <c r="I127" i="5"/>
  <c r="F129" i="5" l="1"/>
  <c r="G129" i="5" s="1"/>
  <c r="C130" i="5"/>
  <c r="H128" i="5"/>
  <c r="I128" i="5"/>
  <c r="F130" i="5" l="1"/>
  <c r="G130" i="5" s="1"/>
  <c r="C131" i="5"/>
  <c r="H129" i="5"/>
  <c r="I129" i="5"/>
  <c r="F131" i="5" l="1"/>
  <c r="G131" i="5" s="1"/>
  <c r="C132" i="5"/>
  <c r="H130" i="5"/>
  <c r="I130" i="5"/>
  <c r="F132" i="5" l="1"/>
  <c r="G132" i="5" s="1"/>
  <c r="C133" i="5"/>
  <c r="H131" i="5"/>
  <c r="I131" i="5"/>
  <c r="F133" i="5" l="1"/>
  <c r="G133" i="5" s="1"/>
  <c r="C134" i="5"/>
  <c r="H132" i="5"/>
  <c r="I132" i="5"/>
  <c r="F134" i="5" l="1"/>
  <c r="G134" i="5" s="1"/>
  <c r="C135" i="5"/>
  <c r="H133" i="5"/>
  <c r="I133" i="5"/>
  <c r="F135" i="5" l="1"/>
  <c r="G135" i="5" s="1"/>
  <c r="C136" i="5"/>
  <c r="I134" i="5"/>
  <c r="H134" i="5"/>
  <c r="F136" i="5" l="1"/>
  <c r="G136" i="5" s="1"/>
  <c r="C137" i="5"/>
  <c r="H135" i="5"/>
  <c r="I135" i="5"/>
  <c r="F137" i="5" l="1"/>
  <c r="G137" i="5" s="1"/>
  <c r="C138" i="5"/>
  <c r="H136" i="5"/>
  <c r="I136" i="5"/>
  <c r="F138" i="5" l="1"/>
  <c r="G138" i="5" s="1"/>
  <c r="C139" i="5"/>
  <c r="H137" i="5"/>
  <c r="I137" i="5"/>
  <c r="F139" i="5" l="1"/>
  <c r="G139" i="5" s="1"/>
  <c r="C140" i="5"/>
  <c r="I138" i="5"/>
  <c r="H138" i="5"/>
  <c r="F140" i="5" l="1"/>
  <c r="G140" i="5" s="1"/>
  <c r="C141" i="5"/>
  <c r="H139" i="5"/>
  <c r="I139" i="5"/>
  <c r="F141" i="5" l="1"/>
  <c r="G141" i="5" s="1"/>
  <c r="C142" i="5"/>
  <c r="H140" i="5"/>
  <c r="I140" i="5"/>
  <c r="F142" i="5" l="1"/>
  <c r="G142" i="5" s="1"/>
  <c r="C143" i="5"/>
  <c r="H141" i="5"/>
  <c r="I141" i="5"/>
  <c r="F143" i="5" l="1"/>
  <c r="G143" i="5" s="1"/>
  <c r="C144" i="5"/>
  <c r="H142" i="5"/>
  <c r="I142" i="5"/>
  <c r="F144" i="5" l="1"/>
  <c r="G144" i="5" s="1"/>
  <c r="C145" i="5"/>
  <c r="H143" i="5"/>
  <c r="I143" i="5"/>
  <c r="F145" i="5" l="1"/>
  <c r="G145" i="5" s="1"/>
  <c r="C146" i="5"/>
  <c r="H144" i="5"/>
  <c r="I144" i="5"/>
  <c r="F146" i="5" l="1"/>
  <c r="G146" i="5" s="1"/>
  <c r="C147" i="5"/>
  <c r="I145" i="5"/>
  <c r="H145" i="5"/>
  <c r="F147" i="5" l="1"/>
  <c r="G147" i="5" s="1"/>
  <c r="C148" i="5"/>
  <c r="H146" i="5"/>
  <c r="I146" i="5"/>
  <c r="C149" i="5" l="1"/>
  <c r="F148" i="5"/>
  <c r="G148" i="5" s="1"/>
  <c r="H147" i="5"/>
  <c r="I147" i="5"/>
  <c r="I148" i="5" l="1"/>
  <c r="H148" i="5"/>
  <c r="C150" i="5"/>
  <c r="F149" i="5"/>
  <c r="G149" i="5" s="1"/>
  <c r="H149" i="5" l="1"/>
  <c r="I149" i="5"/>
  <c r="F150" i="5"/>
  <c r="G150" i="5" s="1"/>
  <c r="C151" i="5"/>
  <c r="C152" i="5" l="1"/>
  <c r="F151" i="5"/>
  <c r="G151" i="5" s="1"/>
  <c r="H150" i="5"/>
  <c r="I150" i="5"/>
  <c r="I151" i="5" l="1"/>
  <c r="H151" i="5"/>
  <c r="C153" i="5"/>
  <c r="F152" i="5"/>
  <c r="G152" i="5" s="1"/>
  <c r="I152" i="5" l="1"/>
  <c r="H152" i="5"/>
  <c r="C154" i="5"/>
  <c r="F153" i="5"/>
  <c r="G153" i="5" s="1"/>
  <c r="H153" i="5" l="1"/>
  <c r="I153" i="5"/>
  <c r="C155" i="5"/>
  <c r="F154" i="5"/>
  <c r="G154" i="5" s="1"/>
  <c r="H154" i="5" l="1"/>
  <c r="I154" i="5"/>
  <c r="F155" i="5"/>
  <c r="G155" i="5" s="1"/>
  <c r="C156" i="5"/>
  <c r="C157" i="5" l="1"/>
  <c r="F156" i="5"/>
  <c r="G156" i="5" s="1"/>
  <c r="H155" i="5"/>
  <c r="I155" i="5"/>
  <c r="C158" i="5" l="1"/>
  <c r="F157" i="5"/>
  <c r="G157" i="5" s="1"/>
  <c r="H156" i="5"/>
  <c r="I156" i="5"/>
  <c r="H157" i="5" l="1"/>
  <c r="I157" i="5"/>
  <c r="C159" i="5"/>
  <c r="F158" i="5"/>
  <c r="G158" i="5" s="1"/>
  <c r="H158" i="5" l="1"/>
  <c r="I158" i="5"/>
  <c r="F159" i="5"/>
  <c r="G159" i="5" s="1"/>
  <c r="C160" i="5"/>
  <c r="C161" i="5" l="1"/>
  <c r="F160" i="5"/>
  <c r="G160" i="5" s="1"/>
  <c r="H159" i="5"/>
  <c r="I159" i="5"/>
  <c r="H160" i="5" l="1"/>
  <c r="I160" i="5"/>
  <c r="C162" i="5"/>
  <c r="F161" i="5"/>
  <c r="G161" i="5" s="1"/>
  <c r="H161" i="5" l="1"/>
  <c r="I161" i="5"/>
  <c r="C163" i="5"/>
  <c r="F162" i="5"/>
  <c r="G162" i="5" s="1"/>
  <c r="I162" i="5" l="1"/>
  <c r="H162" i="5"/>
  <c r="C164" i="5"/>
  <c r="F163" i="5"/>
  <c r="G163" i="5" s="1"/>
  <c r="H163" i="5" l="1"/>
  <c r="I163" i="5"/>
  <c r="C165" i="5"/>
  <c r="F164" i="5"/>
  <c r="G164" i="5" s="1"/>
  <c r="H164" i="5" l="1"/>
  <c r="I164" i="5"/>
  <c r="C166" i="5"/>
  <c r="F165" i="5"/>
  <c r="G165" i="5" s="1"/>
  <c r="H165" i="5" l="1"/>
  <c r="I165" i="5"/>
  <c r="C167" i="5"/>
  <c r="F166" i="5"/>
  <c r="G166" i="5" s="1"/>
  <c r="I166" i="5" l="1"/>
  <c r="H166" i="5"/>
  <c r="C168" i="5"/>
  <c r="F168" i="5" s="1"/>
  <c r="G168" i="5" s="1"/>
  <c r="F167" i="5"/>
  <c r="G167" i="5" s="1"/>
  <c r="H167" i="5" l="1"/>
  <c r="I167" i="5"/>
  <c r="H168" i="5"/>
  <c r="M5" i="5" s="1"/>
  <c r="I168" i="5"/>
  <c r="M4" i="5"/>
</calcChain>
</file>

<file path=xl/sharedStrings.xml><?xml version="1.0" encoding="utf-8"?>
<sst xmlns="http://schemas.openxmlformats.org/spreadsheetml/2006/main" count="896" uniqueCount="194">
  <si>
    <t>Period</t>
  </si>
  <si>
    <t>Crude Oil Imports Monthly (thousand barrels)</t>
  </si>
  <si>
    <t>2009 01</t>
  </si>
  <si>
    <t>2009 02</t>
  </si>
  <si>
    <t>2009 03</t>
  </si>
  <si>
    <t>2009 04</t>
  </si>
  <si>
    <t>2009 05</t>
  </si>
  <si>
    <t>2009 06</t>
  </si>
  <si>
    <t>2009 07</t>
  </si>
  <si>
    <t>2009 08</t>
  </si>
  <si>
    <t>2009 09</t>
  </si>
  <si>
    <t>2009 10</t>
  </si>
  <si>
    <t>2009 11</t>
  </si>
  <si>
    <t>2009 12</t>
  </si>
  <si>
    <t>2010 01</t>
  </si>
  <si>
    <t>2010 02</t>
  </si>
  <si>
    <t>2010 03</t>
  </si>
  <si>
    <t>2010 04</t>
  </si>
  <si>
    <t>2010 05</t>
  </si>
  <si>
    <t>2010 06</t>
  </si>
  <si>
    <t>2010 07</t>
  </si>
  <si>
    <t>2010 08</t>
  </si>
  <si>
    <t>2010 09</t>
  </si>
  <si>
    <t>2010 10</t>
  </si>
  <si>
    <t>2010 11</t>
  </si>
  <si>
    <t>2010 12</t>
  </si>
  <si>
    <t>2011 01</t>
  </si>
  <si>
    <t>2011 02</t>
  </si>
  <si>
    <t>2011 03</t>
  </si>
  <si>
    <t>2011 04</t>
  </si>
  <si>
    <t>2011 05</t>
  </si>
  <si>
    <t>2011 06</t>
  </si>
  <si>
    <t>2011 07</t>
  </si>
  <si>
    <t>2011 08</t>
  </si>
  <si>
    <t>2011 09</t>
  </si>
  <si>
    <t>2011 10</t>
  </si>
  <si>
    <t>2011 11</t>
  </si>
  <si>
    <t>2011 12</t>
  </si>
  <si>
    <t>2012 01</t>
  </si>
  <si>
    <t>2012 02</t>
  </si>
  <si>
    <t>2012 03</t>
  </si>
  <si>
    <t>2012 04</t>
  </si>
  <si>
    <t>2012 05</t>
  </si>
  <si>
    <t>2012 06</t>
  </si>
  <si>
    <t>2012 07</t>
  </si>
  <si>
    <t>2012 08</t>
  </si>
  <si>
    <t>2012 09</t>
  </si>
  <si>
    <t>2012 10</t>
  </si>
  <si>
    <t>2012 11</t>
  </si>
  <si>
    <t>2012 12</t>
  </si>
  <si>
    <t>2013 01</t>
  </si>
  <si>
    <t>2013 02</t>
  </si>
  <si>
    <t>2013 03</t>
  </si>
  <si>
    <t>2013 04</t>
  </si>
  <si>
    <t>2013 05</t>
  </si>
  <si>
    <t>2013 06</t>
  </si>
  <si>
    <t>2013 07</t>
  </si>
  <si>
    <t>2013 08</t>
  </si>
  <si>
    <t>2013 09</t>
  </si>
  <si>
    <t>2013 10</t>
  </si>
  <si>
    <t>2013 11</t>
  </si>
  <si>
    <t>2013 12</t>
  </si>
  <si>
    <t>2014 01</t>
  </si>
  <si>
    <t>2014 02</t>
  </si>
  <si>
    <t>2014 03</t>
  </si>
  <si>
    <t>2014 04</t>
  </si>
  <si>
    <t>2014 05</t>
  </si>
  <si>
    <t>2014 06</t>
  </si>
  <si>
    <t>2014 07</t>
  </si>
  <si>
    <t>2014 08</t>
  </si>
  <si>
    <t>2014 09</t>
  </si>
  <si>
    <t>2014 10</t>
  </si>
  <si>
    <t>2014 11</t>
  </si>
  <si>
    <t>2014 12</t>
  </si>
  <si>
    <t>2015 01</t>
  </si>
  <si>
    <t>2015 02</t>
  </si>
  <si>
    <t>2015 03</t>
  </si>
  <si>
    <t>2015 04</t>
  </si>
  <si>
    <t>2015 05</t>
  </si>
  <si>
    <t>2015 06</t>
  </si>
  <si>
    <t>2015 07</t>
  </si>
  <si>
    <t>2015 08</t>
  </si>
  <si>
    <t>2015 09</t>
  </si>
  <si>
    <t>2015 10</t>
  </si>
  <si>
    <t>2015 11</t>
  </si>
  <si>
    <t>2015 12</t>
  </si>
  <si>
    <t>2016 01</t>
  </si>
  <si>
    <t>2016 02</t>
  </si>
  <si>
    <t>2016 03</t>
  </si>
  <si>
    <t>2016 04</t>
  </si>
  <si>
    <t>2016 05</t>
  </si>
  <si>
    <t>2016 06</t>
  </si>
  <si>
    <t>2016 07</t>
  </si>
  <si>
    <t>2016 08</t>
  </si>
  <si>
    <t>2016 09</t>
  </si>
  <si>
    <t>2016 10</t>
  </si>
  <si>
    <t>2016 11</t>
  </si>
  <si>
    <t>2016 12</t>
  </si>
  <si>
    <t>2017 01</t>
  </si>
  <si>
    <t>2017 02</t>
  </si>
  <si>
    <t>2017 03</t>
  </si>
  <si>
    <t>2017 04</t>
  </si>
  <si>
    <t>2017 05</t>
  </si>
  <si>
    <t>2017 06</t>
  </si>
  <si>
    <t>2017 07</t>
  </si>
  <si>
    <t>2017 08</t>
  </si>
  <si>
    <t>2017 09</t>
  </si>
  <si>
    <t>2017 10</t>
  </si>
  <si>
    <t>2017 11</t>
  </si>
  <si>
    <t>2017 12</t>
  </si>
  <si>
    <t>2018 01</t>
  </si>
  <si>
    <t>2018 02</t>
  </si>
  <si>
    <t>2018 03</t>
  </si>
  <si>
    <t>2018 04</t>
  </si>
  <si>
    <t>2018 05</t>
  </si>
  <si>
    <t>2018 06</t>
  </si>
  <si>
    <t>2018 07</t>
  </si>
  <si>
    <t>2018 08</t>
  </si>
  <si>
    <t>2018 09</t>
  </si>
  <si>
    <t>2018 10</t>
  </si>
  <si>
    <t>2018 11</t>
  </si>
  <si>
    <t>2018 12</t>
  </si>
  <si>
    <t>2019 01</t>
  </si>
  <si>
    <t>2019 02</t>
  </si>
  <si>
    <t>2019 03</t>
  </si>
  <si>
    <t>2019 04</t>
  </si>
  <si>
    <t>2019 05</t>
  </si>
  <si>
    <t>2019 06</t>
  </si>
  <si>
    <t>2019 07</t>
  </si>
  <si>
    <t>2019 08</t>
  </si>
  <si>
    <t>2019 09</t>
  </si>
  <si>
    <t>2019 10</t>
  </si>
  <si>
    <t>2019 11</t>
  </si>
  <si>
    <t>2019 12</t>
  </si>
  <si>
    <t>2020 01</t>
  </si>
  <si>
    <t>2020 02</t>
  </si>
  <si>
    <t>2020 03</t>
  </si>
  <si>
    <t>2020 04</t>
  </si>
  <si>
    <t>2020 05</t>
  </si>
  <si>
    <t>2020 06</t>
  </si>
  <si>
    <t>2020 07</t>
  </si>
  <si>
    <t>2020 08</t>
  </si>
  <si>
    <t>2020 09</t>
  </si>
  <si>
    <t>2020 10</t>
  </si>
  <si>
    <t>2020 11</t>
  </si>
  <si>
    <t>2020 12</t>
  </si>
  <si>
    <t>2021 01</t>
  </si>
  <si>
    <t>2021 02</t>
  </si>
  <si>
    <t>2021 03</t>
  </si>
  <si>
    <t>2021 04</t>
  </si>
  <si>
    <t>2021 05</t>
  </si>
  <si>
    <t>2021 06</t>
  </si>
  <si>
    <t>2021 07</t>
  </si>
  <si>
    <t>2021 08</t>
  </si>
  <si>
    <t>2021 09</t>
  </si>
  <si>
    <t>2021 10</t>
  </si>
  <si>
    <t>2021 11</t>
  </si>
  <si>
    <t>2021 12</t>
  </si>
  <si>
    <t>2022 01</t>
  </si>
  <si>
    <t>2022 02</t>
  </si>
  <si>
    <t>2022 03</t>
  </si>
  <si>
    <t>2022 04</t>
  </si>
  <si>
    <t>2022 05</t>
  </si>
  <si>
    <t>2022 06</t>
  </si>
  <si>
    <t>2022 07</t>
  </si>
  <si>
    <t>2022 08</t>
  </si>
  <si>
    <t>2022 09</t>
  </si>
  <si>
    <t>2022 10</t>
  </si>
  <si>
    <t>2022 11</t>
  </si>
  <si>
    <t>Naïve Forecast</t>
  </si>
  <si>
    <t>Error</t>
  </si>
  <si>
    <t>Absolute Error</t>
  </si>
  <si>
    <t>Squared Error</t>
  </si>
  <si>
    <t>%Error</t>
  </si>
  <si>
    <t>MAD</t>
  </si>
  <si>
    <t>MSE</t>
  </si>
  <si>
    <t>MAPE</t>
  </si>
  <si>
    <t>Naïve</t>
  </si>
  <si>
    <t>Moving average (MA)</t>
  </si>
  <si>
    <t>Exponential Smoothing (ES)</t>
  </si>
  <si>
    <t>Linear Regression (LR)</t>
  </si>
  <si>
    <t>Moving Average Forecast</t>
  </si>
  <si>
    <t>0.6 damping factore</t>
  </si>
  <si>
    <t>0.9 damping factor</t>
  </si>
  <si>
    <t>0.3 Damping factor</t>
  </si>
  <si>
    <t>Linear Regression Forecast</t>
  </si>
  <si>
    <t>x variable</t>
  </si>
  <si>
    <t>SI</t>
  </si>
  <si>
    <t>month of year</t>
  </si>
  <si>
    <t>Month of year</t>
  </si>
  <si>
    <t>monthly average</t>
  </si>
  <si>
    <t>Overall average</t>
  </si>
  <si>
    <t>Final Forecast (LR*SI)</t>
  </si>
  <si>
    <t>Exponential Smoothing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</si>
</sst>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14" fontId="2" fillId="0" borderId="0" xfId="0" applyNumberFormat="1" applyFont="1"/>
    <xf numFmtId="0" fontId="3" fillId="0" borderId="0" xfId="0" applyFont="1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0" fontId="0" fillId="2" borderId="0" xfId="0" applyFill="1"/>
    <xf numFmtId="10" fontId="0" fillId="0" borderId="0" xfId="2" applyNumberFormat="1" applyFont="1"/>
    <xf numFmtId="1" fontId="2" fillId="0" borderId="0" xfId="0" applyNumberFormat="1" applyFont="1"/>
    <xf numFmtId="1" fontId="0" fillId="0" borderId="0" xfId="0" applyNumberFormat="1"/>
    <xf numFmtId="0" fontId="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0.3</a:t>
            </a:r>
            <a:r>
              <a:rPr lang="en-GB" baseline="0"/>
              <a:t> Damping Factor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Smoothing'!$C$3:$C$168</c:f>
              <c:numCache>
                <c:formatCode>General</c:formatCode>
                <c:ptCount val="166"/>
                <c:pt idx="0">
                  <c:v>317275</c:v>
                </c:pt>
                <c:pt idx="1">
                  <c:v>278819.8</c:v>
                </c:pt>
                <c:pt idx="2">
                  <c:v>296373.83999999997</c:v>
                </c:pt>
                <c:pt idx="3">
                  <c:v>289065.95199999999</c:v>
                </c:pt>
                <c:pt idx="4">
                  <c:v>283522.68559999997</c:v>
                </c:pt>
                <c:pt idx="5">
                  <c:v>283921.90567999997</c:v>
                </c:pt>
                <c:pt idx="6">
                  <c:v>286474.87170399999</c:v>
                </c:pt>
                <c:pt idx="7">
                  <c:v>281320.16151119996</c:v>
                </c:pt>
                <c:pt idx="8">
                  <c:v>287088.74845335993</c:v>
                </c:pt>
                <c:pt idx="9">
                  <c:v>277001.22453600797</c:v>
                </c:pt>
                <c:pt idx="10">
                  <c:v>274373.96736080234</c:v>
                </c:pt>
                <c:pt idx="11">
                  <c:v>268242.6902082407</c:v>
                </c:pt>
                <c:pt idx="12">
                  <c:v>272670.40706247219</c:v>
                </c:pt>
                <c:pt idx="13">
                  <c:v>259006.12211874165</c:v>
                </c:pt>
                <c:pt idx="14">
                  <c:v>287024.93663562246</c:v>
                </c:pt>
                <c:pt idx="15">
                  <c:v>298092.6809906867</c:v>
                </c:pt>
                <c:pt idx="16">
                  <c:v>306705.004297206</c:v>
                </c:pt>
                <c:pt idx="17">
                  <c:v>309118.60128916177</c:v>
                </c:pt>
                <c:pt idx="18">
                  <c:v>316029.28038674849</c:v>
                </c:pt>
                <c:pt idx="19">
                  <c:v>311145.88411602454</c:v>
                </c:pt>
                <c:pt idx="20">
                  <c:v>292278.16523480735</c:v>
                </c:pt>
                <c:pt idx="21">
                  <c:v>278373.9495704422</c:v>
                </c:pt>
                <c:pt idx="22">
                  <c:v>273341.68487113266</c:v>
                </c:pt>
                <c:pt idx="23">
                  <c:v>277369.70546133979</c:v>
                </c:pt>
                <c:pt idx="24">
                  <c:v>290521.51163840189</c:v>
                </c:pt>
                <c:pt idx="25">
                  <c:v>251741.85349152057</c:v>
                </c:pt>
                <c:pt idx="26">
                  <c:v>279929.55604745616</c:v>
                </c:pt>
                <c:pt idx="27">
                  <c:v>270054.26681423682</c:v>
                </c:pt>
                <c:pt idx="28">
                  <c:v>283390.48004427104</c:v>
                </c:pt>
                <c:pt idx="29">
                  <c:v>284917.54401328129</c:v>
                </c:pt>
                <c:pt idx="30">
                  <c:v>292211.86320398434</c:v>
                </c:pt>
                <c:pt idx="31">
                  <c:v>289006.65896119527</c:v>
                </c:pt>
                <c:pt idx="32">
                  <c:v>278290.59768835857</c:v>
                </c:pt>
                <c:pt idx="33">
                  <c:v>282702.97930650756</c:v>
                </c:pt>
                <c:pt idx="34">
                  <c:v>272543.19379195228</c:v>
                </c:pt>
                <c:pt idx="35">
                  <c:v>277314.25813758565</c:v>
                </c:pt>
                <c:pt idx="36">
                  <c:v>263469.47744127567</c:v>
                </c:pt>
                <c:pt idx="37">
                  <c:v>248832.8432323827</c:v>
                </c:pt>
                <c:pt idx="38">
                  <c:v>264837.75296971481</c:v>
                </c:pt>
                <c:pt idx="39">
                  <c:v>260343.22589091444</c:v>
                </c:pt>
                <c:pt idx="40">
                  <c:v>269039.16776727431</c:v>
                </c:pt>
                <c:pt idx="41">
                  <c:v>270190.5503301823</c:v>
                </c:pt>
                <c:pt idx="42">
                  <c:v>267804.56509905471</c:v>
                </c:pt>
                <c:pt idx="43">
                  <c:v>265102.86952971644</c:v>
                </c:pt>
                <c:pt idx="44">
                  <c:v>254642.86085891491</c:v>
                </c:pt>
                <c:pt idx="45">
                  <c:v>251604.95825767444</c:v>
                </c:pt>
                <c:pt idx="46">
                  <c:v>246972.38747730234</c:v>
                </c:pt>
                <c:pt idx="47">
                  <c:v>238675.71624319069</c:v>
                </c:pt>
                <c:pt idx="48">
                  <c:v>243603.21487295721</c:v>
                </c:pt>
                <c:pt idx="49">
                  <c:v>215294.36446188716</c:v>
                </c:pt>
                <c:pt idx="50">
                  <c:v>226578.10933856614</c:v>
                </c:pt>
                <c:pt idx="51">
                  <c:v>230108.13280156982</c:v>
                </c:pt>
                <c:pt idx="52">
                  <c:v>236198.73984047095</c:v>
                </c:pt>
                <c:pt idx="53">
                  <c:v>233198.02195214128</c:v>
                </c:pt>
                <c:pt idx="54">
                  <c:v>241966.20658564236</c:v>
                </c:pt>
                <c:pt idx="55">
                  <c:v>248345.1619756927</c:v>
                </c:pt>
                <c:pt idx="56">
                  <c:v>240892.8485927078</c:v>
                </c:pt>
                <c:pt idx="57">
                  <c:v>233843.25457781233</c:v>
                </c:pt>
                <c:pt idx="58">
                  <c:v>225726.57637334368</c:v>
                </c:pt>
                <c:pt idx="59">
                  <c:v>236081.2729120031</c:v>
                </c:pt>
                <c:pt idx="60">
                  <c:v>235302.68187360093</c:v>
                </c:pt>
                <c:pt idx="61">
                  <c:v>211691.20456208027</c:v>
                </c:pt>
                <c:pt idx="62">
                  <c:v>221348.26136862408</c:v>
                </c:pt>
                <c:pt idx="63">
                  <c:v>225051.77841058723</c:v>
                </c:pt>
                <c:pt idx="64">
                  <c:v>223039.43352317618</c:v>
                </c:pt>
                <c:pt idx="65">
                  <c:v>215329.33005695284</c:v>
                </c:pt>
                <c:pt idx="66">
                  <c:v>230172.59901708583</c:v>
                </c:pt>
                <c:pt idx="67">
                  <c:v>231206.07970512574</c:v>
                </c:pt>
                <c:pt idx="68">
                  <c:v>226757.52391153772</c:v>
                </c:pt>
                <c:pt idx="69">
                  <c:v>223147.25717346132</c:v>
                </c:pt>
                <c:pt idx="70">
                  <c:v>220135.67715203838</c:v>
                </c:pt>
                <c:pt idx="71">
                  <c:v>222825.30314561148</c:v>
                </c:pt>
                <c:pt idx="72">
                  <c:v>222468.09094368346</c:v>
                </c:pt>
                <c:pt idx="73">
                  <c:v>205905.32728310503</c:v>
                </c:pt>
                <c:pt idx="74">
                  <c:v>226523.5981849315</c:v>
                </c:pt>
                <c:pt idx="75">
                  <c:v>219317.37945547944</c:v>
                </c:pt>
                <c:pt idx="76">
                  <c:v>223018.01383664383</c:v>
                </c:pt>
                <c:pt idx="77">
                  <c:v>220638.00415099313</c:v>
                </c:pt>
                <c:pt idx="78">
                  <c:v>225903.40124529792</c:v>
                </c:pt>
                <c:pt idx="79">
                  <c:v>235219.42037358938</c:v>
                </c:pt>
                <c:pt idx="80">
                  <c:v>222352.42611207679</c:v>
                </c:pt>
                <c:pt idx="81">
                  <c:v>220825.42783362302</c:v>
                </c:pt>
                <c:pt idx="82">
                  <c:v>221038.62835008692</c:v>
                </c:pt>
                <c:pt idx="83">
                  <c:v>237787.08850502607</c:v>
                </c:pt>
                <c:pt idx="84">
                  <c:v>236581.6265515078</c:v>
                </c:pt>
                <c:pt idx="85">
                  <c:v>231618.88796545233</c:v>
                </c:pt>
                <c:pt idx="86">
                  <c:v>243353.76638963568</c:v>
                </c:pt>
                <c:pt idx="87">
                  <c:v>232846.92991689069</c:v>
                </c:pt>
                <c:pt idx="88">
                  <c:v>241878.37897506717</c:v>
                </c:pt>
                <c:pt idx="89">
                  <c:v>231324.91369252015</c:v>
                </c:pt>
                <c:pt idx="90">
                  <c:v>245087.67410775603</c:v>
                </c:pt>
                <c:pt idx="91">
                  <c:v>247463.70223232679</c:v>
                </c:pt>
                <c:pt idx="92">
                  <c:v>243088.21066969802</c:v>
                </c:pt>
                <c:pt idx="93">
                  <c:v>237192.66320090939</c:v>
                </c:pt>
                <c:pt idx="94">
                  <c:v>239641.49896027282</c:v>
                </c:pt>
                <c:pt idx="95">
                  <c:v>241441.54968808184</c:v>
                </c:pt>
                <c:pt idx="96">
                  <c:v>256400.16490642453</c:v>
                </c:pt>
                <c:pt idx="97">
                  <c:v>231310.64947192732</c:v>
                </c:pt>
                <c:pt idx="98">
                  <c:v>246572.99484157818</c:v>
                </c:pt>
                <c:pt idx="99">
                  <c:v>246264.29845247345</c:v>
                </c:pt>
                <c:pt idx="100">
                  <c:v>259067.08953574201</c:v>
                </c:pt>
                <c:pt idx="101">
                  <c:v>247594.02686072257</c:v>
                </c:pt>
                <c:pt idx="102">
                  <c:v>246036.50805821677</c:v>
                </c:pt>
                <c:pt idx="103">
                  <c:v>245738.652417465</c:v>
                </c:pt>
                <c:pt idx="104">
                  <c:v>227517.19572523946</c:v>
                </c:pt>
                <c:pt idx="105">
                  <c:v>234931.4587175718</c:v>
                </c:pt>
                <c:pt idx="106">
                  <c:v>231640.43761527154</c:v>
                </c:pt>
                <c:pt idx="107">
                  <c:v>238363.63128458144</c:v>
                </c:pt>
                <c:pt idx="108">
                  <c:v>245495.48938537441</c:v>
                </c:pt>
                <c:pt idx="109">
                  <c:v>220608.0468156123</c:v>
                </c:pt>
                <c:pt idx="110">
                  <c:v>231533.61404468367</c:v>
                </c:pt>
                <c:pt idx="111">
                  <c:v>242785.68421340507</c:v>
                </c:pt>
                <c:pt idx="112">
                  <c:v>242835.60526402149</c:v>
                </c:pt>
                <c:pt idx="113">
                  <c:v>250848.78157920641</c:v>
                </c:pt>
                <c:pt idx="114">
                  <c:v>247924.3344737619</c:v>
                </c:pt>
                <c:pt idx="115">
                  <c:v>247736.50034212857</c:v>
                </c:pt>
                <c:pt idx="116">
                  <c:v>233777.45010263857</c:v>
                </c:pt>
                <c:pt idx="117">
                  <c:v>229715.73503079155</c:v>
                </c:pt>
                <c:pt idx="118">
                  <c:v>227290.42050923745</c:v>
                </c:pt>
                <c:pt idx="119">
                  <c:v>221655.12615277123</c:v>
                </c:pt>
                <c:pt idx="120">
                  <c:v>230511.43784583136</c:v>
                </c:pt>
                <c:pt idx="121">
                  <c:v>193933.33135374938</c:v>
                </c:pt>
                <c:pt idx="122">
                  <c:v>205373.1994061248</c:v>
                </c:pt>
                <c:pt idx="123">
                  <c:v>208582.55982183741</c:v>
                </c:pt>
                <c:pt idx="124">
                  <c:v>217456.06794655119</c:v>
                </c:pt>
                <c:pt idx="125">
                  <c:v>215430.92038396533</c:v>
                </c:pt>
                <c:pt idx="126">
                  <c:v>215187.37611518957</c:v>
                </c:pt>
                <c:pt idx="127">
                  <c:v>215247.31283455685</c:v>
                </c:pt>
                <c:pt idx="128">
                  <c:v>200713.69385036704</c:v>
                </c:pt>
                <c:pt idx="129">
                  <c:v>195659.20815511013</c:v>
                </c:pt>
                <c:pt idx="130">
                  <c:v>180869.46244653303</c:v>
                </c:pt>
                <c:pt idx="131">
                  <c:v>202546.73873395991</c:v>
                </c:pt>
                <c:pt idx="132">
                  <c:v>199828.12162018794</c:v>
                </c:pt>
                <c:pt idx="133">
                  <c:v>192290.43648605637</c:v>
                </c:pt>
                <c:pt idx="134">
                  <c:v>194313.83094581688</c:v>
                </c:pt>
                <c:pt idx="135">
                  <c:v>174204.34928374505</c:v>
                </c:pt>
                <c:pt idx="136">
                  <c:v>184346.40478512351</c:v>
                </c:pt>
                <c:pt idx="137">
                  <c:v>189647.22143553704</c:v>
                </c:pt>
                <c:pt idx="138">
                  <c:v>185055.0664306611</c:v>
                </c:pt>
                <c:pt idx="139">
                  <c:v>173400.71992919833</c:v>
                </c:pt>
                <c:pt idx="140">
                  <c:v>165368.4159787595</c:v>
                </c:pt>
                <c:pt idx="141">
                  <c:v>164756.32479362783</c:v>
                </c:pt>
                <c:pt idx="142">
                  <c:v>167485.39743808834</c:v>
                </c:pt>
                <c:pt idx="143">
                  <c:v>175263.5192314265</c:v>
                </c:pt>
                <c:pt idx="144">
                  <c:v>179416.95576942794</c:v>
                </c:pt>
                <c:pt idx="145">
                  <c:v>163377.18673082837</c:v>
                </c:pt>
                <c:pt idx="146">
                  <c:v>175290.35601924852</c:v>
                </c:pt>
                <c:pt idx="147">
                  <c:v>174781.20680577453</c:v>
                </c:pt>
                <c:pt idx="148">
                  <c:v>178892.16204173234</c:v>
                </c:pt>
                <c:pt idx="149">
                  <c:v>192412.54861251969</c:v>
                </c:pt>
                <c:pt idx="150">
                  <c:v>196563.16458375589</c:v>
                </c:pt>
                <c:pt idx="151">
                  <c:v>194300.64937512676</c:v>
                </c:pt>
                <c:pt idx="152">
                  <c:v>195318.69481253801</c:v>
                </c:pt>
                <c:pt idx="153">
                  <c:v>188174.00844376138</c:v>
                </c:pt>
                <c:pt idx="154">
                  <c:v>189459.20253312841</c:v>
                </c:pt>
                <c:pt idx="155">
                  <c:v>196340.0607599385</c:v>
                </c:pt>
                <c:pt idx="156">
                  <c:v>197413.11822798153</c:v>
                </c:pt>
                <c:pt idx="157">
                  <c:v>179851.43546839443</c:v>
                </c:pt>
                <c:pt idx="158">
                  <c:v>193173.53064051829</c:v>
                </c:pt>
                <c:pt idx="159">
                  <c:v>185191.05919215549</c:v>
                </c:pt>
                <c:pt idx="160">
                  <c:v>189292.31775764664</c:v>
                </c:pt>
                <c:pt idx="161">
                  <c:v>192724.195327294</c:v>
                </c:pt>
                <c:pt idx="162">
                  <c:v>201120.55859818819</c:v>
                </c:pt>
                <c:pt idx="163">
                  <c:v>197698.56757945643</c:v>
                </c:pt>
                <c:pt idx="164">
                  <c:v>190943.17027383693</c:v>
                </c:pt>
                <c:pt idx="165">
                  <c:v>192625.85108215106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0-4A47-8535-89FA5B03C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662991"/>
        <c:axId val="2079650511"/>
      </c:lineChart>
      <c:catAx>
        <c:axId val="207966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50511"/>
        <c:crosses val="autoZero"/>
        <c:auto val="1"/>
        <c:lblAlgn val="ctr"/>
        <c:lblOffset val="100"/>
        <c:noMultiLvlLbl val="0"/>
      </c:catAx>
      <c:valAx>
        <c:axId val="2079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6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0.6</a:t>
            </a:r>
            <a:r>
              <a:rPr lang="en-GB" baseline="0"/>
              <a:t> dDamping factor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Smoothing'!$D$3:$D$168</c:f>
              <c:numCache>
                <c:formatCode>General</c:formatCode>
                <c:ptCount val="166"/>
                <c:pt idx="0">
                  <c:v>317275</c:v>
                </c:pt>
                <c:pt idx="1">
                  <c:v>295300.59999999998</c:v>
                </c:pt>
                <c:pt idx="2">
                  <c:v>298739.15999999997</c:v>
                </c:pt>
                <c:pt idx="3">
                  <c:v>293617.09600000002</c:v>
                </c:pt>
                <c:pt idx="4">
                  <c:v>288629.0576</c:v>
                </c:pt>
                <c:pt idx="5">
                  <c:v>286814.63456000003</c:v>
                </c:pt>
                <c:pt idx="6">
                  <c:v>287116.38073600002</c:v>
                </c:pt>
                <c:pt idx="7">
                  <c:v>283914.22844159999</c:v>
                </c:pt>
                <c:pt idx="8">
                  <c:v>286172.93706496002</c:v>
                </c:pt>
                <c:pt idx="9">
                  <c:v>280774.96223897603</c:v>
                </c:pt>
                <c:pt idx="10">
                  <c:v>277764.17734338564</c:v>
                </c:pt>
                <c:pt idx="11">
                  <c:v>272904.50640603137</c:v>
                </c:pt>
                <c:pt idx="12">
                  <c:v>273569.90384361881</c:v>
                </c:pt>
                <c:pt idx="13">
                  <c:v>265401.94230617129</c:v>
                </c:pt>
                <c:pt idx="14">
                  <c:v>278854.3653837028</c:v>
                </c:pt>
                <c:pt idx="15">
                  <c:v>288447.01923022169</c:v>
                </c:pt>
                <c:pt idx="16">
                  <c:v>297226.611538133</c:v>
                </c:pt>
                <c:pt idx="17">
                  <c:v>302397.16692287981</c:v>
                </c:pt>
                <c:pt idx="18">
                  <c:v>309034.7001537279</c:v>
                </c:pt>
                <c:pt idx="19">
                  <c:v>309042.02009223675</c:v>
                </c:pt>
                <c:pt idx="20">
                  <c:v>299102.01205534203</c:v>
                </c:pt>
                <c:pt idx="21">
                  <c:v>288427.2072332052</c:v>
                </c:pt>
                <c:pt idx="22">
                  <c:v>281530.3243399231</c:v>
                </c:pt>
                <c:pt idx="23">
                  <c:v>280556.59460395388</c:v>
                </c:pt>
                <c:pt idx="24">
                  <c:v>286797.15676237235</c:v>
                </c:pt>
                <c:pt idx="25">
                  <c:v>266127.09405742341</c:v>
                </c:pt>
                <c:pt idx="26">
                  <c:v>276480.256434454</c:v>
                </c:pt>
                <c:pt idx="27">
                  <c:v>272216.95386067242</c:v>
                </c:pt>
                <c:pt idx="28">
                  <c:v>278972.57231640344</c:v>
                </c:pt>
                <c:pt idx="29">
                  <c:v>281612.34338984208</c:v>
                </c:pt>
                <c:pt idx="30">
                  <c:v>287102.60603390529</c:v>
                </c:pt>
                <c:pt idx="31">
                  <c:v>287314.76362034318</c:v>
                </c:pt>
                <c:pt idx="32">
                  <c:v>281868.05817220593</c:v>
                </c:pt>
                <c:pt idx="33">
                  <c:v>282958.43490332353</c:v>
                </c:pt>
                <c:pt idx="34">
                  <c:v>277050.66094199411</c:v>
                </c:pt>
                <c:pt idx="35">
                  <c:v>277973.99656519643</c:v>
                </c:pt>
                <c:pt idx="36">
                  <c:v>269798.79793911788</c:v>
                </c:pt>
                <c:pt idx="37">
                  <c:v>258903.27876347073</c:v>
                </c:pt>
                <c:pt idx="38">
                  <c:v>264020.76725808246</c:v>
                </c:pt>
                <c:pt idx="39">
                  <c:v>261779.26035484945</c:v>
                </c:pt>
                <c:pt idx="40">
                  <c:v>266173.95621290966</c:v>
                </c:pt>
                <c:pt idx="41">
                  <c:v>267977.97372774582</c:v>
                </c:pt>
                <c:pt idx="42">
                  <c:v>267499.58423664747</c:v>
                </c:pt>
                <c:pt idx="43">
                  <c:v>266077.75054198847</c:v>
                </c:pt>
                <c:pt idx="44">
                  <c:v>259710.65032519307</c:v>
                </c:pt>
                <c:pt idx="45">
                  <c:v>255947.59019511586</c:v>
                </c:pt>
                <c:pt idx="46">
                  <c:v>251563.35411706951</c:v>
                </c:pt>
                <c:pt idx="47">
                  <c:v>244986.01247024169</c:v>
                </c:pt>
                <c:pt idx="48">
                  <c:v>245277.60748214502</c:v>
                </c:pt>
                <c:pt idx="49">
                  <c:v>228431.36448928702</c:v>
                </c:pt>
                <c:pt idx="50">
                  <c:v>229624.41869357222</c:v>
                </c:pt>
                <c:pt idx="51">
                  <c:v>230423.05121614336</c:v>
                </c:pt>
                <c:pt idx="52">
                  <c:v>233777.43072968602</c:v>
                </c:pt>
                <c:pt idx="53">
                  <c:v>233031.25843781163</c:v>
                </c:pt>
                <c:pt idx="54">
                  <c:v>238108.35506268698</c:v>
                </c:pt>
                <c:pt idx="55">
                  <c:v>243296.6130376122</c:v>
                </c:pt>
                <c:pt idx="56">
                  <c:v>241057.56782256733</c:v>
                </c:pt>
                <c:pt idx="57">
                  <c:v>236963.34069354041</c:v>
                </c:pt>
                <c:pt idx="58">
                  <c:v>231077.20441612424</c:v>
                </c:pt>
                <c:pt idx="59">
                  <c:v>234853.92264967455</c:v>
                </c:pt>
                <c:pt idx="60">
                  <c:v>234899.95358980473</c:v>
                </c:pt>
                <c:pt idx="61">
                  <c:v>221568.77215388283</c:v>
                </c:pt>
                <c:pt idx="62">
                  <c:v>223136.06329232972</c:v>
                </c:pt>
                <c:pt idx="63">
                  <c:v>224537.23797539785</c:v>
                </c:pt>
                <c:pt idx="64">
                  <c:v>223593.14278523868</c:v>
                </c:pt>
                <c:pt idx="65">
                  <c:v>218965.88567114322</c:v>
                </c:pt>
                <c:pt idx="66">
                  <c:v>225993.13140268592</c:v>
                </c:pt>
                <c:pt idx="67">
                  <c:v>228255.47884161156</c:v>
                </c:pt>
                <c:pt idx="68">
                  <c:v>226893.68730496697</c:v>
                </c:pt>
                <c:pt idx="69">
                  <c:v>224776.21238298019</c:v>
                </c:pt>
                <c:pt idx="70">
                  <c:v>222403.72742978809</c:v>
                </c:pt>
                <c:pt idx="71">
                  <c:v>223033.43645787286</c:v>
                </c:pt>
                <c:pt idx="72">
                  <c:v>222746.0618747237</c:v>
                </c:pt>
                <c:pt idx="73">
                  <c:v>213170.43712483422</c:v>
                </c:pt>
                <c:pt idx="74">
                  <c:v>222046.26227490051</c:v>
                </c:pt>
                <c:pt idx="75">
                  <c:v>219719.35736494031</c:v>
                </c:pt>
                <c:pt idx="76">
                  <c:v>221673.2144189642</c:v>
                </c:pt>
                <c:pt idx="77">
                  <c:v>220851.12865137853</c:v>
                </c:pt>
                <c:pt idx="78">
                  <c:v>223774.67719082712</c:v>
                </c:pt>
                <c:pt idx="79">
                  <c:v>229949.60631449625</c:v>
                </c:pt>
                <c:pt idx="80">
                  <c:v>224704.96378869776</c:v>
                </c:pt>
                <c:pt idx="81">
                  <c:v>222891.37827321864</c:v>
                </c:pt>
                <c:pt idx="82">
                  <c:v>222186.82696393118</c:v>
                </c:pt>
                <c:pt idx="83">
                  <c:v>231298.09617835871</c:v>
                </c:pt>
                <c:pt idx="84">
                  <c:v>233204.85770701521</c:v>
                </c:pt>
                <c:pt idx="85">
                  <c:v>231719.7146242091</c:v>
                </c:pt>
                <c:pt idx="86">
                  <c:v>238385.02877452548</c:v>
                </c:pt>
                <c:pt idx="87">
                  <c:v>234368.61726471529</c:v>
                </c:pt>
                <c:pt idx="88">
                  <c:v>238920.77035882918</c:v>
                </c:pt>
                <c:pt idx="89">
                  <c:v>234073.26221529749</c:v>
                </c:pt>
                <c:pt idx="90">
                  <c:v>240838.35732917849</c:v>
                </c:pt>
                <c:pt idx="91">
                  <c:v>243895.81439750711</c:v>
                </c:pt>
                <c:pt idx="92">
                  <c:v>242822.68863850427</c:v>
                </c:pt>
                <c:pt idx="93">
                  <c:v>239560.01318310259</c:v>
                </c:pt>
                <c:pt idx="94">
                  <c:v>240012.40790986153</c:v>
                </c:pt>
                <c:pt idx="95">
                  <c:v>240892.64474591691</c:v>
                </c:pt>
                <c:pt idx="96">
                  <c:v>249659.98684755014</c:v>
                </c:pt>
                <c:pt idx="97">
                  <c:v>238019.19210853009</c:v>
                </c:pt>
                <c:pt idx="98">
                  <c:v>244057.11526511805</c:v>
                </c:pt>
                <c:pt idx="99">
                  <c:v>244887.06915907084</c:v>
                </c:pt>
                <c:pt idx="100">
                  <c:v>252753.8414954425</c:v>
                </c:pt>
                <c:pt idx="101">
                  <c:v>248723.1048972655</c:v>
                </c:pt>
                <c:pt idx="102">
                  <c:v>247381.4629383593</c:v>
                </c:pt>
                <c:pt idx="103">
                  <c:v>246673.27776301559</c:v>
                </c:pt>
                <c:pt idx="104">
                  <c:v>235887.16665780937</c:v>
                </c:pt>
                <c:pt idx="105">
                  <c:v>236775.89999468563</c:v>
                </c:pt>
                <c:pt idx="106">
                  <c:v>234157.53999681136</c:v>
                </c:pt>
                <c:pt idx="107">
                  <c:v>236992.52399808681</c:v>
                </c:pt>
                <c:pt idx="108">
                  <c:v>241616.31439885206</c:v>
                </c:pt>
                <c:pt idx="109">
                  <c:v>228946.58863931126</c:v>
                </c:pt>
                <c:pt idx="110">
                  <c:v>231854.35318358673</c:v>
                </c:pt>
                <c:pt idx="111">
                  <c:v>238155.81191015206</c:v>
                </c:pt>
                <c:pt idx="112">
                  <c:v>240036.28714609123</c:v>
                </c:pt>
                <c:pt idx="113">
                  <c:v>245734.97228765473</c:v>
                </c:pt>
                <c:pt idx="114">
                  <c:v>246109.38337259286</c:v>
                </c:pt>
                <c:pt idx="115">
                  <c:v>246728.03002355574</c:v>
                </c:pt>
                <c:pt idx="116">
                  <c:v>239154.81801413343</c:v>
                </c:pt>
                <c:pt idx="117">
                  <c:v>234682.89080848006</c:v>
                </c:pt>
                <c:pt idx="118">
                  <c:v>231310.13448508806</c:v>
                </c:pt>
                <c:pt idx="119">
                  <c:v>226482.08069105283</c:v>
                </c:pt>
                <c:pt idx="120">
                  <c:v>229612.04841463169</c:v>
                </c:pt>
                <c:pt idx="121">
                  <c:v>209070.02904877899</c:v>
                </c:pt>
                <c:pt idx="122">
                  <c:v>209552.4174292674</c:v>
                </c:pt>
                <c:pt idx="123">
                  <c:v>209714.65045756043</c:v>
                </c:pt>
                <c:pt idx="124">
                  <c:v>214332.39027453627</c:v>
                </c:pt>
                <c:pt idx="125">
                  <c:v>214424.63416472176</c:v>
                </c:pt>
                <c:pt idx="126">
                  <c:v>214687.98049883306</c:v>
                </c:pt>
                <c:pt idx="127">
                  <c:v>214921.98829929985</c:v>
                </c:pt>
                <c:pt idx="128">
                  <c:v>206747.19297957991</c:v>
                </c:pt>
                <c:pt idx="129">
                  <c:v>201445.51578774792</c:v>
                </c:pt>
                <c:pt idx="130">
                  <c:v>190679.70947264874</c:v>
                </c:pt>
                <c:pt idx="131">
                  <c:v>199142.62568358926</c:v>
                </c:pt>
                <c:pt idx="132">
                  <c:v>198950.77541015355</c:v>
                </c:pt>
                <c:pt idx="133">
                  <c:v>194994.46524609212</c:v>
                </c:pt>
                <c:pt idx="134">
                  <c:v>195069.07914765528</c:v>
                </c:pt>
                <c:pt idx="135">
                  <c:v>183275.84748859319</c:v>
                </c:pt>
                <c:pt idx="136">
                  <c:v>185442.70849315589</c:v>
                </c:pt>
                <c:pt idx="137">
                  <c:v>188033.22509589355</c:v>
                </c:pt>
                <c:pt idx="138">
                  <c:v>186054.73505753613</c:v>
                </c:pt>
                <c:pt idx="139">
                  <c:v>178995.24103452169</c:v>
                </c:pt>
                <c:pt idx="140">
                  <c:v>172167.54462071302</c:v>
                </c:pt>
                <c:pt idx="141">
                  <c:v>169098.12677242782</c:v>
                </c:pt>
                <c:pt idx="142">
                  <c:v>168920.8760634567</c:v>
                </c:pt>
                <c:pt idx="143">
                  <c:v>172791.32563807402</c:v>
                </c:pt>
                <c:pt idx="144">
                  <c:v>176153.59538284442</c:v>
                </c:pt>
                <c:pt idx="145">
                  <c:v>168293.35722970666</c:v>
                </c:pt>
                <c:pt idx="146">
                  <c:v>173134.41433782398</c:v>
                </c:pt>
                <c:pt idx="147">
                  <c:v>173705.8486026944</c:v>
                </c:pt>
                <c:pt idx="148">
                  <c:v>176485.10916161665</c:v>
                </c:pt>
                <c:pt idx="149">
                  <c:v>185173.86549696999</c:v>
                </c:pt>
                <c:pt idx="150">
                  <c:v>190441.11929818199</c:v>
                </c:pt>
                <c:pt idx="151">
                  <c:v>191597.07157890921</c:v>
                </c:pt>
                <c:pt idx="152">
                  <c:v>193260.24294734554</c:v>
                </c:pt>
                <c:pt idx="153">
                  <c:v>190000.94576840731</c:v>
                </c:pt>
                <c:pt idx="154">
                  <c:v>190004.56746104438</c:v>
                </c:pt>
                <c:pt idx="155">
                  <c:v>193718.34047662665</c:v>
                </c:pt>
                <c:pt idx="156">
                  <c:v>195380.20428597601</c:v>
                </c:pt>
                <c:pt idx="157">
                  <c:v>186158.12257158558</c:v>
                </c:pt>
                <c:pt idx="158">
                  <c:v>191248.07354295137</c:v>
                </c:pt>
                <c:pt idx="159">
                  <c:v>187456.84412577082</c:v>
                </c:pt>
                <c:pt idx="160">
                  <c:v>188894.1064754625</c:v>
                </c:pt>
                <c:pt idx="161">
                  <c:v>191014.46388527751</c:v>
                </c:pt>
                <c:pt idx="162">
                  <c:v>196496.27833116651</c:v>
                </c:pt>
                <c:pt idx="163">
                  <c:v>196390.56699869991</c:v>
                </c:pt>
                <c:pt idx="164">
                  <c:v>193053.54019921995</c:v>
                </c:pt>
                <c:pt idx="165">
                  <c:v>193170.92411953196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1-4859-99E2-B7FBED4A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0735"/>
        <c:axId val="39498735"/>
      </c:lineChart>
      <c:catAx>
        <c:axId val="3951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735"/>
        <c:crosses val="autoZero"/>
        <c:auto val="1"/>
        <c:lblAlgn val="ctr"/>
        <c:lblOffset val="100"/>
        <c:noMultiLvlLbl val="0"/>
      </c:catAx>
      <c:valAx>
        <c:axId val="394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0.9</a:t>
            </a:r>
            <a:r>
              <a:rPr lang="en-GB" baseline="0"/>
              <a:t> Damping Factor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Smoothing'!$E$3:$E$168</c:f>
              <c:numCache>
                <c:formatCode>General</c:formatCode>
                <c:ptCount val="166"/>
                <c:pt idx="0">
                  <c:v>317275</c:v>
                </c:pt>
                <c:pt idx="1">
                  <c:v>311781.40000000002</c:v>
                </c:pt>
                <c:pt idx="2">
                  <c:v>310992.96000000002</c:v>
                </c:pt>
                <c:pt idx="3">
                  <c:v>308487.06400000007</c:v>
                </c:pt>
                <c:pt idx="4">
                  <c:v>305753.05760000006</c:v>
                </c:pt>
                <c:pt idx="5">
                  <c:v>303587.05184000003</c:v>
                </c:pt>
                <c:pt idx="6">
                  <c:v>301985.24665600003</c:v>
                </c:pt>
                <c:pt idx="7">
                  <c:v>299697.82199040003</c:v>
                </c:pt>
                <c:pt idx="8">
                  <c:v>298684.13979136001</c:v>
                </c:pt>
                <c:pt idx="9">
                  <c:v>296083.52581222402</c:v>
                </c:pt>
                <c:pt idx="10">
                  <c:v>293799.97323100164</c:v>
                </c:pt>
                <c:pt idx="11">
                  <c:v>290981.47590790148</c:v>
                </c:pt>
                <c:pt idx="12">
                  <c:v>289340.12831711135</c:v>
                </c:pt>
                <c:pt idx="13">
                  <c:v>285721.11548540019</c:v>
                </c:pt>
                <c:pt idx="14">
                  <c:v>287052.30393686017</c:v>
                </c:pt>
                <c:pt idx="15">
                  <c:v>288630.67354317417</c:v>
                </c:pt>
                <c:pt idx="16">
                  <c:v>290807.20618885674</c:v>
                </c:pt>
                <c:pt idx="17">
                  <c:v>292741.78556997108</c:v>
                </c:pt>
                <c:pt idx="18">
                  <c:v>295366.70701297396</c:v>
                </c:pt>
                <c:pt idx="19">
                  <c:v>296735.33631167654</c:v>
                </c:pt>
                <c:pt idx="20">
                  <c:v>295481.00268050889</c:v>
                </c:pt>
                <c:pt idx="21">
                  <c:v>293174.40241245803</c:v>
                </c:pt>
                <c:pt idx="22">
                  <c:v>290975.46217121225</c:v>
                </c:pt>
                <c:pt idx="23">
                  <c:v>289787.51595409104</c:v>
                </c:pt>
                <c:pt idx="24">
                  <c:v>290424.56435868196</c:v>
                </c:pt>
                <c:pt idx="25">
                  <c:v>284894.30792281375</c:v>
                </c:pt>
                <c:pt idx="26">
                  <c:v>285605.8771305324</c:v>
                </c:pt>
                <c:pt idx="27">
                  <c:v>283627.48941747914</c:v>
                </c:pt>
                <c:pt idx="28">
                  <c:v>284175.34047573124</c:v>
                </c:pt>
                <c:pt idx="29">
                  <c:v>284315.00642815814</c:v>
                </c:pt>
                <c:pt idx="30">
                  <c:v>285417.30578534235</c:v>
                </c:pt>
                <c:pt idx="31">
                  <c:v>285638.87520680815</c:v>
                </c:pt>
                <c:pt idx="32">
                  <c:v>284444.78768612735</c:v>
                </c:pt>
                <c:pt idx="33">
                  <c:v>284459.70891751465</c:v>
                </c:pt>
                <c:pt idx="34">
                  <c:v>282832.63802576321</c:v>
                </c:pt>
                <c:pt idx="35">
                  <c:v>282485.27422318689</c:v>
                </c:pt>
                <c:pt idx="36">
                  <c:v>279990.34680086822</c:v>
                </c:pt>
                <c:pt idx="37">
                  <c:v>276247.3121207814</c:v>
                </c:pt>
                <c:pt idx="38">
                  <c:v>275792.28090870328</c:v>
                </c:pt>
                <c:pt idx="39">
                  <c:v>274054.75281783298</c:v>
                </c:pt>
                <c:pt idx="40">
                  <c:v>273925.87753604969</c:v>
                </c:pt>
                <c:pt idx="41">
                  <c:v>273601.68978244474</c:v>
                </c:pt>
                <c:pt idx="42">
                  <c:v>272919.72080420027</c:v>
                </c:pt>
                <c:pt idx="43">
                  <c:v>272022.24872378027</c:v>
                </c:pt>
                <c:pt idx="44">
                  <c:v>269836.02385140222</c:v>
                </c:pt>
                <c:pt idx="45">
                  <c:v>267882.72146626201</c:v>
                </c:pt>
                <c:pt idx="46">
                  <c:v>265593.14931963582</c:v>
                </c:pt>
                <c:pt idx="47">
                  <c:v>262545.83438767225</c:v>
                </c:pt>
                <c:pt idx="48">
                  <c:v>260862.75094890504</c:v>
                </c:pt>
                <c:pt idx="49">
                  <c:v>255092.67585401455</c:v>
                </c:pt>
                <c:pt idx="50">
                  <c:v>252724.80826861309</c:v>
                </c:pt>
                <c:pt idx="51">
                  <c:v>250614.42744175179</c:v>
                </c:pt>
                <c:pt idx="52">
                  <c:v>249433.88469757661</c:v>
                </c:pt>
                <c:pt idx="53">
                  <c:v>247681.69622781896</c:v>
                </c:pt>
                <c:pt idx="54">
                  <c:v>247485.92660503706</c:v>
                </c:pt>
                <c:pt idx="55">
                  <c:v>247845.23394453336</c:v>
                </c:pt>
                <c:pt idx="56">
                  <c:v>246830.61055008002</c:v>
                </c:pt>
                <c:pt idx="57">
                  <c:v>245229.74949507203</c:v>
                </c:pt>
                <c:pt idx="58">
                  <c:v>242931.57454556483</c:v>
                </c:pt>
                <c:pt idx="59">
                  <c:v>242690.31709100836</c:v>
                </c:pt>
                <c:pt idx="60">
                  <c:v>241918.18538190753</c:v>
                </c:pt>
                <c:pt idx="61">
                  <c:v>237883.56684371681</c:v>
                </c:pt>
                <c:pt idx="62">
                  <c:v>236643.91015934513</c:v>
                </c:pt>
                <c:pt idx="63">
                  <c:v>235643.41914341063</c:v>
                </c:pt>
                <c:pt idx="64">
                  <c:v>234296.77722906959</c:v>
                </c:pt>
                <c:pt idx="65">
                  <c:v>232069.59950616263</c:v>
                </c:pt>
                <c:pt idx="66">
                  <c:v>232516.03955554636</c:v>
                </c:pt>
                <c:pt idx="67">
                  <c:v>232429.33559999173</c:v>
                </c:pt>
                <c:pt idx="68">
                  <c:v>231671.50203999257</c:v>
                </c:pt>
                <c:pt idx="69">
                  <c:v>230664.35183599332</c:v>
                </c:pt>
                <c:pt idx="70">
                  <c:v>229482.41665239399</c:v>
                </c:pt>
                <c:pt idx="71">
                  <c:v>228931.97498715459</c:v>
                </c:pt>
                <c:pt idx="72">
                  <c:v>228270.27748843914</c:v>
                </c:pt>
                <c:pt idx="73">
                  <c:v>225323.94973959523</c:v>
                </c:pt>
                <c:pt idx="74">
                  <c:v>226327.55476563572</c:v>
                </c:pt>
                <c:pt idx="75">
                  <c:v>225317.69928907216</c:v>
                </c:pt>
                <c:pt idx="76">
                  <c:v>225246.32936016493</c:v>
                </c:pt>
                <c:pt idx="77">
                  <c:v>224683.49642414844</c:v>
                </c:pt>
                <c:pt idx="78">
                  <c:v>225031.14678173361</c:v>
                </c:pt>
                <c:pt idx="79">
                  <c:v>226449.23210356027</c:v>
                </c:pt>
                <c:pt idx="80">
                  <c:v>225488.10889320425</c:v>
                </c:pt>
                <c:pt idx="81">
                  <c:v>224956.39800388383</c:v>
                </c:pt>
                <c:pt idx="82">
                  <c:v>224573.75820349547</c:v>
                </c:pt>
                <c:pt idx="83">
                  <c:v>226612.88238314592</c:v>
                </c:pt>
                <c:pt idx="84">
                  <c:v>227558.09414483132</c:v>
                </c:pt>
                <c:pt idx="85">
                  <c:v>227751.48473034819</c:v>
                </c:pt>
                <c:pt idx="86">
                  <c:v>229814.63625731337</c:v>
                </c:pt>
                <c:pt idx="87">
                  <c:v>229667.57263158204</c:v>
                </c:pt>
                <c:pt idx="88">
                  <c:v>231275.71536842384</c:v>
                </c:pt>
                <c:pt idx="89">
                  <c:v>230828.34383158147</c:v>
                </c:pt>
                <c:pt idx="90">
                  <c:v>232844.10944842335</c:v>
                </c:pt>
                <c:pt idx="91">
                  <c:v>234407.89850358103</c:v>
                </c:pt>
                <c:pt idx="92">
                  <c:v>235088.40865322296</c:v>
                </c:pt>
                <c:pt idx="93">
                  <c:v>235046.16778790066</c:v>
                </c:pt>
                <c:pt idx="94">
                  <c:v>235610.65100911062</c:v>
                </c:pt>
                <c:pt idx="95">
                  <c:v>236270.88590819959</c:v>
                </c:pt>
                <c:pt idx="96">
                  <c:v>238924.89731737965</c:v>
                </c:pt>
                <c:pt idx="97">
                  <c:v>237088.20758564171</c:v>
                </c:pt>
                <c:pt idx="98">
                  <c:v>238690.78682707754</c:v>
                </c:pt>
                <c:pt idx="99">
                  <c:v>239434.90814436981</c:v>
                </c:pt>
                <c:pt idx="100">
                  <c:v>241946.81732993282</c:v>
                </c:pt>
                <c:pt idx="101">
                  <c:v>242019.83559693955</c:v>
                </c:pt>
                <c:pt idx="102">
                  <c:v>242354.75203724561</c:v>
                </c:pt>
                <c:pt idx="103">
                  <c:v>242680.37683352106</c:v>
                </c:pt>
                <c:pt idx="104">
                  <c:v>240383.13915016898</c:v>
                </c:pt>
                <c:pt idx="105">
                  <c:v>240155.72523515209</c:v>
                </c:pt>
                <c:pt idx="106">
                  <c:v>239163.15271163688</c:v>
                </c:pt>
                <c:pt idx="107">
                  <c:v>239371.3374404732</c:v>
                </c:pt>
                <c:pt idx="108">
                  <c:v>240289.4036964259</c:v>
                </c:pt>
                <c:pt idx="109">
                  <c:v>237254.66332678334</c:v>
                </c:pt>
                <c:pt idx="110">
                  <c:v>237150.79699410501</c:v>
                </c:pt>
                <c:pt idx="111">
                  <c:v>238196.51729469449</c:v>
                </c:pt>
                <c:pt idx="112">
                  <c:v>238662.56556522506</c:v>
                </c:pt>
                <c:pt idx="113">
                  <c:v>240224.60900870257</c:v>
                </c:pt>
                <c:pt idx="114">
                  <c:v>240869.24810783233</c:v>
                </c:pt>
                <c:pt idx="115">
                  <c:v>241547.9232970491</c:v>
                </c:pt>
                <c:pt idx="116">
                  <c:v>240172.63096734419</c:v>
                </c:pt>
                <c:pt idx="117">
                  <c:v>238952.86787060977</c:v>
                </c:pt>
                <c:pt idx="118">
                  <c:v>237682.68108354881</c:v>
                </c:pt>
                <c:pt idx="119">
                  <c:v>235838.41297519393</c:v>
                </c:pt>
                <c:pt idx="120">
                  <c:v>235685.27167767455</c:v>
                </c:pt>
                <c:pt idx="121">
                  <c:v>229942.4445099071</c:v>
                </c:pt>
                <c:pt idx="122">
                  <c:v>227975.80005891641</c:v>
                </c:pt>
                <c:pt idx="123">
                  <c:v>226174.02005302475</c:v>
                </c:pt>
                <c:pt idx="124">
                  <c:v>225682.51804772229</c:v>
                </c:pt>
                <c:pt idx="125">
                  <c:v>224570.5662429501</c:v>
                </c:pt>
                <c:pt idx="126">
                  <c:v>223621.80961865507</c:v>
                </c:pt>
                <c:pt idx="127">
                  <c:v>222786.92865678959</c:v>
                </c:pt>
                <c:pt idx="128">
                  <c:v>219956.73579111064</c:v>
                </c:pt>
                <c:pt idx="129">
                  <c:v>217310.36221199957</c:v>
                </c:pt>
                <c:pt idx="130">
                  <c:v>213032.42599079962</c:v>
                </c:pt>
                <c:pt idx="131">
                  <c:v>212912.88339171966</c:v>
                </c:pt>
                <c:pt idx="132">
                  <c:v>211487.89505254768</c:v>
                </c:pt>
                <c:pt idx="133">
                  <c:v>209245.10554729291</c:v>
                </c:pt>
                <c:pt idx="134">
                  <c:v>207838.69499256363</c:v>
                </c:pt>
                <c:pt idx="135">
                  <c:v>203613.42549330727</c:v>
                </c:pt>
                <c:pt idx="136">
                  <c:v>202121.38294397652</c:v>
                </c:pt>
                <c:pt idx="137">
                  <c:v>201101.14464957887</c:v>
                </c:pt>
                <c:pt idx="138">
                  <c:v>199299.730184621</c:v>
                </c:pt>
                <c:pt idx="139">
                  <c:v>196210.35716615891</c:v>
                </c:pt>
                <c:pt idx="140">
                  <c:v>192781.92144954304</c:v>
                </c:pt>
                <c:pt idx="141">
                  <c:v>189953.12930458874</c:v>
                </c:pt>
                <c:pt idx="142">
                  <c:v>187823.31637412988</c:v>
                </c:pt>
                <c:pt idx="143">
                  <c:v>186900.68473671691</c:v>
                </c:pt>
                <c:pt idx="144">
                  <c:v>186330.31626304524</c:v>
                </c:pt>
                <c:pt idx="145">
                  <c:v>183347.58463674071</c:v>
                </c:pt>
                <c:pt idx="146">
                  <c:v>183052.42617306663</c:v>
                </c:pt>
                <c:pt idx="147">
                  <c:v>182203.48355575997</c:v>
                </c:pt>
                <c:pt idx="148">
                  <c:v>182048.53520018398</c:v>
                </c:pt>
                <c:pt idx="149">
                  <c:v>183664.38168016559</c:v>
                </c:pt>
                <c:pt idx="150">
                  <c:v>185132.14351214905</c:v>
                </c:pt>
                <c:pt idx="151">
                  <c:v>185952.02916093415</c:v>
                </c:pt>
                <c:pt idx="152">
                  <c:v>186932.32624484075</c:v>
                </c:pt>
                <c:pt idx="153">
                  <c:v>186750.29362035668</c:v>
                </c:pt>
                <c:pt idx="154">
                  <c:v>187076.26425832103</c:v>
                </c:pt>
                <c:pt idx="155">
                  <c:v>188297.53783248892</c:v>
                </c:pt>
                <c:pt idx="156">
                  <c:v>189255.08404924005</c:v>
                </c:pt>
                <c:pt idx="157">
                  <c:v>187562.07564431604</c:v>
                </c:pt>
                <c:pt idx="158">
                  <c:v>188694.16807988443</c:v>
                </c:pt>
                <c:pt idx="159">
                  <c:v>188001.75127189601</c:v>
                </c:pt>
                <c:pt idx="160">
                  <c:v>188306.5761447064</c:v>
                </c:pt>
                <c:pt idx="161">
                  <c:v>188895.41853023577</c:v>
                </c:pt>
                <c:pt idx="162">
                  <c:v>190477.77667721218</c:v>
                </c:pt>
                <c:pt idx="163">
                  <c:v>191053.19900949099</c:v>
                </c:pt>
                <c:pt idx="164">
                  <c:v>190752.67910854187</c:v>
                </c:pt>
                <c:pt idx="165">
                  <c:v>191012.11119768769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4-4858-82F6-309A34C3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2575"/>
        <c:axId val="39560175"/>
      </c:lineChart>
      <c:catAx>
        <c:axId val="3956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0175"/>
        <c:crosses val="autoZero"/>
        <c:auto val="1"/>
        <c:lblAlgn val="ctr"/>
        <c:lblOffset val="100"/>
        <c:noMultiLvlLbl val="0"/>
      </c:catAx>
      <c:valAx>
        <c:axId val="395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'Linera Regression'!$D$2:$D$168</c:f>
              <c:numCache>
                <c:formatCode>General</c:formatCode>
                <c:ptCount val="167"/>
                <c:pt idx="0">
                  <c:v>317275</c:v>
                </c:pt>
                <c:pt idx="1">
                  <c:v>262339</c:v>
                </c:pt>
                <c:pt idx="2">
                  <c:v>303897</c:v>
                </c:pt>
                <c:pt idx="3">
                  <c:v>285934</c:v>
                </c:pt>
                <c:pt idx="4">
                  <c:v>281147</c:v>
                </c:pt>
                <c:pt idx="5">
                  <c:v>284093</c:v>
                </c:pt>
                <c:pt idx="6">
                  <c:v>287569</c:v>
                </c:pt>
                <c:pt idx="7">
                  <c:v>279111</c:v>
                </c:pt>
                <c:pt idx="8">
                  <c:v>289561</c:v>
                </c:pt>
                <c:pt idx="9">
                  <c:v>272678</c:v>
                </c:pt>
                <c:pt idx="10">
                  <c:v>273248</c:v>
                </c:pt>
                <c:pt idx="11">
                  <c:v>265615</c:v>
                </c:pt>
                <c:pt idx="12">
                  <c:v>274568</c:v>
                </c:pt>
                <c:pt idx="13">
                  <c:v>253150</c:v>
                </c:pt>
                <c:pt idx="14">
                  <c:v>299033</c:v>
                </c:pt>
                <c:pt idx="15">
                  <c:v>302836</c:v>
                </c:pt>
                <c:pt idx="16">
                  <c:v>310396</c:v>
                </c:pt>
                <c:pt idx="17">
                  <c:v>310153</c:v>
                </c:pt>
                <c:pt idx="18">
                  <c:v>318991</c:v>
                </c:pt>
                <c:pt idx="19">
                  <c:v>309053</c:v>
                </c:pt>
                <c:pt idx="20">
                  <c:v>284192</c:v>
                </c:pt>
                <c:pt idx="21">
                  <c:v>272415</c:v>
                </c:pt>
                <c:pt idx="22">
                  <c:v>271185</c:v>
                </c:pt>
                <c:pt idx="23">
                  <c:v>279096</c:v>
                </c:pt>
                <c:pt idx="24">
                  <c:v>296158</c:v>
                </c:pt>
                <c:pt idx="25">
                  <c:v>235122</c:v>
                </c:pt>
                <c:pt idx="26">
                  <c:v>292010</c:v>
                </c:pt>
                <c:pt idx="27">
                  <c:v>265822</c:v>
                </c:pt>
                <c:pt idx="28">
                  <c:v>289106</c:v>
                </c:pt>
                <c:pt idx="29">
                  <c:v>285572</c:v>
                </c:pt>
                <c:pt idx="30">
                  <c:v>295338</c:v>
                </c:pt>
                <c:pt idx="31">
                  <c:v>287633</c:v>
                </c:pt>
                <c:pt idx="32">
                  <c:v>273698</c:v>
                </c:pt>
                <c:pt idx="33">
                  <c:v>284594</c:v>
                </c:pt>
                <c:pt idx="34">
                  <c:v>268189</c:v>
                </c:pt>
                <c:pt idx="35">
                  <c:v>279359</c:v>
                </c:pt>
                <c:pt idx="36">
                  <c:v>257536</c:v>
                </c:pt>
                <c:pt idx="37">
                  <c:v>242560</c:v>
                </c:pt>
                <c:pt idx="38">
                  <c:v>271697</c:v>
                </c:pt>
                <c:pt idx="39">
                  <c:v>258417</c:v>
                </c:pt>
                <c:pt idx="40">
                  <c:v>272766</c:v>
                </c:pt>
                <c:pt idx="41">
                  <c:v>270684</c:v>
                </c:pt>
                <c:pt idx="42">
                  <c:v>266782</c:v>
                </c:pt>
                <c:pt idx="43">
                  <c:v>263945</c:v>
                </c:pt>
                <c:pt idx="44">
                  <c:v>250160</c:v>
                </c:pt>
                <c:pt idx="45">
                  <c:v>250303</c:v>
                </c:pt>
                <c:pt idx="46">
                  <c:v>244987</c:v>
                </c:pt>
                <c:pt idx="47">
                  <c:v>235120</c:v>
                </c:pt>
                <c:pt idx="48">
                  <c:v>245715</c:v>
                </c:pt>
                <c:pt idx="49">
                  <c:v>203162</c:v>
                </c:pt>
                <c:pt idx="50">
                  <c:v>231414</c:v>
                </c:pt>
                <c:pt idx="51">
                  <c:v>231621</c:v>
                </c:pt>
                <c:pt idx="52">
                  <c:v>238809</c:v>
                </c:pt>
                <c:pt idx="53">
                  <c:v>231912</c:v>
                </c:pt>
                <c:pt idx="54">
                  <c:v>245724</c:v>
                </c:pt>
                <c:pt idx="55">
                  <c:v>251079</c:v>
                </c:pt>
                <c:pt idx="56">
                  <c:v>237699</c:v>
                </c:pt>
                <c:pt idx="57">
                  <c:v>230822</c:v>
                </c:pt>
                <c:pt idx="58">
                  <c:v>222248</c:v>
                </c:pt>
                <c:pt idx="59">
                  <c:v>240519</c:v>
                </c:pt>
                <c:pt idx="60">
                  <c:v>234969</c:v>
                </c:pt>
                <c:pt idx="61">
                  <c:v>201572</c:v>
                </c:pt>
                <c:pt idx="62">
                  <c:v>225487</c:v>
                </c:pt>
                <c:pt idx="63">
                  <c:v>226639</c:v>
                </c:pt>
                <c:pt idx="64">
                  <c:v>222177</c:v>
                </c:pt>
                <c:pt idx="65">
                  <c:v>212025</c:v>
                </c:pt>
                <c:pt idx="66">
                  <c:v>236534</c:v>
                </c:pt>
                <c:pt idx="67">
                  <c:v>231649</c:v>
                </c:pt>
                <c:pt idx="68">
                  <c:v>224851</c:v>
                </c:pt>
                <c:pt idx="69">
                  <c:v>221600</c:v>
                </c:pt>
                <c:pt idx="70">
                  <c:v>218845</c:v>
                </c:pt>
                <c:pt idx="71">
                  <c:v>223978</c:v>
                </c:pt>
                <c:pt idx="72">
                  <c:v>222315</c:v>
                </c:pt>
                <c:pt idx="73">
                  <c:v>198807</c:v>
                </c:pt>
                <c:pt idx="74">
                  <c:v>235360</c:v>
                </c:pt>
                <c:pt idx="75">
                  <c:v>216229</c:v>
                </c:pt>
                <c:pt idx="76">
                  <c:v>224604</c:v>
                </c:pt>
                <c:pt idx="77">
                  <c:v>219618</c:v>
                </c:pt>
                <c:pt idx="78">
                  <c:v>228160</c:v>
                </c:pt>
                <c:pt idx="79">
                  <c:v>239212</c:v>
                </c:pt>
                <c:pt idx="80">
                  <c:v>216838</c:v>
                </c:pt>
                <c:pt idx="81">
                  <c:v>220171</c:v>
                </c:pt>
                <c:pt idx="82">
                  <c:v>221130</c:v>
                </c:pt>
                <c:pt idx="83">
                  <c:v>244965</c:v>
                </c:pt>
                <c:pt idx="84">
                  <c:v>236065</c:v>
                </c:pt>
                <c:pt idx="85">
                  <c:v>229492</c:v>
                </c:pt>
                <c:pt idx="86">
                  <c:v>248383</c:v>
                </c:pt>
                <c:pt idx="87">
                  <c:v>228344</c:v>
                </c:pt>
                <c:pt idx="88">
                  <c:v>245749</c:v>
                </c:pt>
                <c:pt idx="89">
                  <c:v>226802</c:v>
                </c:pt>
                <c:pt idx="90">
                  <c:v>250986</c:v>
                </c:pt>
                <c:pt idx="91">
                  <c:v>248482</c:v>
                </c:pt>
                <c:pt idx="92">
                  <c:v>241213</c:v>
                </c:pt>
                <c:pt idx="93">
                  <c:v>234666</c:v>
                </c:pt>
                <c:pt idx="94">
                  <c:v>240691</c:v>
                </c:pt>
                <c:pt idx="95">
                  <c:v>242213</c:v>
                </c:pt>
                <c:pt idx="96">
                  <c:v>262811</c:v>
                </c:pt>
                <c:pt idx="97">
                  <c:v>220558</c:v>
                </c:pt>
                <c:pt idx="98">
                  <c:v>253114</c:v>
                </c:pt>
                <c:pt idx="99">
                  <c:v>246132</c:v>
                </c:pt>
                <c:pt idx="100">
                  <c:v>264554</c:v>
                </c:pt>
                <c:pt idx="101">
                  <c:v>242677</c:v>
                </c:pt>
                <c:pt idx="102">
                  <c:v>245369</c:v>
                </c:pt>
                <c:pt idx="103">
                  <c:v>245611</c:v>
                </c:pt>
                <c:pt idx="104">
                  <c:v>219708</c:v>
                </c:pt>
                <c:pt idx="105">
                  <c:v>238109</c:v>
                </c:pt>
                <c:pt idx="106">
                  <c:v>230230</c:v>
                </c:pt>
                <c:pt idx="107">
                  <c:v>241245</c:v>
                </c:pt>
                <c:pt idx="108">
                  <c:v>248552</c:v>
                </c:pt>
                <c:pt idx="109">
                  <c:v>209942</c:v>
                </c:pt>
                <c:pt idx="110">
                  <c:v>236216</c:v>
                </c:pt>
                <c:pt idx="111">
                  <c:v>247608</c:v>
                </c:pt>
                <c:pt idx="112">
                  <c:v>242857</c:v>
                </c:pt>
                <c:pt idx="113">
                  <c:v>254283</c:v>
                </c:pt>
                <c:pt idx="114">
                  <c:v>246671</c:v>
                </c:pt>
                <c:pt idx="115">
                  <c:v>247656</c:v>
                </c:pt>
                <c:pt idx="116">
                  <c:v>227795</c:v>
                </c:pt>
                <c:pt idx="117">
                  <c:v>227975</c:v>
                </c:pt>
                <c:pt idx="118">
                  <c:v>226251</c:v>
                </c:pt>
                <c:pt idx="119">
                  <c:v>219240</c:v>
                </c:pt>
                <c:pt idx="120">
                  <c:v>234307</c:v>
                </c:pt>
                <c:pt idx="121">
                  <c:v>178257</c:v>
                </c:pt>
                <c:pt idx="122">
                  <c:v>210276</c:v>
                </c:pt>
                <c:pt idx="123">
                  <c:v>209958</c:v>
                </c:pt>
                <c:pt idx="124">
                  <c:v>221259</c:v>
                </c:pt>
                <c:pt idx="125">
                  <c:v>214563</c:v>
                </c:pt>
                <c:pt idx="126">
                  <c:v>215083</c:v>
                </c:pt>
                <c:pt idx="127">
                  <c:v>215273</c:v>
                </c:pt>
                <c:pt idx="128">
                  <c:v>194485</c:v>
                </c:pt>
                <c:pt idx="129">
                  <c:v>193493</c:v>
                </c:pt>
                <c:pt idx="130">
                  <c:v>174531</c:v>
                </c:pt>
                <c:pt idx="131">
                  <c:v>211837</c:v>
                </c:pt>
                <c:pt idx="132">
                  <c:v>198663</c:v>
                </c:pt>
                <c:pt idx="133">
                  <c:v>189060</c:v>
                </c:pt>
                <c:pt idx="134">
                  <c:v>195181</c:v>
                </c:pt>
                <c:pt idx="135">
                  <c:v>165586</c:v>
                </c:pt>
                <c:pt idx="136">
                  <c:v>188693</c:v>
                </c:pt>
                <c:pt idx="137">
                  <c:v>191919</c:v>
                </c:pt>
                <c:pt idx="138">
                  <c:v>183087</c:v>
                </c:pt>
                <c:pt idx="139">
                  <c:v>168406</c:v>
                </c:pt>
                <c:pt idx="140">
                  <c:v>161926</c:v>
                </c:pt>
                <c:pt idx="141">
                  <c:v>164494</c:v>
                </c:pt>
                <c:pt idx="142">
                  <c:v>168655</c:v>
                </c:pt>
                <c:pt idx="143">
                  <c:v>178597</c:v>
                </c:pt>
                <c:pt idx="144">
                  <c:v>181197</c:v>
                </c:pt>
                <c:pt idx="145">
                  <c:v>156503</c:v>
                </c:pt>
                <c:pt idx="146">
                  <c:v>180396</c:v>
                </c:pt>
                <c:pt idx="147">
                  <c:v>174563</c:v>
                </c:pt>
                <c:pt idx="148">
                  <c:v>180654</c:v>
                </c:pt>
                <c:pt idx="149">
                  <c:v>198207</c:v>
                </c:pt>
                <c:pt idx="150">
                  <c:v>198342</c:v>
                </c:pt>
                <c:pt idx="151">
                  <c:v>193331</c:v>
                </c:pt>
                <c:pt idx="152">
                  <c:v>195755</c:v>
                </c:pt>
                <c:pt idx="153">
                  <c:v>185112</c:v>
                </c:pt>
                <c:pt idx="154">
                  <c:v>190010</c:v>
                </c:pt>
                <c:pt idx="155">
                  <c:v>199289</c:v>
                </c:pt>
                <c:pt idx="156">
                  <c:v>197873</c:v>
                </c:pt>
                <c:pt idx="157">
                  <c:v>172325</c:v>
                </c:pt>
                <c:pt idx="158">
                  <c:v>198883</c:v>
                </c:pt>
                <c:pt idx="159">
                  <c:v>181770</c:v>
                </c:pt>
                <c:pt idx="160">
                  <c:v>191050</c:v>
                </c:pt>
                <c:pt idx="161">
                  <c:v>194195</c:v>
                </c:pt>
                <c:pt idx="162">
                  <c:v>204719</c:v>
                </c:pt>
                <c:pt idx="163">
                  <c:v>196232</c:v>
                </c:pt>
                <c:pt idx="164">
                  <c:v>188048</c:v>
                </c:pt>
                <c:pt idx="165">
                  <c:v>193347</c:v>
                </c:pt>
                <c:pt idx="166">
                  <c:v>187292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7-4183-9606-AF578F89EF2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'Linera Regression'!$E$2:$E$168</c:f>
              <c:numCache>
                <c:formatCode>General</c:formatCode>
                <c:ptCount val="167"/>
                <c:pt idx="0">
                  <c:v>287617.39563729684</c:v>
                </c:pt>
                <c:pt idx="1">
                  <c:v>286972.15928555973</c:v>
                </c:pt>
                <c:pt idx="2">
                  <c:v>286326.92293382256</c:v>
                </c:pt>
                <c:pt idx="3">
                  <c:v>285681.68658208544</c:v>
                </c:pt>
                <c:pt idx="4">
                  <c:v>285036.45023034827</c:v>
                </c:pt>
                <c:pt idx="5">
                  <c:v>284391.21387861116</c:v>
                </c:pt>
                <c:pt idx="6">
                  <c:v>283745.97752687399</c:v>
                </c:pt>
                <c:pt idx="7">
                  <c:v>283100.74117513682</c:v>
                </c:pt>
                <c:pt idx="8">
                  <c:v>282455.50482339971</c:v>
                </c:pt>
                <c:pt idx="9">
                  <c:v>281810.26847166254</c:v>
                </c:pt>
                <c:pt idx="10">
                  <c:v>281165.03211992542</c:v>
                </c:pt>
                <c:pt idx="11">
                  <c:v>280519.79576818825</c:v>
                </c:pt>
                <c:pt idx="12">
                  <c:v>279874.55941645114</c:v>
                </c:pt>
                <c:pt idx="13">
                  <c:v>279229.32306471397</c:v>
                </c:pt>
                <c:pt idx="14">
                  <c:v>278584.0867129768</c:v>
                </c:pt>
                <c:pt idx="15">
                  <c:v>277938.85036123969</c:v>
                </c:pt>
                <c:pt idx="16">
                  <c:v>277293.61400950252</c:v>
                </c:pt>
                <c:pt idx="17">
                  <c:v>276648.37765776541</c:v>
                </c:pt>
                <c:pt idx="18">
                  <c:v>276003.14130602824</c:v>
                </c:pt>
                <c:pt idx="19">
                  <c:v>275357.90495429112</c:v>
                </c:pt>
                <c:pt idx="20">
                  <c:v>274712.66860255395</c:v>
                </c:pt>
                <c:pt idx="21">
                  <c:v>274067.43225081684</c:v>
                </c:pt>
                <c:pt idx="22">
                  <c:v>273422.19589907967</c:v>
                </c:pt>
                <c:pt idx="23">
                  <c:v>272776.9595473425</c:v>
                </c:pt>
                <c:pt idx="24">
                  <c:v>272131.72319560539</c:v>
                </c:pt>
                <c:pt idx="25">
                  <c:v>271486.48684386822</c:v>
                </c:pt>
                <c:pt idx="26">
                  <c:v>270841.2504921311</c:v>
                </c:pt>
                <c:pt idx="27">
                  <c:v>270196.01414039393</c:v>
                </c:pt>
                <c:pt idx="28">
                  <c:v>269550.77778865682</c:v>
                </c:pt>
                <c:pt idx="29">
                  <c:v>268905.54143691965</c:v>
                </c:pt>
                <c:pt idx="30">
                  <c:v>268260.30508518248</c:v>
                </c:pt>
                <c:pt idx="31">
                  <c:v>267615.06873344537</c:v>
                </c:pt>
                <c:pt idx="32">
                  <c:v>266969.8323817082</c:v>
                </c:pt>
                <c:pt idx="33">
                  <c:v>266324.59602997109</c:v>
                </c:pt>
                <c:pt idx="34">
                  <c:v>265679.35967823392</c:v>
                </c:pt>
                <c:pt idx="35">
                  <c:v>265034.1233264968</c:v>
                </c:pt>
                <c:pt idx="36">
                  <c:v>264388.88697475963</c:v>
                </c:pt>
                <c:pt idx="37">
                  <c:v>263743.65062302246</c:v>
                </c:pt>
                <c:pt idx="38">
                  <c:v>263098.41427128535</c:v>
                </c:pt>
                <c:pt idx="39">
                  <c:v>262453.17791954818</c:v>
                </c:pt>
                <c:pt idx="40">
                  <c:v>261807.94156781107</c:v>
                </c:pt>
                <c:pt idx="41">
                  <c:v>261162.7052160739</c:v>
                </c:pt>
                <c:pt idx="42">
                  <c:v>260517.46886433676</c:v>
                </c:pt>
                <c:pt idx="43">
                  <c:v>259872.23251259961</c:v>
                </c:pt>
                <c:pt idx="44">
                  <c:v>259226.99616086247</c:v>
                </c:pt>
                <c:pt idx="45">
                  <c:v>258581.75980912533</c:v>
                </c:pt>
                <c:pt idx="46">
                  <c:v>257936.52345738819</c:v>
                </c:pt>
                <c:pt idx="47">
                  <c:v>257291.28710565105</c:v>
                </c:pt>
                <c:pt idx="48">
                  <c:v>256646.05075391388</c:v>
                </c:pt>
                <c:pt idx="49">
                  <c:v>256000.81440217674</c:v>
                </c:pt>
                <c:pt idx="50">
                  <c:v>255355.5780504396</c:v>
                </c:pt>
                <c:pt idx="51">
                  <c:v>254710.34169870245</c:v>
                </c:pt>
                <c:pt idx="52">
                  <c:v>254065.10534696531</c:v>
                </c:pt>
                <c:pt idx="53">
                  <c:v>253419.86899522817</c:v>
                </c:pt>
                <c:pt idx="54">
                  <c:v>252774.63264349103</c:v>
                </c:pt>
                <c:pt idx="55">
                  <c:v>252129.39629175386</c:v>
                </c:pt>
                <c:pt idx="56">
                  <c:v>251484.15994001675</c:v>
                </c:pt>
                <c:pt idx="57">
                  <c:v>250838.92358827958</c:v>
                </c:pt>
                <c:pt idx="58">
                  <c:v>250193.68723654244</c:v>
                </c:pt>
                <c:pt idx="59">
                  <c:v>249548.45088480529</c:v>
                </c:pt>
                <c:pt idx="60">
                  <c:v>248903.21453306815</c:v>
                </c:pt>
                <c:pt idx="61">
                  <c:v>248257.97818133101</c:v>
                </c:pt>
                <c:pt idx="62">
                  <c:v>247612.74182959387</c:v>
                </c:pt>
                <c:pt idx="63">
                  <c:v>246967.50547785673</c:v>
                </c:pt>
                <c:pt idx="64">
                  <c:v>246322.26912611956</c:v>
                </c:pt>
                <c:pt idx="65">
                  <c:v>245677.03277438242</c:v>
                </c:pt>
                <c:pt idx="66">
                  <c:v>245031.79642264528</c:v>
                </c:pt>
                <c:pt idx="67">
                  <c:v>244386.56007090813</c:v>
                </c:pt>
                <c:pt idx="68">
                  <c:v>243741.32371917099</c:v>
                </c:pt>
                <c:pt idx="69">
                  <c:v>243096.08736743385</c:v>
                </c:pt>
                <c:pt idx="70">
                  <c:v>242450.85101569671</c:v>
                </c:pt>
                <c:pt idx="71">
                  <c:v>241805.61466395954</c:v>
                </c:pt>
                <c:pt idx="72">
                  <c:v>241160.3783122224</c:v>
                </c:pt>
                <c:pt idx="73">
                  <c:v>240515.14196048526</c:v>
                </c:pt>
                <c:pt idx="74">
                  <c:v>239869.90560874811</c:v>
                </c:pt>
                <c:pt idx="75">
                  <c:v>239224.66925701097</c:v>
                </c:pt>
                <c:pt idx="76">
                  <c:v>238579.43290527383</c:v>
                </c:pt>
                <c:pt idx="77">
                  <c:v>237934.19655353669</c:v>
                </c:pt>
                <c:pt idx="78">
                  <c:v>237288.96020179952</c:v>
                </c:pt>
                <c:pt idx="79">
                  <c:v>236643.72385006241</c:v>
                </c:pt>
                <c:pt idx="80">
                  <c:v>235998.48749832524</c:v>
                </c:pt>
                <c:pt idx="81">
                  <c:v>235353.2511465881</c:v>
                </c:pt>
                <c:pt idx="82">
                  <c:v>234708.01479485095</c:v>
                </c:pt>
                <c:pt idx="83">
                  <c:v>234062.77844311381</c:v>
                </c:pt>
                <c:pt idx="84">
                  <c:v>233417.54209137667</c:v>
                </c:pt>
                <c:pt idx="85">
                  <c:v>232772.3057396395</c:v>
                </c:pt>
                <c:pt idx="86">
                  <c:v>232127.06938790239</c:v>
                </c:pt>
                <c:pt idx="87">
                  <c:v>231481.83303616522</c:v>
                </c:pt>
                <c:pt idx="88">
                  <c:v>230836.59668442808</c:v>
                </c:pt>
                <c:pt idx="89">
                  <c:v>230191.36033269094</c:v>
                </c:pt>
                <c:pt idx="90">
                  <c:v>229546.12398095379</c:v>
                </c:pt>
                <c:pt idx="91">
                  <c:v>228900.88762921665</c:v>
                </c:pt>
                <c:pt idx="92">
                  <c:v>228255.65127747951</c:v>
                </c:pt>
                <c:pt idx="93">
                  <c:v>227610.41492574237</c:v>
                </c:pt>
                <c:pt idx="94">
                  <c:v>226965.1785740052</c:v>
                </c:pt>
                <c:pt idx="95">
                  <c:v>226319.94222226806</c:v>
                </c:pt>
                <c:pt idx="96">
                  <c:v>225674.70587053092</c:v>
                </c:pt>
                <c:pt idx="97">
                  <c:v>225029.46951879378</c:v>
                </c:pt>
                <c:pt idx="98">
                  <c:v>224384.23316705663</c:v>
                </c:pt>
                <c:pt idx="99">
                  <c:v>223738.99681531949</c:v>
                </c:pt>
                <c:pt idx="100">
                  <c:v>223093.76046358235</c:v>
                </c:pt>
                <c:pt idx="101">
                  <c:v>222448.52411184518</c:v>
                </c:pt>
                <c:pt idx="102">
                  <c:v>221803.28776010807</c:v>
                </c:pt>
                <c:pt idx="103">
                  <c:v>221158.0514083709</c:v>
                </c:pt>
                <c:pt idx="104">
                  <c:v>220512.81505663376</c:v>
                </c:pt>
                <c:pt idx="105">
                  <c:v>219867.57870489662</c:v>
                </c:pt>
                <c:pt idx="106">
                  <c:v>219222.34235315947</c:v>
                </c:pt>
                <c:pt idx="107">
                  <c:v>218577.10600142233</c:v>
                </c:pt>
                <c:pt idx="108">
                  <c:v>217931.86964968516</c:v>
                </c:pt>
                <c:pt idx="109">
                  <c:v>217286.63329794805</c:v>
                </c:pt>
                <c:pt idx="110">
                  <c:v>216641.39694621088</c:v>
                </c:pt>
                <c:pt idx="111">
                  <c:v>215996.16059447374</c:v>
                </c:pt>
                <c:pt idx="112">
                  <c:v>215350.9242427366</c:v>
                </c:pt>
                <c:pt idx="113">
                  <c:v>214705.68789099946</c:v>
                </c:pt>
                <c:pt idx="114">
                  <c:v>214060.45153926231</c:v>
                </c:pt>
                <c:pt idx="115">
                  <c:v>213415.21518752514</c:v>
                </c:pt>
                <c:pt idx="116">
                  <c:v>212769.97883578803</c:v>
                </c:pt>
                <c:pt idx="117">
                  <c:v>212124.74248405086</c:v>
                </c:pt>
                <c:pt idx="118">
                  <c:v>211479.50613231372</c:v>
                </c:pt>
                <c:pt idx="119">
                  <c:v>210834.26978057658</c:v>
                </c:pt>
                <c:pt idx="120">
                  <c:v>210189.03342883944</c:v>
                </c:pt>
                <c:pt idx="121">
                  <c:v>209543.7970771023</c:v>
                </c:pt>
                <c:pt idx="122">
                  <c:v>208898.56072536513</c:v>
                </c:pt>
                <c:pt idx="123">
                  <c:v>208253.32437362801</c:v>
                </c:pt>
                <c:pt idx="124">
                  <c:v>207608.08802189084</c:v>
                </c:pt>
                <c:pt idx="125">
                  <c:v>206962.85167015373</c:v>
                </c:pt>
                <c:pt idx="126">
                  <c:v>206317.61531841656</c:v>
                </c:pt>
                <c:pt idx="127">
                  <c:v>205672.37896667942</c:v>
                </c:pt>
                <c:pt idx="128">
                  <c:v>205027.14261494228</c:v>
                </c:pt>
                <c:pt idx="129">
                  <c:v>204381.90626320511</c:v>
                </c:pt>
                <c:pt idx="130">
                  <c:v>203736.66991146799</c:v>
                </c:pt>
                <c:pt idx="131">
                  <c:v>203091.43355973082</c:v>
                </c:pt>
                <c:pt idx="132">
                  <c:v>202446.19720799371</c:v>
                </c:pt>
                <c:pt idx="133">
                  <c:v>201800.96085625654</c:v>
                </c:pt>
                <c:pt idx="134">
                  <c:v>201155.7245045194</c:v>
                </c:pt>
                <c:pt idx="135">
                  <c:v>200510.48815278226</c:v>
                </c:pt>
                <c:pt idx="136">
                  <c:v>199865.25180104512</c:v>
                </c:pt>
                <c:pt idx="137">
                  <c:v>199220.01544930798</c:v>
                </c:pt>
                <c:pt idx="138">
                  <c:v>198574.7790975708</c:v>
                </c:pt>
                <c:pt idx="139">
                  <c:v>197929.54274583369</c:v>
                </c:pt>
                <c:pt idx="140">
                  <c:v>197284.30639409652</c:v>
                </c:pt>
                <c:pt idx="141">
                  <c:v>196639.07004235938</c:v>
                </c:pt>
                <c:pt idx="142">
                  <c:v>195993.83369062224</c:v>
                </c:pt>
                <c:pt idx="143">
                  <c:v>195348.5973388851</c:v>
                </c:pt>
                <c:pt idx="144">
                  <c:v>194703.36098714796</c:v>
                </c:pt>
                <c:pt idx="145">
                  <c:v>194058.12463541079</c:v>
                </c:pt>
                <c:pt idx="146">
                  <c:v>193412.88828367367</c:v>
                </c:pt>
                <c:pt idx="147">
                  <c:v>192767.6519319365</c:v>
                </c:pt>
                <c:pt idx="148">
                  <c:v>192122.41558019936</c:v>
                </c:pt>
                <c:pt idx="149">
                  <c:v>191477.17922846222</c:v>
                </c:pt>
                <c:pt idx="150">
                  <c:v>190831.94287672508</c:v>
                </c:pt>
                <c:pt idx="151">
                  <c:v>190186.70652498794</c:v>
                </c:pt>
                <c:pt idx="152">
                  <c:v>189541.47017325077</c:v>
                </c:pt>
                <c:pt idx="153">
                  <c:v>188896.23382151366</c:v>
                </c:pt>
                <c:pt idx="154">
                  <c:v>188250.99746977648</c:v>
                </c:pt>
                <c:pt idx="155">
                  <c:v>187605.76111803937</c:v>
                </c:pt>
                <c:pt idx="156">
                  <c:v>186960.5247663022</c:v>
                </c:pt>
                <c:pt idx="157">
                  <c:v>186315.28841456506</c:v>
                </c:pt>
                <c:pt idx="158">
                  <c:v>185670.05206282792</c:v>
                </c:pt>
                <c:pt idx="159">
                  <c:v>185024.81571109078</c:v>
                </c:pt>
                <c:pt idx="160">
                  <c:v>184379.57935935364</c:v>
                </c:pt>
                <c:pt idx="161">
                  <c:v>183734.34300761647</c:v>
                </c:pt>
                <c:pt idx="162">
                  <c:v>183089.10665587935</c:v>
                </c:pt>
                <c:pt idx="163">
                  <c:v>182443.87030414218</c:v>
                </c:pt>
                <c:pt idx="164">
                  <c:v>181798.63395240504</c:v>
                </c:pt>
                <c:pt idx="165">
                  <c:v>181153.3976006679</c:v>
                </c:pt>
                <c:pt idx="166">
                  <c:v>180508.16124893076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7-4183-9606-AF578F89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41871"/>
        <c:axId val="2079661551"/>
      </c:lineChart>
      <c:catAx>
        <c:axId val="20796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61551"/>
        <c:crosses val="autoZero"/>
        <c:auto val="1"/>
        <c:lblAlgn val="ctr"/>
        <c:lblOffset val="100"/>
        <c:noMultiLvlLbl val="0"/>
      </c:catAx>
      <c:valAx>
        <c:axId val="20796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'Linera Regression'!$E$1</c:f>
              <c:strCache>
                <c:ptCount val="1"/>
                <c:pt idx="0">
                  <c:v>Linear Regression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'Linera Regression'!$E$2:$E$168</c:f>
              <c:numCache>
                <c:formatCode>General</c:formatCode>
                <c:ptCount val="167"/>
                <c:pt idx="0">
                  <c:v>287617.39563729684</c:v>
                </c:pt>
                <c:pt idx="1">
                  <c:v>286972.15928555973</c:v>
                </c:pt>
                <c:pt idx="2">
                  <c:v>286326.92293382256</c:v>
                </c:pt>
                <c:pt idx="3">
                  <c:v>285681.68658208544</c:v>
                </c:pt>
                <c:pt idx="4">
                  <c:v>285036.45023034827</c:v>
                </c:pt>
                <c:pt idx="5">
                  <c:v>284391.21387861116</c:v>
                </c:pt>
                <c:pt idx="6">
                  <c:v>283745.97752687399</c:v>
                </c:pt>
                <c:pt idx="7">
                  <c:v>283100.74117513682</c:v>
                </c:pt>
                <c:pt idx="8">
                  <c:v>282455.50482339971</c:v>
                </c:pt>
                <c:pt idx="9">
                  <c:v>281810.26847166254</c:v>
                </c:pt>
                <c:pt idx="10">
                  <c:v>281165.03211992542</c:v>
                </c:pt>
                <c:pt idx="11">
                  <c:v>280519.79576818825</c:v>
                </c:pt>
                <c:pt idx="12">
                  <c:v>279874.55941645114</c:v>
                </c:pt>
                <c:pt idx="13">
                  <c:v>279229.32306471397</c:v>
                </c:pt>
                <c:pt idx="14">
                  <c:v>278584.0867129768</c:v>
                </c:pt>
                <c:pt idx="15">
                  <c:v>277938.85036123969</c:v>
                </c:pt>
                <c:pt idx="16">
                  <c:v>277293.61400950252</c:v>
                </c:pt>
                <c:pt idx="17">
                  <c:v>276648.37765776541</c:v>
                </c:pt>
                <c:pt idx="18">
                  <c:v>276003.14130602824</c:v>
                </c:pt>
                <c:pt idx="19">
                  <c:v>275357.90495429112</c:v>
                </c:pt>
                <c:pt idx="20">
                  <c:v>274712.66860255395</c:v>
                </c:pt>
                <c:pt idx="21">
                  <c:v>274067.43225081684</c:v>
                </c:pt>
                <c:pt idx="22">
                  <c:v>273422.19589907967</c:v>
                </c:pt>
                <c:pt idx="23">
                  <c:v>272776.9595473425</c:v>
                </c:pt>
                <c:pt idx="24">
                  <c:v>272131.72319560539</c:v>
                </c:pt>
                <c:pt idx="25">
                  <c:v>271486.48684386822</c:v>
                </c:pt>
                <c:pt idx="26">
                  <c:v>270841.2504921311</c:v>
                </c:pt>
                <c:pt idx="27">
                  <c:v>270196.01414039393</c:v>
                </c:pt>
                <c:pt idx="28">
                  <c:v>269550.77778865682</c:v>
                </c:pt>
                <c:pt idx="29">
                  <c:v>268905.54143691965</c:v>
                </c:pt>
                <c:pt idx="30">
                  <c:v>268260.30508518248</c:v>
                </c:pt>
                <c:pt idx="31">
                  <c:v>267615.06873344537</c:v>
                </c:pt>
                <c:pt idx="32">
                  <c:v>266969.8323817082</c:v>
                </c:pt>
                <c:pt idx="33">
                  <c:v>266324.59602997109</c:v>
                </c:pt>
                <c:pt idx="34">
                  <c:v>265679.35967823392</c:v>
                </c:pt>
                <c:pt idx="35">
                  <c:v>265034.1233264968</c:v>
                </c:pt>
                <c:pt idx="36">
                  <c:v>264388.88697475963</c:v>
                </c:pt>
                <c:pt idx="37">
                  <c:v>263743.65062302246</c:v>
                </c:pt>
                <c:pt idx="38">
                  <c:v>263098.41427128535</c:v>
                </c:pt>
                <c:pt idx="39">
                  <c:v>262453.17791954818</c:v>
                </c:pt>
                <c:pt idx="40">
                  <c:v>261807.94156781107</c:v>
                </c:pt>
                <c:pt idx="41">
                  <c:v>261162.7052160739</c:v>
                </c:pt>
                <c:pt idx="42">
                  <c:v>260517.46886433676</c:v>
                </c:pt>
                <c:pt idx="43">
                  <c:v>259872.23251259961</c:v>
                </c:pt>
                <c:pt idx="44">
                  <c:v>259226.99616086247</c:v>
                </c:pt>
                <c:pt idx="45">
                  <c:v>258581.75980912533</c:v>
                </c:pt>
                <c:pt idx="46">
                  <c:v>257936.52345738819</c:v>
                </c:pt>
                <c:pt idx="47">
                  <c:v>257291.28710565105</c:v>
                </c:pt>
                <c:pt idx="48">
                  <c:v>256646.05075391388</c:v>
                </c:pt>
                <c:pt idx="49">
                  <c:v>256000.81440217674</c:v>
                </c:pt>
                <c:pt idx="50">
                  <c:v>255355.5780504396</c:v>
                </c:pt>
                <c:pt idx="51">
                  <c:v>254710.34169870245</c:v>
                </c:pt>
                <c:pt idx="52">
                  <c:v>254065.10534696531</c:v>
                </c:pt>
                <c:pt idx="53">
                  <c:v>253419.86899522817</c:v>
                </c:pt>
                <c:pt idx="54">
                  <c:v>252774.63264349103</c:v>
                </c:pt>
                <c:pt idx="55">
                  <c:v>252129.39629175386</c:v>
                </c:pt>
                <c:pt idx="56">
                  <c:v>251484.15994001675</c:v>
                </c:pt>
                <c:pt idx="57">
                  <c:v>250838.92358827958</c:v>
                </c:pt>
                <c:pt idx="58">
                  <c:v>250193.68723654244</c:v>
                </c:pt>
                <c:pt idx="59">
                  <c:v>249548.45088480529</c:v>
                </c:pt>
                <c:pt idx="60">
                  <c:v>248903.21453306815</c:v>
                </c:pt>
                <c:pt idx="61">
                  <c:v>248257.97818133101</c:v>
                </c:pt>
                <c:pt idx="62">
                  <c:v>247612.74182959387</c:v>
                </c:pt>
                <c:pt idx="63">
                  <c:v>246967.50547785673</c:v>
                </c:pt>
                <c:pt idx="64">
                  <c:v>246322.26912611956</c:v>
                </c:pt>
                <c:pt idx="65">
                  <c:v>245677.03277438242</c:v>
                </c:pt>
                <c:pt idx="66">
                  <c:v>245031.79642264528</c:v>
                </c:pt>
                <c:pt idx="67">
                  <c:v>244386.56007090813</c:v>
                </c:pt>
                <c:pt idx="68">
                  <c:v>243741.32371917099</c:v>
                </c:pt>
                <c:pt idx="69">
                  <c:v>243096.08736743385</c:v>
                </c:pt>
                <c:pt idx="70">
                  <c:v>242450.85101569671</c:v>
                </c:pt>
                <c:pt idx="71">
                  <c:v>241805.61466395954</c:v>
                </c:pt>
                <c:pt idx="72">
                  <c:v>241160.3783122224</c:v>
                </c:pt>
                <c:pt idx="73">
                  <c:v>240515.14196048526</c:v>
                </c:pt>
                <c:pt idx="74">
                  <c:v>239869.90560874811</c:v>
                </c:pt>
                <c:pt idx="75">
                  <c:v>239224.66925701097</c:v>
                </c:pt>
                <c:pt idx="76">
                  <c:v>238579.43290527383</c:v>
                </c:pt>
                <c:pt idx="77">
                  <c:v>237934.19655353669</c:v>
                </c:pt>
                <c:pt idx="78">
                  <c:v>237288.96020179952</c:v>
                </c:pt>
                <c:pt idx="79">
                  <c:v>236643.72385006241</c:v>
                </c:pt>
                <c:pt idx="80">
                  <c:v>235998.48749832524</c:v>
                </c:pt>
                <c:pt idx="81">
                  <c:v>235353.2511465881</c:v>
                </c:pt>
                <c:pt idx="82">
                  <c:v>234708.01479485095</c:v>
                </c:pt>
                <c:pt idx="83">
                  <c:v>234062.77844311381</c:v>
                </c:pt>
                <c:pt idx="84">
                  <c:v>233417.54209137667</c:v>
                </c:pt>
                <c:pt idx="85">
                  <c:v>232772.3057396395</c:v>
                </c:pt>
                <c:pt idx="86">
                  <c:v>232127.06938790239</c:v>
                </c:pt>
                <c:pt idx="87">
                  <c:v>231481.83303616522</c:v>
                </c:pt>
                <c:pt idx="88">
                  <c:v>230836.59668442808</c:v>
                </c:pt>
                <c:pt idx="89">
                  <c:v>230191.36033269094</c:v>
                </c:pt>
                <c:pt idx="90">
                  <c:v>229546.12398095379</c:v>
                </c:pt>
                <c:pt idx="91">
                  <c:v>228900.88762921665</c:v>
                </c:pt>
                <c:pt idx="92">
                  <c:v>228255.65127747951</c:v>
                </c:pt>
                <c:pt idx="93">
                  <c:v>227610.41492574237</c:v>
                </c:pt>
                <c:pt idx="94">
                  <c:v>226965.1785740052</c:v>
                </c:pt>
                <c:pt idx="95">
                  <c:v>226319.94222226806</c:v>
                </c:pt>
                <c:pt idx="96">
                  <c:v>225674.70587053092</c:v>
                </c:pt>
                <c:pt idx="97">
                  <c:v>225029.46951879378</c:v>
                </c:pt>
                <c:pt idx="98">
                  <c:v>224384.23316705663</c:v>
                </c:pt>
                <c:pt idx="99">
                  <c:v>223738.99681531949</c:v>
                </c:pt>
                <c:pt idx="100">
                  <c:v>223093.76046358235</c:v>
                </c:pt>
                <c:pt idx="101">
                  <c:v>222448.52411184518</c:v>
                </c:pt>
                <c:pt idx="102">
                  <c:v>221803.28776010807</c:v>
                </c:pt>
                <c:pt idx="103">
                  <c:v>221158.0514083709</c:v>
                </c:pt>
                <c:pt idx="104">
                  <c:v>220512.81505663376</c:v>
                </c:pt>
                <c:pt idx="105">
                  <c:v>219867.57870489662</c:v>
                </c:pt>
                <c:pt idx="106">
                  <c:v>219222.34235315947</c:v>
                </c:pt>
                <c:pt idx="107">
                  <c:v>218577.10600142233</c:v>
                </c:pt>
                <c:pt idx="108">
                  <c:v>217931.86964968516</c:v>
                </c:pt>
                <c:pt idx="109">
                  <c:v>217286.63329794805</c:v>
                </c:pt>
                <c:pt idx="110">
                  <c:v>216641.39694621088</c:v>
                </c:pt>
                <c:pt idx="111">
                  <c:v>215996.16059447374</c:v>
                </c:pt>
                <c:pt idx="112">
                  <c:v>215350.9242427366</c:v>
                </c:pt>
                <c:pt idx="113">
                  <c:v>214705.68789099946</c:v>
                </c:pt>
                <c:pt idx="114">
                  <c:v>214060.45153926231</c:v>
                </c:pt>
                <c:pt idx="115">
                  <c:v>213415.21518752514</c:v>
                </c:pt>
                <c:pt idx="116">
                  <c:v>212769.97883578803</c:v>
                </c:pt>
                <c:pt idx="117">
                  <c:v>212124.74248405086</c:v>
                </c:pt>
                <c:pt idx="118">
                  <c:v>211479.50613231372</c:v>
                </c:pt>
                <c:pt idx="119">
                  <c:v>210834.26978057658</c:v>
                </c:pt>
                <c:pt idx="120">
                  <c:v>210189.03342883944</c:v>
                </c:pt>
                <c:pt idx="121">
                  <c:v>209543.7970771023</c:v>
                </c:pt>
                <c:pt idx="122">
                  <c:v>208898.56072536513</c:v>
                </c:pt>
                <c:pt idx="123">
                  <c:v>208253.32437362801</c:v>
                </c:pt>
                <c:pt idx="124">
                  <c:v>207608.08802189084</c:v>
                </c:pt>
                <c:pt idx="125">
                  <c:v>206962.85167015373</c:v>
                </c:pt>
                <c:pt idx="126">
                  <c:v>206317.61531841656</c:v>
                </c:pt>
                <c:pt idx="127">
                  <c:v>205672.37896667942</c:v>
                </c:pt>
                <c:pt idx="128">
                  <c:v>205027.14261494228</c:v>
                </c:pt>
                <c:pt idx="129">
                  <c:v>204381.90626320511</c:v>
                </c:pt>
                <c:pt idx="130">
                  <c:v>203736.66991146799</c:v>
                </c:pt>
                <c:pt idx="131">
                  <c:v>203091.43355973082</c:v>
                </c:pt>
                <c:pt idx="132">
                  <c:v>202446.19720799371</c:v>
                </c:pt>
                <c:pt idx="133">
                  <c:v>201800.96085625654</c:v>
                </c:pt>
                <c:pt idx="134">
                  <c:v>201155.7245045194</c:v>
                </c:pt>
                <c:pt idx="135">
                  <c:v>200510.48815278226</c:v>
                </c:pt>
                <c:pt idx="136">
                  <c:v>199865.25180104512</c:v>
                </c:pt>
                <c:pt idx="137">
                  <c:v>199220.01544930798</c:v>
                </c:pt>
                <c:pt idx="138">
                  <c:v>198574.7790975708</c:v>
                </c:pt>
                <c:pt idx="139">
                  <c:v>197929.54274583369</c:v>
                </c:pt>
                <c:pt idx="140">
                  <c:v>197284.30639409652</c:v>
                </c:pt>
                <c:pt idx="141">
                  <c:v>196639.07004235938</c:v>
                </c:pt>
                <c:pt idx="142">
                  <c:v>195993.83369062224</c:v>
                </c:pt>
                <c:pt idx="143">
                  <c:v>195348.5973388851</c:v>
                </c:pt>
                <c:pt idx="144">
                  <c:v>194703.36098714796</c:v>
                </c:pt>
                <c:pt idx="145">
                  <c:v>194058.12463541079</c:v>
                </c:pt>
                <c:pt idx="146">
                  <c:v>193412.88828367367</c:v>
                </c:pt>
                <c:pt idx="147">
                  <c:v>192767.6519319365</c:v>
                </c:pt>
                <c:pt idx="148">
                  <c:v>192122.41558019936</c:v>
                </c:pt>
                <c:pt idx="149">
                  <c:v>191477.17922846222</c:v>
                </c:pt>
                <c:pt idx="150">
                  <c:v>190831.94287672508</c:v>
                </c:pt>
                <c:pt idx="151">
                  <c:v>190186.70652498794</c:v>
                </c:pt>
                <c:pt idx="152">
                  <c:v>189541.47017325077</c:v>
                </c:pt>
                <c:pt idx="153">
                  <c:v>188896.23382151366</c:v>
                </c:pt>
                <c:pt idx="154">
                  <c:v>188250.99746977648</c:v>
                </c:pt>
                <c:pt idx="155">
                  <c:v>187605.76111803937</c:v>
                </c:pt>
                <c:pt idx="156">
                  <c:v>186960.5247663022</c:v>
                </c:pt>
                <c:pt idx="157">
                  <c:v>186315.28841456506</c:v>
                </c:pt>
                <c:pt idx="158">
                  <c:v>185670.05206282792</c:v>
                </c:pt>
                <c:pt idx="159">
                  <c:v>185024.81571109078</c:v>
                </c:pt>
                <c:pt idx="160">
                  <c:v>184379.57935935364</c:v>
                </c:pt>
                <c:pt idx="161">
                  <c:v>183734.34300761647</c:v>
                </c:pt>
                <c:pt idx="162">
                  <c:v>183089.10665587935</c:v>
                </c:pt>
                <c:pt idx="163">
                  <c:v>182443.87030414218</c:v>
                </c:pt>
                <c:pt idx="164">
                  <c:v>181798.63395240504</c:v>
                </c:pt>
                <c:pt idx="165">
                  <c:v>181153.3976006679</c:v>
                </c:pt>
                <c:pt idx="166">
                  <c:v>180508.16124893076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1-4F7D-A5C5-50A851778D69}"/>
            </c:ext>
          </c:extLst>
        </c:ser>
        <c:ser>
          <c:idx val="1"/>
          <c:order val="1"/>
          <c:tx>
            <c:strRef>
              <c:f>'Linera Regression'!$G$1</c:f>
              <c:strCache>
                <c:ptCount val="1"/>
                <c:pt idx="0">
                  <c:v>Final Forecast (LR*SI)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'Linera Regression'!$G$2:$G$168</c:f>
              <c:numCache>
                <c:formatCode>General</c:formatCode>
                <c:ptCount val="167"/>
                <c:pt idx="0">
                  <c:v>299126.47529905452</c:v>
                </c:pt>
                <c:pt idx="1">
                  <c:v>258595.2914032765</c:v>
                </c:pt>
                <c:pt idx="2">
                  <c:v>295455.13031081791</c:v>
                </c:pt>
                <c:pt idx="3">
                  <c:v>282593.74327636382</c:v>
                </c:pt>
                <c:pt idx="4">
                  <c:v>293468.87432422157</c:v>
                </c:pt>
                <c:pt idx="5">
                  <c:v>289583.18143603444</c:v>
                </c:pt>
                <c:pt idx="6">
                  <c:v>296429.38938909816</c:v>
                </c:pt>
                <c:pt idx="7">
                  <c:v>291722.29389683111</c:v>
                </c:pt>
                <c:pt idx="8">
                  <c:v>276339.87164414162</c:v>
                </c:pt>
                <c:pt idx="9">
                  <c:v>274319.71222618606</c:v>
                </c:pt>
                <c:pt idx="10">
                  <c:v>269205.2609693972</c:v>
                </c:pt>
                <c:pt idx="11">
                  <c:v>282202.91302358051</c:v>
                </c:pt>
                <c:pt idx="12">
                  <c:v>291073.80761382123</c:v>
                </c:pt>
                <c:pt idx="13">
                  <c:v>251618.09544879003</c:v>
                </c:pt>
                <c:pt idx="14">
                  <c:v>287465.44962985016</c:v>
                </c:pt>
                <c:pt idx="15">
                  <c:v>274934.59964205208</c:v>
                </c:pt>
                <c:pt idx="16">
                  <c:v>285496.9765968534</c:v>
                </c:pt>
                <c:pt idx="17">
                  <c:v>281698.98868763354</c:v>
                </c:pt>
                <c:pt idx="18">
                  <c:v>288340.44929877488</c:v>
                </c:pt>
                <c:pt idx="19">
                  <c:v>283743.65726650448</c:v>
                </c:pt>
                <c:pt idx="20">
                  <c:v>268764.68075250753</c:v>
                </c:pt>
                <c:pt idx="21">
                  <c:v>266782.68167213275</c:v>
                </c:pt>
                <c:pt idx="22">
                  <c:v>261791.77775720667</c:v>
                </c:pt>
                <c:pt idx="23">
                  <c:v>274413.61982734269</c:v>
                </c:pt>
                <c:pt idx="24">
                  <c:v>283021.13992858783</c:v>
                </c:pt>
                <c:pt idx="25">
                  <c:v>244640.89949430357</c:v>
                </c:pt>
                <c:pt idx="26">
                  <c:v>279475.76894888247</c:v>
                </c:pt>
                <c:pt idx="27">
                  <c:v>267275.45600774034</c:v>
                </c:pt>
                <c:pt idx="28">
                  <c:v>277525.07886948524</c:v>
                </c:pt>
                <c:pt idx="29">
                  <c:v>273814.79593923263</c:v>
                </c:pt>
                <c:pt idx="30">
                  <c:v>280251.50920845161</c:v>
                </c:pt>
                <c:pt idx="31">
                  <c:v>275765.02063617774</c:v>
                </c:pt>
                <c:pt idx="32">
                  <c:v>261189.48986087344</c:v>
                </c:pt>
                <c:pt idx="33">
                  <c:v>259245.6511180794</c:v>
                </c:pt>
                <c:pt idx="34">
                  <c:v>254378.29454501611</c:v>
                </c:pt>
                <c:pt idx="35">
                  <c:v>266624.32663110498</c:v>
                </c:pt>
                <c:pt idx="36">
                  <c:v>274968.47224335448</c:v>
                </c:pt>
                <c:pt idx="37">
                  <c:v>237663.7035398171</c:v>
                </c:pt>
                <c:pt idx="38">
                  <c:v>271486.08826791472</c:v>
                </c:pt>
                <c:pt idx="39">
                  <c:v>259616.31237342863</c:v>
                </c:pt>
                <c:pt idx="40">
                  <c:v>269553.18114211701</c:v>
                </c:pt>
                <c:pt idx="41">
                  <c:v>265930.60319083172</c:v>
                </c:pt>
                <c:pt idx="42">
                  <c:v>272162.56911812833</c:v>
                </c:pt>
                <c:pt idx="43">
                  <c:v>267786.384005851</c:v>
                </c:pt>
                <c:pt idx="44">
                  <c:v>253614.29896923937</c:v>
                </c:pt>
                <c:pt idx="45">
                  <c:v>251708.62056402606</c:v>
                </c:pt>
                <c:pt idx="46">
                  <c:v>246964.8113328256</c:v>
                </c:pt>
                <c:pt idx="47">
                  <c:v>258835.03343486719</c:v>
                </c:pt>
                <c:pt idx="48">
                  <c:v>266915.80455812113</c:v>
                </c:pt>
                <c:pt idx="49">
                  <c:v>230686.50758533066</c:v>
                </c:pt>
                <c:pt idx="50">
                  <c:v>263496.40758694697</c:v>
                </c:pt>
                <c:pt idx="51">
                  <c:v>251957.16873911695</c:v>
                </c:pt>
                <c:pt idx="52">
                  <c:v>261581.28341474885</c:v>
                </c:pt>
                <c:pt idx="53">
                  <c:v>258046.41044243085</c:v>
                </c:pt>
                <c:pt idx="54">
                  <c:v>264073.62902780506</c:v>
                </c:pt>
                <c:pt idx="55">
                  <c:v>259807.74737552425</c:v>
                </c:pt>
                <c:pt idx="56">
                  <c:v>246039.10807760531</c:v>
                </c:pt>
                <c:pt idx="57">
                  <c:v>244171.59000997272</c:v>
                </c:pt>
                <c:pt idx="58">
                  <c:v>239551.32812063507</c:v>
                </c:pt>
                <c:pt idx="59">
                  <c:v>251045.7402386294</c:v>
                </c:pt>
                <c:pt idx="60">
                  <c:v>258863.13687288776</c:v>
                </c:pt>
                <c:pt idx="61">
                  <c:v>223709.31163084423</c:v>
                </c:pt>
                <c:pt idx="62">
                  <c:v>255506.72690597925</c:v>
                </c:pt>
                <c:pt idx="63">
                  <c:v>244298.02510480525</c:v>
                </c:pt>
                <c:pt idx="64">
                  <c:v>253609.38568738062</c:v>
                </c:pt>
                <c:pt idx="65">
                  <c:v>250162.21769402994</c:v>
                </c:pt>
                <c:pt idx="66">
                  <c:v>255984.68893748181</c:v>
                </c:pt>
                <c:pt idx="67">
                  <c:v>251829.11074519754</c:v>
                </c:pt>
                <c:pt idx="68">
                  <c:v>238463.91718597122</c:v>
                </c:pt>
                <c:pt idx="69">
                  <c:v>236634.5594559194</c:v>
                </c:pt>
                <c:pt idx="70">
                  <c:v>232137.84490844453</c:v>
                </c:pt>
                <c:pt idx="71">
                  <c:v>243256.44704239161</c:v>
                </c:pt>
                <c:pt idx="72">
                  <c:v>250810.46918765438</c:v>
                </c:pt>
                <c:pt idx="73">
                  <c:v>216732.11567635779</c:v>
                </c:pt>
                <c:pt idx="74">
                  <c:v>247517.04622501152</c:v>
                </c:pt>
                <c:pt idx="75">
                  <c:v>236638.88147049354</c:v>
                </c:pt>
                <c:pt idx="76">
                  <c:v>245637.48796001246</c:v>
                </c:pt>
                <c:pt idx="77">
                  <c:v>242278.02494562909</c:v>
                </c:pt>
                <c:pt idx="78">
                  <c:v>247895.74884715854</c:v>
                </c:pt>
                <c:pt idx="79">
                  <c:v>243850.47411487086</c:v>
                </c:pt>
                <c:pt idx="80">
                  <c:v>230888.72629433713</c:v>
                </c:pt>
                <c:pt idx="81">
                  <c:v>229097.52890186606</c:v>
                </c:pt>
                <c:pt idx="82">
                  <c:v>224724.361696254</c:v>
                </c:pt>
                <c:pt idx="83">
                  <c:v>235467.15384615384</c:v>
                </c:pt>
                <c:pt idx="84">
                  <c:v>242757.80150242106</c:v>
                </c:pt>
                <c:pt idx="85">
                  <c:v>209754.91972187132</c:v>
                </c:pt>
                <c:pt idx="86">
                  <c:v>239527.3655440438</c:v>
                </c:pt>
                <c:pt idx="87">
                  <c:v>228979.73783618183</c:v>
                </c:pt>
                <c:pt idx="88">
                  <c:v>237665.59023264426</c:v>
                </c:pt>
                <c:pt idx="89">
                  <c:v>234393.83219722818</c:v>
                </c:pt>
                <c:pt idx="90">
                  <c:v>239806.80875683526</c:v>
                </c:pt>
                <c:pt idx="91">
                  <c:v>235871.83748454411</c:v>
                </c:pt>
                <c:pt idx="92">
                  <c:v>223313.53540270307</c:v>
                </c:pt>
                <c:pt idx="93">
                  <c:v>221560.49834781274</c:v>
                </c:pt>
                <c:pt idx="94">
                  <c:v>217310.87848406346</c:v>
                </c:pt>
                <c:pt idx="95">
                  <c:v>227677.86064991605</c:v>
                </c:pt>
                <c:pt idx="96">
                  <c:v>234705.13381718769</c:v>
                </c:pt>
                <c:pt idx="97">
                  <c:v>202777.72376738489</c:v>
                </c:pt>
                <c:pt idx="98">
                  <c:v>231537.68486307605</c:v>
                </c:pt>
                <c:pt idx="99">
                  <c:v>221320.59420187012</c:v>
                </c:pt>
                <c:pt idx="100">
                  <c:v>229693.69250527609</c:v>
                </c:pt>
                <c:pt idx="101">
                  <c:v>226509.63944882728</c:v>
                </c:pt>
                <c:pt idx="102">
                  <c:v>231717.86866651202</c:v>
                </c:pt>
                <c:pt idx="103">
                  <c:v>227893.20085421737</c:v>
                </c:pt>
                <c:pt idx="104">
                  <c:v>215738.34451106898</c:v>
                </c:pt>
                <c:pt idx="105">
                  <c:v>214023.46779375937</c:v>
                </c:pt>
                <c:pt idx="106">
                  <c:v>209897.39527187293</c:v>
                </c:pt>
                <c:pt idx="107">
                  <c:v>219888.56745367829</c:v>
                </c:pt>
                <c:pt idx="108">
                  <c:v>226652.46613195431</c:v>
                </c:pt>
                <c:pt idx="109">
                  <c:v>195800.52781289845</c:v>
                </c:pt>
                <c:pt idx="110">
                  <c:v>223548.0041821083</c:v>
                </c:pt>
                <c:pt idx="111">
                  <c:v>213661.45056755841</c:v>
                </c:pt>
                <c:pt idx="112">
                  <c:v>221721.79477790787</c:v>
                </c:pt>
                <c:pt idx="113">
                  <c:v>218625.44670042643</c:v>
                </c:pt>
                <c:pt idx="114">
                  <c:v>223628.92857618874</c:v>
                </c:pt>
                <c:pt idx="115">
                  <c:v>219914.56422389066</c:v>
                </c:pt>
                <c:pt idx="116">
                  <c:v>208163.15361943492</c:v>
                </c:pt>
                <c:pt idx="117">
                  <c:v>206486.43723970602</c:v>
                </c:pt>
                <c:pt idx="118">
                  <c:v>202483.91205968239</c:v>
                </c:pt>
                <c:pt idx="119">
                  <c:v>212099.2742574405</c:v>
                </c:pt>
                <c:pt idx="120">
                  <c:v>218599.79844672096</c:v>
                </c:pt>
                <c:pt idx="121">
                  <c:v>188823.33185841198</c:v>
                </c:pt>
                <c:pt idx="122">
                  <c:v>215558.32350114055</c:v>
                </c:pt>
                <c:pt idx="123">
                  <c:v>206002.3069332467</c:v>
                </c:pt>
                <c:pt idx="124">
                  <c:v>213749.89705053967</c:v>
                </c:pt>
                <c:pt idx="125">
                  <c:v>210741.25395202555</c:v>
                </c:pt>
                <c:pt idx="126">
                  <c:v>215539.98848586547</c:v>
                </c:pt>
                <c:pt idx="127">
                  <c:v>211935.92759356395</c:v>
                </c:pt>
                <c:pt idx="128">
                  <c:v>200587.96272780083</c:v>
                </c:pt>
                <c:pt idx="129">
                  <c:v>198949.40668565268</c:v>
                </c:pt>
                <c:pt idx="130">
                  <c:v>195070.42884749186</c:v>
                </c:pt>
                <c:pt idx="131">
                  <c:v>204309.98106120271</c:v>
                </c:pt>
                <c:pt idx="132">
                  <c:v>210547.13076148761</c:v>
                </c:pt>
                <c:pt idx="133">
                  <c:v>181846.13590392552</c:v>
                </c:pt>
                <c:pt idx="134">
                  <c:v>207568.64282017283</c:v>
                </c:pt>
                <c:pt idx="135">
                  <c:v>198343.16329893499</c:v>
                </c:pt>
                <c:pt idx="136">
                  <c:v>205777.99932317151</c:v>
                </c:pt>
                <c:pt idx="137">
                  <c:v>202857.06120362465</c:v>
                </c:pt>
                <c:pt idx="138">
                  <c:v>207451.0483955422</c:v>
                </c:pt>
                <c:pt idx="139">
                  <c:v>203957.29096323723</c:v>
                </c:pt>
                <c:pt idx="140">
                  <c:v>193012.77183616674</c:v>
                </c:pt>
                <c:pt idx="141">
                  <c:v>191412.37613159936</c:v>
                </c:pt>
                <c:pt idx="142">
                  <c:v>187656.94563530132</c:v>
                </c:pt>
                <c:pt idx="143">
                  <c:v>196520.68786496494</c:v>
                </c:pt>
                <c:pt idx="144">
                  <c:v>202494.46307625424</c:v>
                </c:pt>
                <c:pt idx="145">
                  <c:v>174868.93994943905</c:v>
                </c:pt>
                <c:pt idx="146">
                  <c:v>199578.9621392051</c:v>
                </c:pt>
                <c:pt idx="147">
                  <c:v>190684.01966462325</c:v>
                </c:pt>
                <c:pt idx="148">
                  <c:v>197806.10159580328</c:v>
                </c:pt>
                <c:pt idx="149">
                  <c:v>194972.86845522374</c:v>
                </c:pt>
                <c:pt idx="150">
                  <c:v>199362.10830521895</c:v>
                </c:pt>
                <c:pt idx="151">
                  <c:v>195978.65433291049</c:v>
                </c:pt>
                <c:pt idx="152">
                  <c:v>185437.58094453264</c:v>
                </c:pt>
                <c:pt idx="153">
                  <c:v>183875.34557754605</c:v>
                </c:pt>
                <c:pt idx="154">
                  <c:v>180243.46242311079</c:v>
                </c:pt>
                <c:pt idx="155">
                  <c:v>188731.39466872718</c:v>
                </c:pt>
                <c:pt idx="156">
                  <c:v>194441.79539102086</c:v>
                </c:pt>
                <c:pt idx="157">
                  <c:v>167891.74399495262</c:v>
                </c:pt>
                <c:pt idx="158">
                  <c:v>191589.28145823735</c:v>
                </c:pt>
                <c:pt idx="159">
                  <c:v>183024.87603031157</c:v>
                </c:pt>
                <c:pt idx="160">
                  <c:v>189834.20386843511</c:v>
                </c:pt>
                <c:pt idx="161">
                  <c:v>187088.67570682286</c:v>
                </c:pt>
                <c:pt idx="162">
                  <c:v>191273.1682148957</c:v>
                </c:pt>
                <c:pt idx="163">
                  <c:v>188000.01770258378</c:v>
                </c:pt>
                <c:pt idx="164">
                  <c:v>177862.39005289858</c:v>
                </c:pt>
                <c:pt idx="165">
                  <c:v>176338.3150234927</c:v>
                </c:pt>
                <c:pt idx="166">
                  <c:v>172829.97921092025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1-4F7D-A5C5-50A85177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658671"/>
        <c:axId val="2079663471"/>
      </c:lineChart>
      <c:catAx>
        <c:axId val="207965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63471"/>
        <c:crosses val="autoZero"/>
        <c:auto val="1"/>
        <c:lblAlgn val="ctr"/>
        <c:lblOffset val="100"/>
        <c:noMultiLvlLbl val="0"/>
      </c:catAx>
      <c:valAx>
        <c:axId val="20796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464608</xdr:colOff>
      <xdr:row>13</xdr:row>
      <xdr:rowOff>107949</xdr:rowOff>
    </xdr:from>
    <xdr:to>
      <xdr:col>23</xdr:col>
      <xdr:colOff>548216</xdr:colOff>
      <xdr:row>28</xdr:row>
      <xdr:rowOff>149224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6433F5-8C47-41B5-B421-4BB622F63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260348</xdr:colOff>
      <xdr:row>1</xdr:row>
      <xdr:rowOff>27516</xdr:rowOff>
    </xdr:from>
    <xdr:to>
      <xdr:col>28</xdr:col>
      <xdr:colOff>373591</xdr:colOff>
      <xdr:row>13</xdr:row>
      <xdr:rowOff>103716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D37DB4-20B3-40A8-89F6-7E6B2416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137582</xdr:colOff>
      <xdr:row>13</xdr:row>
      <xdr:rowOff>119591</xdr:rowOff>
    </xdr:from>
    <xdr:to>
      <xdr:col>31</xdr:col>
      <xdr:colOff>446617</xdr:colOff>
      <xdr:row>28</xdr:row>
      <xdr:rowOff>167216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D85DD4-F032-4218-A2E3-98B4A7C66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484281</xdr:colOff>
      <xdr:row>152</xdr:row>
      <xdr:rowOff>158003</xdr:rowOff>
    </xdr:from>
    <xdr:to>
      <xdr:col>15</xdr:col>
      <xdr:colOff>226546</xdr:colOff>
      <xdr:row>168</xdr:row>
      <xdr:rowOff>29322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275C5-1C8B-527C-8BFA-4E1161A0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447489</xdr:colOff>
      <xdr:row>3</xdr:row>
      <xdr:rowOff>96371</xdr:rowOff>
    </xdr:from>
    <xdr:to>
      <xdr:col>24</xdr:col>
      <xdr:colOff>133725</xdr:colOff>
      <xdr:row>18</xdr:row>
      <xdr:rowOff>150159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9483E-AFE7-5E8E-0CB5-844541581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zoomScale="180" zoomScaleNormal="180" workbookViewId="0">
      <selection activeCell="G26" sqref="G26"/>
    </sheetView>
  </sheetViews>
  <sheetFormatPr defaultColWidth="14.453125" defaultRowHeight="15" customHeight="1" x14ac:dyDescent="0.35"/>
  <cols>
    <col min="1" max="1" width="17.81640625" customWidth="1"/>
    <col min="2" max="2" width="39.54296875" bestFit="1" customWidth="1"/>
    <col min="3" max="26" width="8.7265625" customWidth="1"/>
  </cols>
  <sheetData>
    <row r="1" spans="1:2" ht="14.5" x14ac:dyDescent="0.35">
      <c r="A1" s="1" t="s">
        <v>0</v>
      </c>
      <c r="B1" s="2" t="s">
        <v>1</v>
      </c>
    </row>
    <row r="2" spans="1:2" ht="14.5" x14ac:dyDescent="0.35">
      <c r="A2" s="1" t="s">
        <v>2</v>
      </c>
      <c r="B2" s="2">
        <v>317275</v>
      </c>
    </row>
    <row r="3" spans="1:2" ht="14.5" x14ac:dyDescent="0.35">
      <c r="A3" s="1" t="s">
        <v>3</v>
      </c>
      <c r="B3" s="2">
        <v>262339</v>
      </c>
    </row>
    <row r="4" spans="1:2" ht="14.5" x14ac:dyDescent="0.35">
      <c r="A4" s="1" t="s">
        <v>4</v>
      </c>
      <c r="B4" s="2">
        <v>303897</v>
      </c>
    </row>
    <row r="5" spans="1:2" ht="14.5" x14ac:dyDescent="0.35">
      <c r="A5" s="1" t="s">
        <v>5</v>
      </c>
      <c r="B5" s="2">
        <v>285934</v>
      </c>
    </row>
    <row r="6" spans="1:2" ht="14.5" x14ac:dyDescent="0.35">
      <c r="A6" s="1" t="s">
        <v>6</v>
      </c>
      <c r="B6" s="2">
        <v>281147</v>
      </c>
    </row>
    <row r="7" spans="1:2" ht="14.5" x14ac:dyDescent="0.35">
      <c r="A7" s="1" t="s">
        <v>7</v>
      </c>
      <c r="B7" s="2">
        <v>284093</v>
      </c>
    </row>
    <row r="8" spans="1:2" ht="14.5" x14ac:dyDescent="0.35">
      <c r="A8" s="1" t="s">
        <v>8</v>
      </c>
      <c r="B8" s="2">
        <v>287569</v>
      </c>
    </row>
    <row r="9" spans="1:2" ht="14.5" x14ac:dyDescent="0.35">
      <c r="A9" s="1" t="s">
        <v>9</v>
      </c>
      <c r="B9" s="2">
        <v>279111</v>
      </c>
    </row>
    <row r="10" spans="1:2" ht="14.5" x14ac:dyDescent="0.35">
      <c r="A10" s="1" t="s">
        <v>10</v>
      </c>
      <c r="B10" s="2">
        <v>289561</v>
      </c>
    </row>
    <row r="11" spans="1:2" ht="14.5" x14ac:dyDescent="0.35">
      <c r="A11" s="1" t="s">
        <v>11</v>
      </c>
      <c r="B11" s="2">
        <v>272678</v>
      </c>
    </row>
    <row r="12" spans="1:2" ht="14.5" x14ac:dyDescent="0.35">
      <c r="A12" s="1" t="s">
        <v>12</v>
      </c>
      <c r="B12" s="2">
        <v>273248</v>
      </c>
    </row>
    <row r="13" spans="1:2" ht="14.5" x14ac:dyDescent="0.35">
      <c r="A13" s="1" t="s">
        <v>13</v>
      </c>
      <c r="B13" s="2">
        <v>265615</v>
      </c>
    </row>
    <row r="14" spans="1:2" ht="14.5" x14ac:dyDescent="0.35">
      <c r="A14" s="1" t="s">
        <v>14</v>
      </c>
      <c r="B14" s="2">
        <v>274568</v>
      </c>
    </row>
    <row r="15" spans="1:2" ht="14.5" x14ac:dyDescent="0.35">
      <c r="A15" s="1" t="s">
        <v>15</v>
      </c>
      <c r="B15" s="2">
        <v>253150</v>
      </c>
    </row>
    <row r="16" spans="1:2" ht="14.5" x14ac:dyDescent="0.35">
      <c r="A16" s="1" t="s">
        <v>16</v>
      </c>
      <c r="B16" s="2">
        <v>299033</v>
      </c>
    </row>
    <row r="17" spans="1:2" ht="14.5" x14ac:dyDescent="0.35">
      <c r="A17" s="1" t="s">
        <v>17</v>
      </c>
      <c r="B17" s="2">
        <v>302836</v>
      </c>
    </row>
    <row r="18" spans="1:2" ht="14.5" x14ac:dyDescent="0.35">
      <c r="A18" s="1" t="s">
        <v>18</v>
      </c>
      <c r="B18" s="2">
        <v>310396</v>
      </c>
    </row>
    <row r="19" spans="1:2" ht="14.5" x14ac:dyDescent="0.35">
      <c r="A19" s="1" t="s">
        <v>19</v>
      </c>
      <c r="B19" s="2">
        <v>310153</v>
      </c>
    </row>
    <row r="20" spans="1:2" ht="14.5" x14ac:dyDescent="0.35">
      <c r="A20" s="1" t="s">
        <v>20</v>
      </c>
      <c r="B20" s="2">
        <v>318991</v>
      </c>
    </row>
    <row r="21" spans="1:2" ht="15.75" customHeight="1" x14ac:dyDescent="0.35">
      <c r="A21" s="1" t="s">
        <v>21</v>
      </c>
      <c r="B21" s="2">
        <v>309053</v>
      </c>
    </row>
    <row r="22" spans="1:2" ht="15.75" customHeight="1" x14ac:dyDescent="0.35">
      <c r="A22" s="1" t="s">
        <v>22</v>
      </c>
      <c r="B22" s="2">
        <v>284192</v>
      </c>
    </row>
    <row r="23" spans="1:2" ht="15.75" customHeight="1" x14ac:dyDescent="0.35">
      <c r="A23" s="1" t="s">
        <v>23</v>
      </c>
      <c r="B23" s="2">
        <v>272415</v>
      </c>
    </row>
    <row r="24" spans="1:2" ht="15.75" customHeight="1" x14ac:dyDescent="0.35">
      <c r="A24" s="1" t="s">
        <v>24</v>
      </c>
      <c r="B24" s="2">
        <v>271185</v>
      </c>
    </row>
    <row r="25" spans="1:2" ht="15.75" customHeight="1" x14ac:dyDescent="0.35">
      <c r="A25" s="1" t="s">
        <v>25</v>
      </c>
      <c r="B25" s="2">
        <v>279096</v>
      </c>
    </row>
    <row r="26" spans="1:2" ht="15.75" customHeight="1" x14ac:dyDescent="0.35">
      <c r="A26" s="1" t="s">
        <v>26</v>
      </c>
      <c r="B26" s="2">
        <v>296158</v>
      </c>
    </row>
    <row r="27" spans="1:2" ht="15.75" customHeight="1" x14ac:dyDescent="0.35">
      <c r="A27" s="1" t="s">
        <v>27</v>
      </c>
      <c r="B27" s="2">
        <v>235122</v>
      </c>
    </row>
    <row r="28" spans="1:2" ht="15.75" customHeight="1" x14ac:dyDescent="0.35">
      <c r="A28" s="1" t="s">
        <v>28</v>
      </c>
      <c r="B28" s="2">
        <v>292010</v>
      </c>
    </row>
    <row r="29" spans="1:2" ht="15.75" customHeight="1" x14ac:dyDescent="0.35">
      <c r="A29" s="1" t="s">
        <v>29</v>
      </c>
      <c r="B29" s="2">
        <v>265822</v>
      </c>
    </row>
    <row r="30" spans="1:2" ht="15.75" customHeight="1" x14ac:dyDescent="0.35">
      <c r="A30" s="1" t="s">
        <v>30</v>
      </c>
      <c r="B30" s="2">
        <v>289106</v>
      </c>
    </row>
    <row r="31" spans="1:2" ht="15.75" customHeight="1" x14ac:dyDescent="0.35">
      <c r="A31" s="1" t="s">
        <v>31</v>
      </c>
      <c r="B31" s="2">
        <v>285572</v>
      </c>
    </row>
    <row r="32" spans="1:2" ht="15.75" customHeight="1" x14ac:dyDescent="0.35">
      <c r="A32" s="1" t="s">
        <v>32</v>
      </c>
      <c r="B32" s="2">
        <v>295338</v>
      </c>
    </row>
    <row r="33" spans="1:2" ht="15.75" customHeight="1" x14ac:dyDescent="0.35">
      <c r="A33" s="1" t="s">
        <v>33</v>
      </c>
      <c r="B33" s="2">
        <v>287633</v>
      </c>
    </row>
    <row r="34" spans="1:2" ht="15.75" customHeight="1" x14ac:dyDescent="0.35">
      <c r="A34" s="1" t="s">
        <v>34</v>
      </c>
      <c r="B34" s="2">
        <v>273698</v>
      </c>
    </row>
    <row r="35" spans="1:2" ht="15.75" customHeight="1" x14ac:dyDescent="0.35">
      <c r="A35" s="1" t="s">
        <v>35</v>
      </c>
      <c r="B35" s="2">
        <v>284594</v>
      </c>
    </row>
    <row r="36" spans="1:2" ht="15.75" customHeight="1" x14ac:dyDescent="0.35">
      <c r="A36" s="1" t="s">
        <v>36</v>
      </c>
      <c r="B36" s="2">
        <v>268189</v>
      </c>
    </row>
    <row r="37" spans="1:2" ht="15.75" customHeight="1" x14ac:dyDescent="0.35">
      <c r="A37" s="1" t="s">
        <v>37</v>
      </c>
      <c r="B37" s="2">
        <v>279359</v>
      </c>
    </row>
    <row r="38" spans="1:2" ht="15.75" customHeight="1" x14ac:dyDescent="0.35">
      <c r="A38" s="1" t="s">
        <v>38</v>
      </c>
      <c r="B38" s="2">
        <v>257536</v>
      </c>
    </row>
    <row r="39" spans="1:2" ht="15.75" customHeight="1" x14ac:dyDescent="0.35">
      <c r="A39" s="1" t="s">
        <v>39</v>
      </c>
      <c r="B39" s="2">
        <v>242560</v>
      </c>
    </row>
    <row r="40" spans="1:2" ht="15.75" customHeight="1" x14ac:dyDescent="0.35">
      <c r="A40" s="1" t="s">
        <v>40</v>
      </c>
      <c r="B40" s="2">
        <v>271697</v>
      </c>
    </row>
    <row r="41" spans="1:2" ht="15.75" customHeight="1" x14ac:dyDescent="0.35">
      <c r="A41" s="1" t="s">
        <v>41</v>
      </c>
      <c r="B41" s="2">
        <v>258417</v>
      </c>
    </row>
    <row r="42" spans="1:2" ht="15.75" customHeight="1" x14ac:dyDescent="0.35">
      <c r="A42" s="1" t="s">
        <v>42</v>
      </c>
      <c r="B42" s="2">
        <v>272766</v>
      </c>
    </row>
    <row r="43" spans="1:2" ht="15.75" customHeight="1" x14ac:dyDescent="0.35">
      <c r="A43" s="1" t="s">
        <v>43</v>
      </c>
      <c r="B43" s="2">
        <v>270684</v>
      </c>
    </row>
    <row r="44" spans="1:2" ht="15.75" customHeight="1" x14ac:dyDescent="0.35">
      <c r="A44" s="1" t="s">
        <v>44</v>
      </c>
      <c r="B44" s="2">
        <v>266782</v>
      </c>
    </row>
    <row r="45" spans="1:2" ht="15.75" customHeight="1" x14ac:dyDescent="0.35">
      <c r="A45" s="1" t="s">
        <v>45</v>
      </c>
      <c r="B45" s="2">
        <v>263945</v>
      </c>
    </row>
    <row r="46" spans="1:2" ht="15.75" customHeight="1" x14ac:dyDescent="0.35">
      <c r="A46" s="1" t="s">
        <v>46</v>
      </c>
      <c r="B46" s="2">
        <v>250160</v>
      </c>
    </row>
    <row r="47" spans="1:2" ht="15.75" customHeight="1" x14ac:dyDescent="0.35">
      <c r="A47" s="1" t="s">
        <v>47</v>
      </c>
      <c r="B47" s="2">
        <v>250303</v>
      </c>
    </row>
    <row r="48" spans="1:2" ht="15.75" customHeight="1" x14ac:dyDescent="0.35">
      <c r="A48" s="1" t="s">
        <v>48</v>
      </c>
      <c r="B48" s="2">
        <v>244987</v>
      </c>
    </row>
    <row r="49" spans="1:2" ht="15.75" customHeight="1" x14ac:dyDescent="0.35">
      <c r="A49" s="1" t="s">
        <v>49</v>
      </c>
      <c r="B49" s="2">
        <v>235120</v>
      </c>
    </row>
    <row r="50" spans="1:2" ht="15.75" customHeight="1" x14ac:dyDescent="0.35">
      <c r="A50" s="1" t="s">
        <v>50</v>
      </c>
      <c r="B50" s="2">
        <v>245715</v>
      </c>
    </row>
    <row r="51" spans="1:2" ht="15.75" customHeight="1" x14ac:dyDescent="0.35">
      <c r="A51" s="1" t="s">
        <v>51</v>
      </c>
      <c r="B51" s="2">
        <v>203162</v>
      </c>
    </row>
    <row r="52" spans="1:2" ht="15.75" customHeight="1" x14ac:dyDescent="0.35">
      <c r="A52" s="1" t="s">
        <v>52</v>
      </c>
      <c r="B52" s="2">
        <v>231414</v>
      </c>
    </row>
    <row r="53" spans="1:2" ht="15.75" customHeight="1" x14ac:dyDescent="0.35">
      <c r="A53" s="1" t="s">
        <v>53</v>
      </c>
      <c r="B53" s="2">
        <v>231621</v>
      </c>
    </row>
    <row r="54" spans="1:2" ht="15.75" customHeight="1" x14ac:dyDescent="0.35">
      <c r="A54" s="1" t="s">
        <v>54</v>
      </c>
      <c r="B54" s="2">
        <v>238809</v>
      </c>
    </row>
    <row r="55" spans="1:2" ht="15.75" customHeight="1" x14ac:dyDescent="0.35">
      <c r="A55" s="1" t="s">
        <v>55</v>
      </c>
      <c r="B55" s="2">
        <v>231912</v>
      </c>
    </row>
    <row r="56" spans="1:2" ht="15.75" customHeight="1" x14ac:dyDescent="0.35">
      <c r="A56" s="1" t="s">
        <v>56</v>
      </c>
      <c r="B56" s="2">
        <v>245724</v>
      </c>
    </row>
    <row r="57" spans="1:2" ht="15.75" customHeight="1" x14ac:dyDescent="0.35">
      <c r="A57" s="1" t="s">
        <v>57</v>
      </c>
      <c r="B57" s="2">
        <v>251079</v>
      </c>
    </row>
    <row r="58" spans="1:2" ht="15.75" customHeight="1" x14ac:dyDescent="0.35">
      <c r="A58" s="1" t="s">
        <v>58</v>
      </c>
      <c r="B58" s="2">
        <v>237699</v>
      </c>
    </row>
    <row r="59" spans="1:2" ht="15.75" customHeight="1" x14ac:dyDescent="0.35">
      <c r="A59" s="1" t="s">
        <v>59</v>
      </c>
      <c r="B59" s="2">
        <v>230822</v>
      </c>
    </row>
    <row r="60" spans="1:2" ht="15.75" customHeight="1" x14ac:dyDescent="0.35">
      <c r="A60" s="1" t="s">
        <v>60</v>
      </c>
      <c r="B60" s="2">
        <v>222248</v>
      </c>
    </row>
    <row r="61" spans="1:2" ht="15.75" customHeight="1" x14ac:dyDescent="0.35">
      <c r="A61" s="1" t="s">
        <v>61</v>
      </c>
      <c r="B61" s="2">
        <v>240519</v>
      </c>
    </row>
    <row r="62" spans="1:2" ht="15.75" customHeight="1" x14ac:dyDescent="0.35">
      <c r="A62" s="1" t="s">
        <v>62</v>
      </c>
      <c r="B62" s="2">
        <v>234969</v>
      </c>
    </row>
    <row r="63" spans="1:2" ht="15.75" customHeight="1" x14ac:dyDescent="0.35">
      <c r="A63" s="1" t="s">
        <v>63</v>
      </c>
      <c r="B63" s="2">
        <v>201572</v>
      </c>
    </row>
    <row r="64" spans="1:2" ht="15.75" customHeight="1" x14ac:dyDescent="0.35">
      <c r="A64" s="1" t="s">
        <v>64</v>
      </c>
      <c r="B64" s="2">
        <v>225487</v>
      </c>
    </row>
    <row r="65" spans="1:2" ht="15.75" customHeight="1" x14ac:dyDescent="0.35">
      <c r="A65" s="1" t="s">
        <v>65</v>
      </c>
      <c r="B65" s="2">
        <v>226639</v>
      </c>
    </row>
    <row r="66" spans="1:2" ht="15.75" customHeight="1" x14ac:dyDescent="0.35">
      <c r="A66" s="1" t="s">
        <v>66</v>
      </c>
      <c r="B66" s="2">
        <v>222177</v>
      </c>
    </row>
    <row r="67" spans="1:2" ht="15.75" customHeight="1" x14ac:dyDescent="0.35">
      <c r="A67" s="1" t="s">
        <v>67</v>
      </c>
      <c r="B67" s="2">
        <v>212025</v>
      </c>
    </row>
    <row r="68" spans="1:2" ht="15.75" customHeight="1" x14ac:dyDescent="0.35">
      <c r="A68" s="1" t="s">
        <v>68</v>
      </c>
      <c r="B68" s="2">
        <v>236534</v>
      </c>
    </row>
    <row r="69" spans="1:2" ht="15.75" customHeight="1" x14ac:dyDescent="0.35">
      <c r="A69" s="1" t="s">
        <v>69</v>
      </c>
      <c r="B69" s="2">
        <v>231649</v>
      </c>
    </row>
    <row r="70" spans="1:2" ht="15.75" customHeight="1" x14ac:dyDescent="0.35">
      <c r="A70" s="1" t="s">
        <v>70</v>
      </c>
      <c r="B70" s="2">
        <v>224851</v>
      </c>
    </row>
    <row r="71" spans="1:2" ht="15.75" customHeight="1" x14ac:dyDescent="0.35">
      <c r="A71" s="1" t="s">
        <v>71</v>
      </c>
      <c r="B71" s="2">
        <v>221600</v>
      </c>
    </row>
    <row r="72" spans="1:2" ht="15.75" customHeight="1" x14ac:dyDescent="0.35">
      <c r="A72" s="1" t="s">
        <v>72</v>
      </c>
      <c r="B72" s="2">
        <v>218845</v>
      </c>
    </row>
    <row r="73" spans="1:2" ht="15.75" customHeight="1" x14ac:dyDescent="0.35">
      <c r="A73" s="1" t="s">
        <v>73</v>
      </c>
      <c r="B73" s="2">
        <v>223978</v>
      </c>
    </row>
    <row r="74" spans="1:2" ht="15.75" customHeight="1" x14ac:dyDescent="0.35">
      <c r="A74" s="1" t="s">
        <v>74</v>
      </c>
      <c r="B74" s="2">
        <v>222315</v>
      </c>
    </row>
    <row r="75" spans="1:2" ht="15.75" customHeight="1" x14ac:dyDescent="0.35">
      <c r="A75" s="1" t="s">
        <v>75</v>
      </c>
      <c r="B75" s="2">
        <v>198807</v>
      </c>
    </row>
    <row r="76" spans="1:2" ht="15.75" customHeight="1" x14ac:dyDescent="0.35">
      <c r="A76" s="1" t="s">
        <v>76</v>
      </c>
      <c r="B76" s="2">
        <v>235360</v>
      </c>
    </row>
    <row r="77" spans="1:2" ht="15.75" customHeight="1" x14ac:dyDescent="0.35">
      <c r="A77" s="1" t="s">
        <v>77</v>
      </c>
      <c r="B77" s="2">
        <v>216229</v>
      </c>
    </row>
    <row r="78" spans="1:2" ht="15.75" customHeight="1" x14ac:dyDescent="0.35">
      <c r="A78" s="1" t="s">
        <v>78</v>
      </c>
      <c r="B78" s="2">
        <v>224604</v>
      </c>
    </row>
    <row r="79" spans="1:2" ht="15.75" customHeight="1" x14ac:dyDescent="0.35">
      <c r="A79" s="1" t="s">
        <v>79</v>
      </c>
      <c r="B79" s="2">
        <v>219618</v>
      </c>
    </row>
    <row r="80" spans="1:2" ht="15.75" customHeight="1" x14ac:dyDescent="0.35">
      <c r="A80" s="1" t="s">
        <v>80</v>
      </c>
      <c r="B80" s="2">
        <v>228160</v>
      </c>
    </row>
    <row r="81" spans="1:2" ht="15.75" customHeight="1" x14ac:dyDescent="0.35">
      <c r="A81" s="1" t="s">
        <v>81</v>
      </c>
      <c r="B81" s="2">
        <v>239212</v>
      </c>
    </row>
    <row r="82" spans="1:2" ht="15.75" customHeight="1" x14ac:dyDescent="0.35">
      <c r="A82" s="1" t="s">
        <v>82</v>
      </c>
      <c r="B82" s="2">
        <v>216838</v>
      </c>
    </row>
    <row r="83" spans="1:2" ht="15.75" customHeight="1" x14ac:dyDescent="0.35">
      <c r="A83" s="1" t="s">
        <v>83</v>
      </c>
      <c r="B83" s="2">
        <v>220171</v>
      </c>
    </row>
    <row r="84" spans="1:2" ht="15.75" customHeight="1" x14ac:dyDescent="0.35">
      <c r="A84" s="1" t="s">
        <v>84</v>
      </c>
      <c r="B84" s="2">
        <v>221130</v>
      </c>
    </row>
    <row r="85" spans="1:2" ht="15.75" customHeight="1" x14ac:dyDescent="0.35">
      <c r="A85" s="1" t="s">
        <v>85</v>
      </c>
      <c r="B85" s="2">
        <v>244965</v>
      </c>
    </row>
    <row r="86" spans="1:2" ht="15.75" customHeight="1" x14ac:dyDescent="0.35">
      <c r="A86" s="1" t="s">
        <v>86</v>
      </c>
      <c r="B86" s="2">
        <v>236065</v>
      </c>
    </row>
    <row r="87" spans="1:2" ht="15.75" customHeight="1" x14ac:dyDescent="0.35">
      <c r="A87" s="1" t="s">
        <v>87</v>
      </c>
      <c r="B87" s="2">
        <v>229492</v>
      </c>
    </row>
    <row r="88" spans="1:2" ht="15.75" customHeight="1" x14ac:dyDescent="0.35">
      <c r="A88" s="1" t="s">
        <v>88</v>
      </c>
      <c r="B88" s="2">
        <v>248383</v>
      </c>
    </row>
    <row r="89" spans="1:2" ht="15.75" customHeight="1" x14ac:dyDescent="0.35">
      <c r="A89" s="1" t="s">
        <v>89</v>
      </c>
      <c r="B89" s="2">
        <v>228344</v>
      </c>
    </row>
    <row r="90" spans="1:2" ht="15.75" customHeight="1" x14ac:dyDescent="0.35">
      <c r="A90" s="1" t="s">
        <v>90</v>
      </c>
      <c r="B90" s="2">
        <v>245749</v>
      </c>
    </row>
    <row r="91" spans="1:2" ht="15.75" customHeight="1" x14ac:dyDescent="0.35">
      <c r="A91" s="1" t="s">
        <v>91</v>
      </c>
      <c r="B91" s="2">
        <v>226802</v>
      </c>
    </row>
    <row r="92" spans="1:2" ht="15.75" customHeight="1" x14ac:dyDescent="0.35">
      <c r="A92" s="1" t="s">
        <v>92</v>
      </c>
      <c r="B92" s="2">
        <v>250986</v>
      </c>
    </row>
    <row r="93" spans="1:2" ht="15.75" customHeight="1" x14ac:dyDescent="0.35">
      <c r="A93" s="1" t="s">
        <v>93</v>
      </c>
      <c r="B93" s="2">
        <v>248482</v>
      </c>
    </row>
    <row r="94" spans="1:2" ht="15.75" customHeight="1" x14ac:dyDescent="0.35">
      <c r="A94" s="1" t="s">
        <v>94</v>
      </c>
      <c r="B94" s="2">
        <v>241213</v>
      </c>
    </row>
    <row r="95" spans="1:2" ht="15.75" customHeight="1" x14ac:dyDescent="0.35">
      <c r="A95" s="1" t="s">
        <v>95</v>
      </c>
      <c r="B95" s="2">
        <v>234666</v>
      </c>
    </row>
    <row r="96" spans="1:2" ht="15.75" customHeight="1" x14ac:dyDescent="0.35">
      <c r="A96" s="1" t="s">
        <v>96</v>
      </c>
      <c r="B96" s="2">
        <v>240691</v>
      </c>
    </row>
    <row r="97" spans="1:2" ht="15.75" customHeight="1" x14ac:dyDescent="0.35">
      <c r="A97" s="1" t="s">
        <v>97</v>
      </c>
      <c r="B97" s="2">
        <v>242213</v>
      </c>
    </row>
    <row r="98" spans="1:2" ht="15.75" customHeight="1" x14ac:dyDescent="0.35">
      <c r="A98" s="1" t="s">
        <v>98</v>
      </c>
      <c r="B98" s="2">
        <v>262811</v>
      </c>
    </row>
    <row r="99" spans="1:2" ht="15.75" customHeight="1" x14ac:dyDescent="0.35">
      <c r="A99" s="1" t="s">
        <v>99</v>
      </c>
      <c r="B99" s="2">
        <v>220558</v>
      </c>
    </row>
    <row r="100" spans="1:2" ht="15.75" customHeight="1" x14ac:dyDescent="0.35">
      <c r="A100" s="1" t="s">
        <v>100</v>
      </c>
      <c r="B100" s="2">
        <v>253114</v>
      </c>
    </row>
    <row r="101" spans="1:2" ht="15.75" customHeight="1" x14ac:dyDescent="0.35">
      <c r="A101" s="1" t="s">
        <v>101</v>
      </c>
      <c r="B101" s="2">
        <v>246132</v>
      </c>
    </row>
    <row r="102" spans="1:2" ht="15.75" customHeight="1" x14ac:dyDescent="0.35">
      <c r="A102" s="1" t="s">
        <v>102</v>
      </c>
      <c r="B102" s="2">
        <v>264554</v>
      </c>
    </row>
    <row r="103" spans="1:2" ht="15.75" customHeight="1" x14ac:dyDescent="0.35">
      <c r="A103" s="1" t="s">
        <v>103</v>
      </c>
      <c r="B103" s="2">
        <v>242677</v>
      </c>
    </row>
    <row r="104" spans="1:2" ht="15.75" customHeight="1" x14ac:dyDescent="0.35">
      <c r="A104" s="1" t="s">
        <v>104</v>
      </c>
      <c r="B104" s="2">
        <v>245369</v>
      </c>
    </row>
    <row r="105" spans="1:2" ht="15.75" customHeight="1" x14ac:dyDescent="0.35">
      <c r="A105" s="1" t="s">
        <v>105</v>
      </c>
      <c r="B105" s="2">
        <v>245611</v>
      </c>
    </row>
    <row r="106" spans="1:2" ht="15.75" customHeight="1" x14ac:dyDescent="0.35">
      <c r="A106" s="1" t="s">
        <v>106</v>
      </c>
      <c r="B106" s="2">
        <v>219708</v>
      </c>
    </row>
    <row r="107" spans="1:2" ht="15.75" customHeight="1" x14ac:dyDescent="0.35">
      <c r="A107" s="1" t="s">
        <v>107</v>
      </c>
      <c r="B107" s="2">
        <v>238109</v>
      </c>
    </row>
    <row r="108" spans="1:2" ht="15.75" customHeight="1" x14ac:dyDescent="0.35">
      <c r="A108" s="1" t="s">
        <v>108</v>
      </c>
      <c r="B108" s="2">
        <v>230230</v>
      </c>
    </row>
    <row r="109" spans="1:2" ht="15.75" customHeight="1" x14ac:dyDescent="0.35">
      <c r="A109" s="1" t="s">
        <v>109</v>
      </c>
      <c r="B109" s="2">
        <v>241245</v>
      </c>
    </row>
    <row r="110" spans="1:2" ht="15.75" customHeight="1" x14ac:dyDescent="0.35">
      <c r="A110" s="1" t="s">
        <v>110</v>
      </c>
      <c r="B110" s="2">
        <v>248552</v>
      </c>
    </row>
    <row r="111" spans="1:2" ht="15.75" customHeight="1" x14ac:dyDescent="0.35">
      <c r="A111" s="1" t="s">
        <v>111</v>
      </c>
      <c r="B111" s="2">
        <v>209942</v>
      </c>
    </row>
    <row r="112" spans="1:2" ht="15.75" customHeight="1" x14ac:dyDescent="0.35">
      <c r="A112" s="1" t="s">
        <v>112</v>
      </c>
      <c r="B112" s="2">
        <v>236216</v>
      </c>
    </row>
    <row r="113" spans="1:2" ht="15.75" customHeight="1" x14ac:dyDescent="0.35">
      <c r="A113" s="1" t="s">
        <v>113</v>
      </c>
      <c r="B113" s="2">
        <v>247608</v>
      </c>
    </row>
    <row r="114" spans="1:2" ht="15.75" customHeight="1" x14ac:dyDescent="0.35">
      <c r="A114" s="1" t="s">
        <v>114</v>
      </c>
      <c r="B114" s="2">
        <v>242857</v>
      </c>
    </row>
    <row r="115" spans="1:2" ht="15.75" customHeight="1" x14ac:dyDescent="0.35">
      <c r="A115" s="1" t="s">
        <v>115</v>
      </c>
      <c r="B115" s="2">
        <v>254283</v>
      </c>
    </row>
    <row r="116" spans="1:2" ht="15.75" customHeight="1" x14ac:dyDescent="0.35">
      <c r="A116" s="1" t="s">
        <v>116</v>
      </c>
      <c r="B116" s="2">
        <v>246671</v>
      </c>
    </row>
    <row r="117" spans="1:2" ht="15.75" customHeight="1" x14ac:dyDescent="0.35">
      <c r="A117" s="1" t="s">
        <v>117</v>
      </c>
      <c r="B117" s="2">
        <v>247656</v>
      </c>
    </row>
    <row r="118" spans="1:2" ht="15.75" customHeight="1" x14ac:dyDescent="0.35">
      <c r="A118" s="1" t="s">
        <v>118</v>
      </c>
      <c r="B118" s="2">
        <v>227795</v>
      </c>
    </row>
    <row r="119" spans="1:2" ht="15.75" customHeight="1" x14ac:dyDescent="0.35">
      <c r="A119" s="1" t="s">
        <v>119</v>
      </c>
      <c r="B119" s="2">
        <v>227975</v>
      </c>
    </row>
    <row r="120" spans="1:2" ht="15.75" customHeight="1" x14ac:dyDescent="0.35">
      <c r="A120" s="1" t="s">
        <v>120</v>
      </c>
      <c r="B120" s="2">
        <v>226251</v>
      </c>
    </row>
    <row r="121" spans="1:2" ht="15.75" customHeight="1" x14ac:dyDescent="0.35">
      <c r="A121" s="1" t="s">
        <v>121</v>
      </c>
      <c r="B121" s="2">
        <v>219240</v>
      </c>
    </row>
    <row r="122" spans="1:2" ht="15.75" customHeight="1" x14ac:dyDescent="0.35">
      <c r="A122" s="1" t="s">
        <v>122</v>
      </c>
      <c r="B122" s="2">
        <v>234307</v>
      </c>
    </row>
    <row r="123" spans="1:2" ht="15.75" customHeight="1" x14ac:dyDescent="0.35">
      <c r="A123" s="1" t="s">
        <v>123</v>
      </c>
      <c r="B123" s="2">
        <v>178257</v>
      </c>
    </row>
    <row r="124" spans="1:2" ht="15.75" customHeight="1" x14ac:dyDescent="0.35">
      <c r="A124" s="1" t="s">
        <v>124</v>
      </c>
      <c r="B124" s="2">
        <v>210276</v>
      </c>
    </row>
    <row r="125" spans="1:2" ht="15.75" customHeight="1" x14ac:dyDescent="0.35">
      <c r="A125" s="1" t="s">
        <v>125</v>
      </c>
      <c r="B125" s="2">
        <v>209958</v>
      </c>
    </row>
    <row r="126" spans="1:2" ht="15.75" customHeight="1" x14ac:dyDescent="0.35">
      <c r="A126" s="1" t="s">
        <v>126</v>
      </c>
      <c r="B126" s="2">
        <v>221259</v>
      </c>
    </row>
    <row r="127" spans="1:2" ht="15.75" customHeight="1" x14ac:dyDescent="0.35">
      <c r="A127" s="1" t="s">
        <v>127</v>
      </c>
      <c r="B127" s="2">
        <v>214563</v>
      </c>
    </row>
    <row r="128" spans="1:2" ht="15.75" customHeight="1" x14ac:dyDescent="0.35">
      <c r="A128" s="1" t="s">
        <v>128</v>
      </c>
      <c r="B128" s="2">
        <v>215083</v>
      </c>
    </row>
    <row r="129" spans="1:2" ht="15.75" customHeight="1" x14ac:dyDescent="0.35">
      <c r="A129" s="1" t="s">
        <v>129</v>
      </c>
      <c r="B129" s="2">
        <v>215273</v>
      </c>
    </row>
    <row r="130" spans="1:2" ht="15.75" customHeight="1" x14ac:dyDescent="0.35">
      <c r="A130" s="1" t="s">
        <v>130</v>
      </c>
      <c r="B130" s="2">
        <v>194485</v>
      </c>
    </row>
    <row r="131" spans="1:2" ht="15.75" customHeight="1" x14ac:dyDescent="0.35">
      <c r="A131" s="1" t="s">
        <v>131</v>
      </c>
      <c r="B131" s="2">
        <v>193493</v>
      </c>
    </row>
    <row r="132" spans="1:2" ht="15.75" customHeight="1" x14ac:dyDescent="0.35">
      <c r="A132" s="1" t="s">
        <v>132</v>
      </c>
      <c r="B132" s="2">
        <v>174531</v>
      </c>
    </row>
    <row r="133" spans="1:2" ht="15.75" customHeight="1" x14ac:dyDescent="0.35">
      <c r="A133" s="1" t="s">
        <v>133</v>
      </c>
      <c r="B133" s="2">
        <v>211837</v>
      </c>
    </row>
    <row r="134" spans="1:2" ht="15.75" customHeight="1" x14ac:dyDescent="0.35">
      <c r="A134" s="1" t="s">
        <v>134</v>
      </c>
      <c r="B134" s="2">
        <v>198663</v>
      </c>
    </row>
    <row r="135" spans="1:2" ht="15.75" customHeight="1" x14ac:dyDescent="0.35">
      <c r="A135" s="1" t="s">
        <v>135</v>
      </c>
      <c r="B135" s="2">
        <v>189060</v>
      </c>
    </row>
    <row r="136" spans="1:2" ht="15.75" customHeight="1" x14ac:dyDescent="0.35">
      <c r="A136" s="1" t="s">
        <v>136</v>
      </c>
      <c r="B136" s="2">
        <v>195181</v>
      </c>
    </row>
    <row r="137" spans="1:2" ht="15.75" customHeight="1" x14ac:dyDescent="0.35">
      <c r="A137" s="1" t="s">
        <v>137</v>
      </c>
      <c r="B137" s="2">
        <v>165586</v>
      </c>
    </row>
    <row r="138" spans="1:2" ht="15.75" customHeight="1" x14ac:dyDescent="0.35">
      <c r="A138" s="1" t="s">
        <v>138</v>
      </c>
      <c r="B138" s="2">
        <v>188693</v>
      </c>
    </row>
    <row r="139" spans="1:2" ht="15.75" customHeight="1" x14ac:dyDescent="0.35">
      <c r="A139" s="1" t="s">
        <v>139</v>
      </c>
      <c r="B139" s="2">
        <v>191919</v>
      </c>
    </row>
    <row r="140" spans="1:2" ht="15.75" customHeight="1" x14ac:dyDescent="0.35">
      <c r="A140" s="1" t="s">
        <v>140</v>
      </c>
      <c r="B140" s="2">
        <v>183087</v>
      </c>
    </row>
    <row r="141" spans="1:2" ht="15.75" customHeight="1" x14ac:dyDescent="0.35">
      <c r="A141" s="1" t="s">
        <v>141</v>
      </c>
      <c r="B141" s="2">
        <v>168406</v>
      </c>
    </row>
    <row r="142" spans="1:2" ht="15.75" customHeight="1" x14ac:dyDescent="0.35">
      <c r="A142" s="1" t="s">
        <v>142</v>
      </c>
      <c r="B142" s="2">
        <v>161926</v>
      </c>
    </row>
    <row r="143" spans="1:2" ht="15.75" customHeight="1" x14ac:dyDescent="0.35">
      <c r="A143" s="1" t="s">
        <v>143</v>
      </c>
      <c r="B143" s="2">
        <v>164494</v>
      </c>
    </row>
    <row r="144" spans="1:2" ht="15.75" customHeight="1" x14ac:dyDescent="0.35">
      <c r="A144" s="1" t="s">
        <v>144</v>
      </c>
      <c r="B144" s="2">
        <v>168655</v>
      </c>
    </row>
    <row r="145" spans="1:2" ht="15.75" customHeight="1" x14ac:dyDescent="0.35">
      <c r="A145" s="1" t="s">
        <v>145</v>
      </c>
      <c r="B145" s="2">
        <v>178597</v>
      </c>
    </row>
    <row r="146" spans="1:2" ht="15.75" customHeight="1" x14ac:dyDescent="0.35">
      <c r="A146" s="1" t="s">
        <v>146</v>
      </c>
      <c r="B146" s="2">
        <v>181197</v>
      </c>
    </row>
    <row r="147" spans="1:2" ht="15.75" customHeight="1" x14ac:dyDescent="0.35">
      <c r="A147" s="1" t="s">
        <v>147</v>
      </c>
      <c r="B147" s="2">
        <v>156503</v>
      </c>
    </row>
    <row r="148" spans="1:2" ht="15.75" customHeight="1" x14ac:dyDescent="0.35">
      <c r="A148" s="1" t="s">
        <v>148</v>
      </c>
      <c r="B148" s="2">
        <v>180396</v>
      </c>
    </row>
    <row r="149" spans="1:2" ht="15.75" customHeight="1" x14ac:dyDescent="0.35">
      <c r="A149" s="1" t="s">
        <v>149</v>
      </c>
      <c r="B149" s="2">
        <v>174563</v>
      </c>
    </row>
    <row r="150" spans="1:2" ht="15.75" customHeight="1" x14ac:dyDescent="0.35">
      <c r="A150" s="1" t="s">
        <v>150</v>
      </c>
      <c r="B150" s="2">
        <v>180654</v>
      </c>
    </row>
    <row r="151" spans="1:2" ht="15.75" customHeight="1" x14ac:dyDescent="0.35">
      <c r="A151" s="1" t="s">
        <v>151</v>
      </c>
      <c r="B151" s="2">
        <v>198207</v>
      </c>
    </row>
    <row r="152" spans="1:2" ht="15.75" customHeight="1" x14ac:dyDescent="0.35">
      <c r="A152" s="1" t="s">
        <v>152</v>
      </c>
      <c r="B152" s="2">
        <v>198342</v>
      </c>
    </row>
    <row r="153" spans="1:2" ht="15.75" customHeight="1" x14ac:dyDescent="0.35">
      <c r="A153" s="1" t="s">
        <v>153</v>
      </c>
      <c r="B153" s="2">
        <v>193331</v>
      </c>
    </row>
    <row r="154" spans="1:2" ht="15.75" customHeight="1" x14ac:dyDescent="0.35">
      <c r="A154" s="1" t="s">
        <v>154</v>
      </c>
      <c r="B154" s="2">
        <v>195755</v>
      </c>
    </row>
    <row r="155" spans="1:2" ht="15.75" customHeight="1" x14ac:dyDescent="0.35">
      <c r="A155" s="1" t="s">
        <v>155</v>
      </c>
      <c r="B155" s="2">
        <v>185112</v>
      </c>
    </row>
    <row r="156" spans="1:2" ht="15.75" customHeight="1" x14ac:dyDescent="0.35">
      <c r="A156" s="1" t="s">
        <v>156</v>
      </c>
      <c r="B156" s="2">
        <v>190010</v>
      </c>
    </row>
    <row r="157" spans="1:2" ht="15.75" customHeight="1" x14ac:dyDescent="0.35">
      <c r="A157" s="1" t="s">
        <v>157</v>
      </c>
      <c r="B157" s="2">
        <v>199289</v>
      </c>
    </row>
    <row r="158" spans="1:2" ht="15.75" customHeight="1" x14ac:dyDescent="0.35">
      <c r="A158" s="1" t="s">
        <v>158</v>
      </c>
      <c r="B158" s="2">
        <v>197873</v>
      </c>
    </row>
    <row r="159" spans="1:2" ht="15.75" customHeight="1" x14ac:dyDescent="0.35">
      <c r="A159" s="1" t="s">
        <v>159</v>
      </c>
      <c r="B159" s="2">
        <v>172325</v>
      </c>
    </row>
    <row r="160" spans="1:2" ht="15.75" customHeight="1" x14ac:dyDescent="0.35">
      <c r="A160" s="1" t="s">
        <v>160</v>
      </c>
      <c r="B160" s="2">
        <v>198883</v>
      </c>
    </row>
    <row r="161" spans="1:2" ht="15.75" customHeight="1" x14ac:dyDescent="0.35">
      <c r="A161" s="1" t="s">
        <v>161</v>
      </c>
      <c r="B161" s="2">
        <v>181770</v>
      </c>
    </row>
    <row r="162" spans="1:2" ht="15.75" customHeight="1" x14ac:dyDescent="0.35">
      <c r="A162" s="1" t="s">
        <v>162</v>
      </c>
      <c r="B162" s="2">
        <v>191050</v>
      </c>
    </row>
    <row r="163" spans="1:2" ht="15.75" customHeight="1" x14ac:dyDescent="0.35">
      <c r="A163" s="1" t="s">
        <v>163</v>
      </c>
      <c r="B163" s="2">
        <v>194195</v>
      </c>
    </row>
    <row r="164" spans="1:2" ht="15.75" customHeight="1" x14ac:dyDescent="0.35">
      <c r="A164" s="1" t="s">
        <v>164</v>
      </c>
      <c r="B164" s="2">
        <v>204719</v>
      </c>
    </row>
    <row r="165" spans="1:2" ht="15.75" customHeight="1" x14ac:dyDescent="0.35">
      <c r="A165" s="1" t="s">
        <v>165</v>
      </c>
      <c r="B165" s="2">
        <v>196232</v>
      </c>
    </row>
    <row r="166" spans="1:2" ht="15.75" customHeight="1" x14ac:dyDescent="0.35">
      <c r="A166" s="1" t="s">
        <v>166</v>
      </c>
      <c r="B166" s="2">
        <v>188048</v>
      </c>
    </row>
    <row r="167" spans="1:2" ht="15.75" customHeight="1" x14ac:dyDescent="0.35">
      <c r="A167" s="1" t="s">
        <v>167</v>
      </c>
      <c r="B167" s="2">
        <v>193347</v>
      </c>
    </row>
    <row r="168" spans="1:2" ht="15.75" customHeight="1" x14ac:dyDescent="0.35">
      <c r="A168" s="1" t="s">
        <v>168</v>
      </c>
      <c r="B168" s="2">
        <v>187292</v>
      </c>
    </row>
    <row r="169" spans="1:2" ht="15.75" customHeight="1" x14ac:dyDescent="0.35">
      <c r="A169" s="1"/>
    </row>
    <row r="170" spans="1:2" ht="15.75" customHeight="1" x14ac:dyDescent="0.35">
      <c r="A170" s="1"/>
    </row>
    <row r="171" spans="1:2" ht="15.75" customHeight="1" x14ac:dyDescent="0.35">
      <c r="A171" s="1"/>
    </row>
    <row r="172" spans="1:2" ht="15.75" customHeight="1" x14ac:dyDescent="0.35">
      <c r="A172" s="1"/>
    </row>
    <row r="173" spans="1:2" ht="15.75" customHeight="1" x14ac:dyDescent="0.35">
      <c r="A173" s="1"/>
    </row>
    <row r="174" spans="1:2" ht="15.75" customHeight="1" x14ac:dyDescent="0.35">
      <c r="A174" s="1"/>
    </row>
    <row r="175" spans="1:2" ht="15.75" customHeight="1" x14ac:dyDescent="0.35">
      <c r="A175" s="1"/>
    </row>
    <row r="176" spans="1:2" ht="15.75" customHeight="1" x14ac:dyDescent="0.35">
      <c r="A176" s="1"/>
    </row>
    <row r="177" spans="1:1" ht="15.75" customHeight="1" x14ac:dyDescent="0.35">
      <c r="A177" s="1"/>
    </row>
    <row r="178" spans="1:1" ht="15.75" customHeight="1" x14ac:dyDescent="0.35">
      <c r="A178" s="1"/>
    </row>
    <row r="179" spans="1:1" ht="15.75" customHeight="1" x14ac:dyDescent="0.35">
      <c r="A179" s="1"/>
    </row>
    <row r="180" spans="1:1" ht="15.75" customHeight="1" x14ac:dyDescent="0.35">
      <c r="A180" s="1"/>
    </row>
    <row r="181" spans="1:1" ht="15.75" customHeight="1" x14ac:dyDescent="0.35">
      <c r="A181" s="1"/>
    </row>
    <row r="182" spans="1:1" ht="15.75" customHeight="1" x14ac:dyDescent="0.35">
      <c r="A182" s="1"/>
    </row>
    <row r="183" spans="1:1" ht="15.75" customHeight="1" x14ac:dyDescent="0.35">
      <c r="A183" s="1"/>
    </row>
    <row r="184" spans="1:1" ht="15.75" customHeight="1" x14ac:dyDescent="0.35">
      <c r="A184" s="1"/>
    </row>
    <row r="185" spans="1:1" ht="15.75" customHeight="1" x14ac:dyDescent="0.35">
      <c r="A185" s="1"/>
    </row>
    <row r="186" spans="1:1" ht="15.75" customHeight="1" x14ac:dyDescent="0.35">
      <c r="A186" s="1"/>
    </row>
    <row r="187" spans="1:1" ht="15.75" customHeight="1" x14ac:dyDescent="0.35">
      <c r="A187" s="1"/>
    </row>
    <row r="188" spans="1:1" ht="15.75" customHeight="1" x14ac:dyDescent="0.35">
      <c r="A188" s="1"/>
    </row>
    <row r="189" spans="1:1" ht="15.75" customHeight="1" x14ac:dyDescent="0.35">
      <c r="A189" s="1"/>
    </row>
    <row r="190" spans="1:1" ht="15.75" customHeight="1" x14ac:dyDescent="0.35">
      <c r="A190" s="1"/>
    </row>
    <row r="191" spans="1:1" ht="15.75" customHeight="1" x14ac:dyDescent="0.35">
      <c r="A191" s="1"/>
    </row>
    <row r="192" spans="1:1" ht="15.75" customHeight="1" x14ac:dyDescent="0.35">
      <c r="A192" s="1"/>
    </row>
    <row r="193" spans="1:1" ht="15.75" customHeight="1" x14ac:dyDescent="0.35">
      <c r="A193" s="1"/>
    </row>
    <row r="194" spans="1:1" ht="15.75" customHeight="1" x14ac:dyDescent="0.35">
      <c r="A194" s="1"/>
    </row>
    <row r="195" spans="1:1" ht="15.75" customHeight="1" x14ac:dyDescent="0.35">
      <c r="A195" s="1"/>
    </row>
    <row r="196" spans="1:1" ht="15.75" customHeight="1" x14ac:dyDescent="0.35">
      <c r="A196" s="1"/>
    </row>
    <row r="197" spans="1:1" ht="15.75" customHeight="1" x14ac:dyDescent="0.35">
      <c r="A197" s="1"/>
    </row>
    <row r="198" spans="1:1" ht="15.75" customHeight="1" x14ac:dyDescent="0.35">
      <c r="A198" s="1"/>
    </row>
    <row r="199" spans="1:1" ht="15.75" customHeight="1" x14ac:dyDescent="0.35">
      <c r="A199" s="1"/>
    </row>
    <row r="200" spans="1:1" ht="15.75" customHeight="1" x14ac:dyDescent="0.35">
      <c r="A200" s="1"/>
    </row>
    <row r="201" spans="1:1" ht="15.75" customHeight="1" x14ac:dyDescent="0.35">
      <c r="A201" s="1"/>
    </row>
    <row r="202" spans="1:1" ht="15.75" customHeight="1" x14ac:dyDescent="0.35">
      <c r="A202" s="1"/>
    </row>
    <row r="203" spans="1:1" ht="15.75" customHeight="1" x14ac:dyDescent="0.35">
      <c r="A203" s="1"/>
    </row>
    <row r="204" spans="1:1" ht="15.75" customHeight="1" x14ac:dyDescent="0.35">
      <c r="A204" s="1"/>
    </row>
    <row r="205" spans="1:1" ht="15.75" customHeight="1" x14ac:dyDescent="0.35">
      <c r="A205" s="1"/>
    </row>
    <row r="206" spans="1:1" ht="15.75" customHeight="1" x14ac:dyDescent="0.35">
      <c r="A206" s="1"/>
    </row>
    <row r="207" spans="1:1" ht="15.75" customHeight="1" x14ac:dyDescent="0.35">
      <c r="A207" s="1"/>
    </row>
    <row r="208" spans="1:1" ht="15.75" customHeight="1" x14ac:dyDescent="0.35">
      <c r="A208" s="1"/>
    </row>
    <row r="209" spans="1:1" ht="15.75" customHeight="1" x14ac:dyDescent="0.35">
      <c r="A209" s="1"/>
    </row>
    <row r="210" spans="1:1" ht="15.75" customHeight="1" x14ac:dyDescent="0.35">
      <c r="A210" s="1"/>
    </row>
    <row r="211" spans="1:1" ht="15.75" customHeight="1" x14ac:dyDescent="0.35">
      <c r="A211" s="1"/>
    </row>
    <row r="212" spans="1:1" ht="15.75" customHeight="1" x14ac:dyDescent="0.35">
      <c r="A212" s="1"/>
    </row>
    <row r="213" spans="1:1" ht="15.75" customHeight="1" x14ac:dyDescent="0.35">
      <c r="A213" s="1"/>
    </row>
    <row r="214" spans="1:1" ht="15.75" customHeight="1" x14ac:dyDescent="0.35">
      <c r="A214" s="1"/>
    </row>
    <row r="215" spans="1:1" ht="15.75" customHeight="1" x14ac:dyDescent="0.35">
      <c r="A215" s="1"/>
    </row>
    <row r="216" spans="1:1" ht="15.75" customHeight="1" x14ac:dyDescent="0.35">
      <c r="A216" s="1"/>
    </row>
    <row r="217" spans="1:1" ht="15.75" customHeight="1" x14ac:dyDescent="0.35">
      <c r="A217" s="1"/>
    </row>
    <row r="218" spans="1:1" ht="15.75" customHeight="1" x14ac:dyDescent="0.35">
      <c r="A218" s="1"/>
    </row>
    <row r="219" spans="1:1" ht="15.75" customHeight="1" x14ac:dyDescent="0.35">
      <c r="A219" s="1"/>
    </row>
    <row r="220" spans="1:1" ht="15.75" customHeight="1" x14ac:dyDescent="0.35">
      <c r="A220" s="1"/>
    </row>
    <row r="221" spans="1:1" ht="15.75" customHeight="1" x14ac:dyDescent="0.35">
      <c r="A221" s="1"/>
    </row>
    <row r="222" spans="1:1" ht="15.75" customHeight="1" x14ac:dyDescent="0.35">
      <c r="A222" s="1"/>
    </row>
    <row r="223" spans="1:1" ht="15.75" customHeight="1" x14ac:dyDescent="0.35">
      <c r="A223" s="1"/>
    </row>
    <row r="224" spans="1:1" ht="15.75" customHeight="1" x14ac:dyDescent="0.35">
      <c r="A224" s="1"/>
    </row>
    <row r="225" spans="1:1" ht="15.75" customHeight="1" x14ac:dyDescent="0.35">
      <c r="A225" s="1"/>
    </row>
    <row r="226" spans="1:1" ht="15.75" customHeight="1" x14ac:dyDescent="0.35">
      <c r="A226" s="1"/>
    </row>
    <row r="227" spans="1:1" ht="15.75" customHeight="1" x14ac:dyDescent="0.35">
      <c r="A227" s="1"/>
    </row>
    <row r="228" spans="1:1" ht="15.75" customHeight="1" x14ac:dyDescent="0.35">
      <c r="A228" s="1"/>
    </row>
    <row r="229" spans="1:1" ht="15.75" customHeight="1" x14ac:dyDescent="0.35">
      <c r="A229" s="1"/>
    </row>
    <row r="230" spans="1:1" ht="15.75" customHeight="1" x14ac:dyDescent="0.35">
      <c r="A230" s="1"/>
    </row>
    <row r="231" spans="1:1" ht="15.75" customHeight="1" x14ac:dyDescent="0.35">
      <c r="A231" s="1"/>
    </row>
    <row r="232" spans="1:1" ht="15.75" customHeight="1" x14ac:dyDescent="0.35">
      <c r="A232" s="1"/>
    </row>
    <row r="233" spans="1:1" ht="15.75" customHeight="1" x14ac:dyDescent="0.35">
      <c r="A233" s="1"/>
    </row>
    <row r="234" spans="1:1" ht="15.75" customHeight="1" x14ac:dyDescent="0.35">
      <c r="A234" s="1"/>
    </row>
    <row r="235" spans="1:1" ht="15.75" customHeight="1" x14ac:dyDescent="0.35">
      <c r="A235" s="1"/>
    </row>
    <row r="236" spans="1:1" ht="15.75" customHeight="1" x14ac:dyDescent="0.35">
      <c r="A236" s="1"/>
    </row>
    <row r="237" spans="1:1" ht="15.75" customHeight="1" x14ac:dyDescent="0.35">
      <c r="A237" s="1"/>
    </row>
    <row r="238" spans="1:1" ht="15.75" customHeight="1" x14ac:dyDescent="0.35">
      <c r="A238" s="1"/>
    </row>
    <row r="239" spans="1:1" ht="15.75" customHeight="1" x14ac:dyDescent="0.35">
      <c r="A239" s="1"/>
    </row>
    <row r="240" spans="1:1" ht="15.75" customHeight="1" x14ac:dyDescent="0.35">
      <c r="A240" s="1"/>
    </row>
    <row r="241" spans="1:1" ht="15.75" customHeight="1" x14ac:dyDescent="0.35">
      <c r="A241" s="1"/>
    </row>
    <row r="242" spans="1:1" ht="15.75" customHeight="1" x14ac:dyDescent="0.35">
      <c r="A242" s="1"/>
    </row>
    <row r="243" spans="1:1" ht="15.75" customHeight="1" x14ac:dyDescent="0.35">
      <c r="A243" s="1"/>
    </row>
    <row r="244" spans="1:1" ht="15.75" customHeight="1" x14ac:dyDescent="0.35">
      <c r="A244" s="1"/>
    </row>
    <row r="245" spans="1:1" ht="15.75" customHeight="1" x14ac:dyDescent="0.35">
      <c r="A245" s="1"/>
    </row>
    <row r="246" spans="1:1" ht="15.75" customHeight="1" x14ac:dyDescent="0.35">
      <c r="A246" s="1"/>
    </row>
    <row r="247" spans="1:1" ht="15.75" customHeight="1" x14ac:dyDescent="0.35">
      <c r="A247" s="1"/>
    </row>
    <row r="248" spans="1:1" ht="15.75" customHeight="1" x14ac:dyDescent="0.35">
      <c r="A248" s="1"/>
    </row>
    <row r="249" spans="1:1" ht="15.75" customHeight="1" x14ac:dyDescent="0.35">
      <c r="A249" s="1"/>
    </row>
    <row r="250" spans="1:1" ht="15.75" customHeight="1" x14ac:dyDescent="0.35">
      <c r="A250" s="1"/>
    </row>
    <row r="251" spans="1:1" ht="15.75" customHeight="1" x14ac:dyDescent="0.35">
      <c r="A251" s="1"/>
    </row>
    <row r="252" spans="1:1" ht="15.75" customHeight="1" x14ac:dyDescent="0.35">
      <c r="A252" s="1"/>
    </row>
    <row r="253" spans="1:1" ht="15.75" customHeight="1" x14ac:dyDescent="0.35">
      <c r="A253" s="1"/>
    </row>
    <row r="254" spans="1:1" ht="15.75" customHeight="1" x14ac:dyDescent="0.35">
      <c r="A254" s="1"/>
    </row>
    <row r="255" spans="1:1" ht="15.75" customHeight="1" x14ac:dyDescent="0.35">
      <c r="A255" s="1"/>
    </row>
    <row r="256" spans="1:1" ht="15.75" customHeight="1" x14ac:dyDescent="0.35">
      <c r="A256" s="1"/>
    </row>
    <row r="257" spans="1:1" ht="15.75" customHeight="1" x14ac:dyDescent="0.35">
      <c r="A257" s="1"/>
    </row>
    <row r="258" spans="1:1" ht="15.75" customHeight="1" x14ac:dyDescent="0.35">
      <c r="A258" s="1"/>
    </row>
    <row r="259" spans="1:1" ht="15.75" customHeight="1" x14ac:dyDescent="0.35">
      <c r="A259" s="1"/>
    </row>
    <row r="260" spans="1:1" ht="15.75" customHeight="1" x14ac:dyDescent="0.35">
      <c r="A260" s="1"/>
    </row>
    <row r="261" spans="1:1" ht="15.75" customHeight="1" x14ac:dyDescent="0.35">
      <c r="A261" s="1"/>
    </row>
    <row r="262" spans="1:1" ht="15.75" customHeight="1" x14ac:dyDescent="0.35">
      <c r="A262" s="1"/>
    </row>
    <row r="263" spans="1:1" ht="15.75" customHeight="1" x14ac:dyDescent="0.35">
      <c r="A263" s="1"/>
    </row>
    <row r="264" spans="1:1" ht="15.75" customHeight="1" x14ac:dyDescent="0.35">
      <c r="A264" s="1"/>
    </row>
    <row r="265" spans="1:1" ht="15.75" customHeight="1" x14ac:dyDescent="0.35">
      <c r="A265" s="1"/>
    </row>
    <row r="266" spans="1:1" ht="15.75" customHeight="1" x14ac:dyDescent="0.35">
      <c r="A266" s="1"/>
    </row>
    <row r="267" spans="1:1" ht="15.75" customHeight="1" x14ac:dyDescent="0.35">
      <c r="A267" s="1"/>
    </row>
    <row r="268" spans="1:1" ht="15.75" customHeight="1" x14ac:dyDescent="0.35">
      <c r="A268" s="1"/>
    </row>
    <row r="269" spans="1:1" ht="15.75" customHeight="1" x14ac:dyDescent="0.35">
      <c r="A269" s="1"/>
    </row>
    <row r="270" spans="1:1" ht="15.75" customHeight="1" x14ac:dyDescent="0.35">
      <c r="A270" s="1"/>
    </row>
    <row r="271" spans="1:1" ht="15.75" customHeight="1" x14ac:dyDescent="0.35">
      <c r="A271" s="1"/>
    </row>
    <row r="272" spans="1:1" ht="15.75" customHeight="1" x14ac:dyDescent="0.35">
      <c r="A272" s="1"/>
    </row>
    <row r="273" spans="1:1" ht="15.75" customHeight="1" x14ac:dyDescent="0.35">
      <c r="A273" s="1"/>
    </row>
    <row r="274" spans="1:1" ht="15.75" customHeight="1" x14ac:dyDescent="0.35">
      <c r="A274" s="1"/>
    </row>
    <row r="275" spans="1:1" ht="15.75" customHeight="1" x14ac:dyDescent="0.35">
      <c r="A275" s="1"/>
    </row>
    <row r="276" spans="1:1" ht="15.75" customHeight="1" x14ac:dyDescent="0.35">
      <c r="A276" s="1"/>
    </row>
    <row r="277" spans="1:1" ht="15.75" customHeight="1" x14ac:dyDescent="0.35">
      <c r="A277" s="1"/>
    </row>
    <row r="278" spans="1:1" ht="15.75" customHeight="1" x14ac:dyDescent="0.35">
      <c r="A278" s="1"/>
    </row>
    <row r="279" spans="1:1" ht="15.75" customHeight="1" x14ac:dyDescent="0.35">
      <c r="A279" s="1"/>
    </row>
    <row r="280" spans="1:1" ht="15.75" customHeight="1" x14ac:dyDescent="0.35">
      <c r="A280" s="1"/>
    </row>
    <row r="281" spans="1:1" ht="15.75" customHeight="1" x14ac:dyDescent="0.35">
      <c r="A281" s="1"/>
    </row>
    <row r="282" spans="1:1" ht="15.75" customHeight="1" x14ac:dyDescent="0.35">
      <c r="A282" s="1"/>
    </row>
    <row r="283" spans="1:1" ht="15.75" customHeight="1" x14ac:dyDescent="0.35">
      <c r="A283" s="1"/>
    </row>
    <row r="284" spans="1:1" ht="15.75" customHeight="1" x14ac:dyDescent="0.35">
      <c r="A284" s="1"/>
    </row>
    <row r="285" spans="1:1" ht="15.75" customHeight="1" x14ac:dyDescent="0.35">
      <c r="A285" s="1"/>
    </row>
    <row r="286" spans="1:1" ht="15.75" customHeight="1" x14ac:dyDescent="0.35">
      <c r="A286" s="1"/>
    </row>
    <row r="287" spans="1:1" ht="15.75" customHeight="1" x14ac:dyDescent="0.35">
      <c r="A287" s="1"/>
    </row>
    <row r="288" spans="1:1" ht="15.75" customHeight="1" x14ac:dyDescent="0.35">
      <c r="A288" s="1"/>
    </row>
    <row r="289" spans="1:1" ht="15.75" customHeight="1" x14ac:dyDescent="0.35">
      <c r="A289" s="1"/>
    </row>
    <row r="290" spans="1:1" ht="15.75" customHeight="1" x14ac:dyDescent="0.35">
      <c r="A290" s="1"/>
    </row>
    <row r="291" spans="1:1" ht="15.75" customHeight="1" x14ac:dyDescent="0.35">
      <c r="A291" s="1"/>
    </row>
    <row r="292" spans="1:1" ht="15.75" customHeight="1" x14ac:dyDescent="0.35">
      <c r="A292" s="1"/>
    </row>
    <row r="293" spans="1:1" ht="15.75" customHeight="1" x14ac:dyDescent="0.35">
      <c r="A293" s="1"/>
    </row>
    <row r="294" spans="1:1" ht="15.75" customHeight="1" x14ac:dyDescent="0.35">
      <c r="A294" s="1"/>
    </row>
    <row r="295" spans="1:1" ht="15.75" customHeight="1" x14ac:dyDescent="0.35">
      <c r="A295" s="1"/>
    </row>
    <row r="296" spans="1:1" ht="15.75" customHeight="1" x14ac:dyDescent="0.35">
      <c r="A296" s="1"/>
    </row>
    <row r="297" spans="1:1" ht="15.75" customHeight="1" x14ac:dyDescent="0.35">
      <c r="A297" s="1"/>
    </row>
    <row r="298" spans="1:1" ht="15.75" customHeight="1" x14ac:dyDescent="0.35">
      <c r="A298" s="1"/>
    </row>
    <row r="299" spans="1:1" ht="15.75" customHeight="1" x14ac:dyDescent="0.35">
      <c r="A299" s="1"/>
    </row>
    <row r="300" spans="1:1" ht="15.75" customHeight="1" x14ac:dyDescent="0.35">
      <c r="A300" s="1"/>
    </row>
    <row r="301" spans="1:1" ht="15.75" customHeight="1" x14ac:dyDescent="0.35">
      <c r="A301" s="1"/>
    </row>
    <row r="302" spans="1:1" ht="15.75" customHeight="1" x14ac:dyDescent="0.35">
      <c r="A302" s="1"/>
    </row>
    <row r="303" spans="1:1" ht="15.75" customHeight="1" x14ac:dyDescent="0.35">
      <c r="A303" s="1"/>
    </row>
    <row r="304" spans="1:1" ht="15.75" customHeight="1" x14ac:dyDescent="0.35">
      <c r="A304" s="1"/>
    </row>
    <row r="305" spans="1:1" ht="15.75" customHeight="1" x14ac:dyDescent="0.35">
      <c r="A305" s="1"/>
    </row>
    <row r="306" spans="1:1" ht="15.75" customHeight="1" x14ac:dyDescent="0.35">
      <c r="A306" s="1"/>
    </row>
    <row r="307" spans="1:1" ht="15.75" customHeight="1" x14ac:dyDescent="0.35">
      <c r="A307" s="1"/>
    </row>
    <row r="308" spans="1:1" ht="15.75" customHeight="1" x14ac:dyDescent="0.35">
      <c r="A308" s="1"/>
    </row>
    <row r="309" spans="1:1" ht="15.75" customHeight="1" x14ac:dyDescent="0.35">
      <c r="A309" s="1"/>
    </row>
    <row r="310" spans="1:1" ht="15.75" customHeight="1" x14ac:dyDescent="0.35">
      <c r="A310" s="1"/>
    </row>
    <row r="311" spans="1:1" ht="15.75" customHeight="1" x14ac:dyDescent="0.35">
      <c r="A311" s="1"/>
    </row>
    <row r="312" spans="1:1" ht="15.75" customHeight="1" x14ac:dyDescent="0.35">
      <c r="A312" s="1"/>
    </row>
    <row r="313" spans="1:1" ht="15.75" customHeight="1" x14ac:dyDescent="0.35">
      <c r="A313" s="1"/>
    </row>
    <row r="314" spans="1:1" ht="15.75" customHeight="1" x14ac:dyDescent="0.35">
      <c r="A314" s="1"/>
    </row>
    <row r="315" spans="1:1" ht="15.75" customHeight="1" x14ac:dyDescent="0.35">
      <c r="A315" s="1"/>
    </row>
    <row r="316" spans="1:1" ht="15.75" customHeight="1" x14ac:dyDescent="0.35">
      <c r="A316" s="1"/>
    </row>
    <row r="317" spans="1:1" ht="15.75" customHeight="1" x14ac:dyDescent="0.35">
      <c r="A317" s="1"/>
    </row>
    <row r="318" spans="1:1" ht="15.75" customHeight="1" x14ac:dyDescent="0.35">
      <c r="A318" s="1"/>
    </row>
    <row r="319" spans="1:1" ht="15.75" customHeight="1" x14ac:dyDescent="0.35">
      <c r="A319" s="1"/>
    </row>
    <row r="320" spans="1:1" ht="15.75" customHeight="1" x14ac:dyDescent="0.35">
      <c r="A320" s="1"/>
    </row>
    <row r="321" spans="1:1" ht="15.75" customHeight="1" x14ac:dyDescent="0.35">
      <c r="A321" s="1"/>
    </row>
    <row r="322" spans="1:1" ht="15.75" customHeight="1" x14ac:dyDescent="0.35">
      <c r="A322" s="1"/>
    </row>
    <row r="323" spans="1:1" ht="15.75" customHeight="1" x14ac:dyDescent="0.35">
      <c r="A323" s="1"/>
    </row>
    <row r="324" spans="1:1" ht="15.75" customHeight="1" x14ac:dyDescent="0.35">
      <c r="A324" s="1"/>
    </row>
    <row r="325" spans="1:1" ht="15.75" customHeight="1" x14ac:dyDescent="0.35">
      <c r="A325" s="1"/>
    </row>
    <row r="326" spans="1:1" ht="15.75" customHeight="1" x14ac:dyDescent="0.35">
      <c r="A326" s="1"/>
    </row>
    <row r="327" spans="1:1" ht="15.75" customHeight="1" x14ac:dyDescent="0.35">
      <c r="A327" s="1"/>
    </row>
    <row r="328" spans="1:1" ht="15.75" customHeight="1" x14ac:dyDescent="0.35">
      <c r="A328" s="1"/>
    </row>
    <row r="329" spans="1:1" ht="15.75" customHeight="1" x14ac:dyDescent="0.35">
      <c r="A329" s="1"/>
    </row>
    <row r="330" spans="1:1" ht="15.75" customHeight="1" x14ac:dyDescent="0.35">
      <c r="A330" s="1"/>
    </row>
    <row r="331" spans="1:1" ht="15.75" customHeight="1" x14ac:dyDescent="0.35">
      <c r="A331" s="1"/>
    </row>
    <row r="332" spans="1:1" ht="15.75" customHeight="1" x14ac:dyDescent="0.35">
      <c r="A332" s="1"/>
    </row>
    <row r="333" spans="1:1" ht="15.75" customHeight="1" x14ac:dyDescent="0.35">
      <c r="A333" s="1"/>
    </row>
    <row r="334" spans="1:1" ht="15.75" customHeight="1" x14ac:dyDescent="0.35">
      <c r="A334" s="1"/>
    </row>
    <row r="335" spans="1:1" ht="15.75" customHeight="1" x14ac:dyDescent="0.35">
      <c r="A335" s="1"/>
    </row>
    <row r="336" spans="1:1" ht="15.75" customHeight="1" x14ac:dyDescent="0.35">
      <c r="A336" s="1"/>
    </row>
    <row r="337" spans="1:1" ht="15.75" customHeight="1" x14ac:dyDescent="0.35">
      <c r="A337" s="1"/>
    </row>
    <row r="338" spans="1:1" ht="15.75" customHeight="1" x14ac:dyDescent="0.35">
      <c r="A338" s="1"/>
    </row>
    <row r="339" spans="1:1" ht="15.75" customHeight="1" x14ac:dyDescent="0.35">
      <c r="A339" s="1"/>
    </row>
    <row r="340" spans="1:1" ht="15.75" customHeight="1" x14ac:dyDescent="0.35">
      <c r="A340" s="1"/>
    </row>
    <row r="341" spans="1:1" ht="15.75" customHeight="1" x14ac:dyDescent="0.35">
      <c r="A341" s="1"/>
    </row>
    <row r="342" spans="1:1" ht="15.75" customHeight="1" x14ac:dyDescent="0.35">
      <c r="A342" s="1"/>
    </row>
    <row r="343" spans="1:1" ht="15.75" customHeight="1" x14ac:dyDescent="0.35">
      <c r="A343" s="1"/>
    </row>
    <row r="344" spans="1:1" ht="15.75" customHeight="1" x14ac:dyDescent="0.35">
      <c r="A344" s="1"/>
    </row>
    <row r="345" spans="1:1" ht="15.75" customHeight="1" x14ac:dyDescent="0.35">
      <c r="A345" s="1"/>
    </row>
    <row r="346" spans="1:1" ht="15.75" customHeight="1" x14ac:dyDescent="0.35">
      <c r="A346" s="1"/>
    </row>
    <row r="347" spans="1:1" ht="15.75" customHeight="1" x14ac:dyDescent="0.35">
      <c r="A347" s="1"/>
    </row>
    <row r="348" spans="1:1" ht="15.75" customHeight="1" x14ac:dyDescent="0.35">
      <c r="A348" s="1"/>
    </row>
    <row r="349" spans="1:1" ht="15.75" customHeight="1" x14ac:dyDescent="0.35">
      <c r="A349" s="1"/>
    </row>
    <row r="350" spans="1:1" ht="15.75" customHeight="1" x14ac:dyDescent="0.35">
      <c r="A350" s="1"/>
    </row>
    <row r="351" spans="1:1" ht="15.75" customHeight="1" x14ac:dyDescent="0.35">
      <c r="A351" s="1"/>
    </row>
    <row r="352" spans="1:1" ht="15.75" customHeight="1" x14ac:dyDescent="0.35">
      <c r="A352" s="1"/>
    </row>
    <row r="353" spans="1:1" ht="15.75" customHeight="1" x14ac:dyDescent="0.35">
      <c r="A353" s="1"/>
    </row>
    <row r="354" spans="1:1" ht="15.75" customHeight="1" x14ac:dyDescent="0.35">
      <c r="A354" s="1"/>
    </row>
    <row r="355" spans="1:1" ht="15.75" customHeight="1" x14ac:dyDescent="0.35">
      <c r="A355" s="1"/>
    </row>
    <row r="356" spans="1:1" ht="15.75" customHeight="1" x14ac:dyDescent="0.35">
      <c r="A356" s="1"/>
    </row>
    <row r="357" spans="1:1" ht="15.75" customHeight="1" x14ac:dyDescent="0.35">
      <c r="A357" s="1"/>
    </row>
    <row r="358" spans="1:1" ht="15.75" customHeight="1" x14ac:dyDescent="0.35">
      <c r="A358" s="1"/>
    </row>
    <row r="359" spans="1:1" ht="15.75" customHeight="1" x14ac:dyDescent="0.35">
      <c r="A359" s="1"/>
    </row>
    <row r="360" spans="1:1" ht="15.75" customHeight="1" x14ac:dyDescent="0.35">
      <c r="A360" s="1"/>
    </row>
    <row r="361" spans="1:1" ht="15.75" customHeight="1" x14ac:dyDescent="0.35">
      <c r="A361" s="1"/>
    </row>
    <row r="362" spans="1:1" ht="15.75" customHeight="1" x14ac:dyDescent="0.35">
      <c r="A362" s="1"/>
    </row>
    <row r="363" spans="1:1" ht="15.75" customHeight="1" x14ac:dyDescent="0.35">
      <c r="A363" s="1"/>
    </row>
    <row r="364" spans="1:1" ht="15.75" customHeight="1" x14ac:dyDescent="0.35">
      <c r="A364" s="1"/>
    </row>
    <row r="365" spans="1:1" ht="15.75" customHeight="1" x14ac:dyDescent="0.35">
      <c r="A365" s="1"/>
    </row>
    <row r="366" spans="1:1" ht="15.75" customHeight="1" x14ac:dyDescent="0.35">
      <c r="A366" s="1"/>
    </row>
    <row r="367" spans="1:1" ht="15.75" customHeight="1" x14ac:dyDescent="0.35">
      <c r="A367" s="1"/>
    </row>
    <row r="368" spans="1:1" ht="15.75" customHeight="1" x14ac:dyDescent="0.35">
      <c r="A368" s="1"/>
    </row>
    <row r="369" spans="1:1" ht="15.75" customHeight="1" x14ac:dyDescent="0.35">
      <c r="A369" s="1"/>
    </row>
    <row r="370" spans="1:1" ht="15.75" customHeight="1" x14ac:dyDescent="0.35">
      <c r="A370" s="1"/>
    </row>
    <row r="371" spans="1:1" ht="15.75" customHeight="1" x14ac:dyDescent="0.35">
      <c r="A371" s="1"/>
    </row>
    <row r="372" spans="1:1" ht="15.75" customHeight="1" x14ac:dyDescent="0.35">
      <c r="A372" s="1"/>
    </row>
    <row r="373" spans="1:1" ht="15.75" customHeight="1" x14ac:dyDescent="0.35">
      <c r="A373" s="1"/>
    </row>
    <row r="374" spans="1:1" ht="15.75" customHeight="1" x14ac:dyDescent="0.35">
      <c r="A374" s="1"/>
    </row>
    <row r="375" spans="1:1" ht="15.75" customHeight="1" x14ac:dyDescent="0.35">
      <c r="A375" s="1"/>
    </row>
    <row r="376" spans="1:1" ht="15.75" customHeight="1" x14ac:dyDescent="0.35">
      <c r="A376" s="1"/>
    </row>
    <row r="377" spans="1:1" ht="15.75" customHeight="1" x14ac:dyDescent="0.35">
      <c r="A377" s="1"/>
    </row>
    <row r="378" spans="1:1" ht="15.75" customHeight="1" x14ac:dyDescent="0.35">
      <c r="A378" s="1"/>
    </row>
    <row r="379" spans="1:1" ht="15.75" customHeight="1" x14ac:dyDescent="0.35">
      <c r="A379" s="1"/>
    </row>
    <row r="380" spans="1:1" ht="15.75" customHeight="1" x14ac:dyDescent="0.35">
      <c r="A380" s="1"/>
    </row>
    <row r="381" spans="1:1" ht="15.75" customHeight="1" x14ac:dyDescent="0.35">
      <c r="A381" s="1"/>
    </row>
    <row r="382" spans="1:1" ht="15.75" customHeight="1" x14ac:dyDescent="0.35">
      <c r="A382" s="1"/>
    </row>
    <row r="383" spans="1:1" ht="15.75" customHeight="1" x14ac:dyDescent="0.35">
      <c r="A383" s="1"/>
    </row>
    <row r="384" spans="1:1" ht="15.75" customHeight="1" x14ac:dyDescent="0.35">
      <c r="A384" s="1"/>
    </row>
    <row r="385" spans="1:1" ht="15.75" customHeight="1" x14ac:dyDescent="0.35">
      <c r="A385" s="1"/>
    </row>
    <row r="386" spans="1:1" ht="15.75" customHeight="1" x14ac:dyDescent="0.35">
      <c r="A386" s="1"/>
    </row>
    <row r="387" spans="1:1" ht="15.75" customHeight="1" x14ac:dyDescent="0.35">
      <c r="A387" s="1"/>
    </row>
    <row r="388" spans="1:1" ht="15.75" customHeight="1" x14ac:dyDescent="0.35">
      <c r="A388" s="1"/>
    </row>
    <row r="389" spans="1:1" ht="15.75" customHeight="1" x14ac:dyDescent="0.35">
      <c r="A389" s="1"/>
    </row>
    <row r="390" spans="1:1" ht="15.75" customHeight="1" x14ac:dyDescent="0.35">
      <c r="A390" s="1"/>
    </row>
    <row r="391" spans="1:1" ht="15.75" customHeight="1" x14ac:dyDescent="0.35">
      <c r="A391" s="1"/>
    </row>
    <row r="392" spans="1:1" ht="15.75" customHeight="1" x14ac:dyDescent="0.35">
      <c r="A392" s="1"/>
    </row>
    <row r="393" spans="1:1" ht="15.75" customHeight="1" x14ac:dyDescent="0.35">
      <c r="A393" s="1"/>
    </row>
    <row r="394" spans="1:1" ht="15.75" customHeight="1" x14ac:dyDescent="0.35">
      <c r="A394" s="1"/>
    </row>
    <row r="395" spans="1:1" ht="15.75" customHeight="1" x14ac:dyDescent="0.35">
      <c r="A395" s="1"/>
    </row>
    <row r="396" spans="1:1" ht="15.75" customHeight="1" x14ac:dyDescent="0.35">
      <c r="A396" s="1"/>
    </row>
    <row r="397" spans="1:1" ht="15.75" customHeight="1" x14ac:dyDescent="0.35">
      <c r="A397" s="1"/>
    </row>
    <row r="398" spans="1:1" ht="15.75" customHeight="1" x14ac:dyDescent="0.35">
      <c r="A398" s="1"/>
    </row>
    <row r="399" spans="1:1" ht="15.75" customHeight="1" x14ac:dyDescent="0.35">
      <c r="A399" s="1"/>
    </row>
    <row r="400" spans="1:1" ht="15.75" customHeight="1" x14ac:dyDescent="0.35">
      <c r="A400" s="1"/>
    </row>
    <row r="401" spans="1:1" ht="15.75" customHeight="1" x14ac:dyDescent="0.35">
      <c r="A401" s="1"/>
    </row>
    <row r="402" spans="1:1" ht="15.75" customHeight="1" x14ac:dyDescent="0.35">
      <c r="A402" s="1"/>
    </row>
    <row r="403" spans="1:1" ht="15.75" customHeight="1" x14ac:dyDescent="0.35">
      <c r="A403" s="1"/>
    </row>
    <row r="404" spans="1:1" ht="15.75" customHeight="1" x14ac:dyDescent="0.35">
      <c r="A404" s="1"/>
    </row>
    <row r="405" spans="1:1" ht="15.75" customHeight="1" x14ac:dyDescent="0.35">
      <c r="A405" s="1"/>
    </row>
    <row r="406" spans="1:1" ht="15.75" customHeight="1" x14ac:dyDescent="0.35">
      <c r="A406" s="1"/>
    </row>
    <row r="407" spans="1:1" ht="15.75" customHeight="1" x14ac:dyDescent="0.35">
      <c r="A407" s="1"/>
    </row>
    <row r="408" spans="1:1" ht="15.75" customHeight="1" x14ac:dyDescent="0.35">
      <c r="A408" s="1"/>
    </row>
    <row r="409" spans="1:1" ht="15.75" customHeight="1" x14ac:dyDescent="0.35">
      <c r="A409" s="1"/>
    </row>
    <row r="410" spans="1:1" ht="15.75" customHeight="1" x14ac:dyDescent="0.35">
      <c r="A410" s="1"/>
    </row>
    <row r="411" spans="1:1" ht="15.75" customHeight="1" x14ac:dyDescent="0.35">
      <c r="A411" s="1"/>
    </row>
    <row r="412" spans="1:1" ht="15.75" customHeight="1" x14ac:dyDescent="0.35">
      <c r="A412" s="1"/>
    </row>
    <row r="413" spans="1:1" ht="15.75" customHeight="1" x14ac:dyDescent="0.35">
      <c r="A413" s="1"/>
    </row>
    <row r="414" spans="1:1" ht="15.75" customHeight="1" x14ac:dyDescent="0.35">
      <c r="A414" s="1"/>
    </row>
    <row r="415" spans="1:1" ht="15.75" customHeight="1" x14ac:dyDescent="0.35">
      <c r="A415" s="1"/>
    </row>
    <row r="416" spans="1:1" ht="15.75" customHeight="1" x14ac:dyDescent="0.35">
      <c r="A416" s="1"/>
    </row>
    <row r="417" spans="1:1" ht="15.75" customHeight="1" x14ac:dyDescent="0.35">
      <c r="A417" s="1"/>
    </row>
    <row r="418" spans="1:1" ht="15.75" customHeight="1" x14ac:dyDescent="0.35">
      <c r="A418" s="1"/>
    </row>
    <row r="419" spans="1:1" ht="15.75" customHeight="1" x14ac:dyDescent="0.35">
      <c r="A419" s="1"/>
    </row>
    <row r="420" spans="1:1" ht="15.75" customHeight="1" x14ac:dyDescent="0.35">
      <c r="A420" s="1"/>
    </row>
    <row r="421" spans="1:1" ht="15.75" customHeight="1" x14ac:dyDescent="0.35">
      <c r="A421" s="1"/>
    </row>
    <row r="422" spans="1:1" ht="15.75" customHeight="1" x14ac:dyDescent="0.35">
      <c r="A422" s="1"/>
    </row>
    <row r="423" spans="1:1" ht="15.75" customHeight="1" x14ac:dyDescent="0.35">
      <c r="A423" s="1"/>
    </row>
    <row r="424" spans="1:1" ht="15.75" customHeight="1" x14ac:dyDescent="0.35">
      <c r="A424" s="1"/>
    </row>
    <row r="425" spans="1:1" ht="15.75" customHeight="1" x14ac:dyDescent="0.35">
      <c r="A425" s="1"/>
    </row>
    <row r="426" spans="1:1" ht="15.75" customHeight="1" x14ac:dyDescent="0.35">
      <c r="A426" s="1"/>
    </row>
    <row r="427" spans="1:1" ht="15.75" customHeight="1" x14ac:dyDescent="0.35">
      <c r="A427" s="1"/>
    </row>
    <row r="428" spans="1:1" ht="15.75" customHeight="1" x14ac:dyDescent="0.35">
      <c r="A428" s="1"/>
    </row>
    <row r="429" spans="1:1" ht="15.75" customHeight="1" x14ac:dyDescent="0.35">
      <c r="A429" s="1"/>
    </row>
    <row r="430" spans="1:1" ht="15.75" customHeight="1" x14ac:dyDescent="0.35">
      <c r="A430" s="1"/>
    </row>
    <row r="431" spans="1:1" ht="15.75" customHeight="1" x14ac:dyDescent="0.35">
      <c r="A431" s="1"/>
    </row>
    <row r="432" spans="1:1" ht="15.75" customHeight="1" x14ac:dyDescent="0.35">
      <c r="A432" s="1"/>
    </row>
    <row r="433" spans="1:1" ht="15.75" customHeight="1" x14ac:dyDescent="0.35">
      <c r="A433" s="1"/>
    </row>
    <row r="434" spans="1:1" ht="15.75" customHeight="1" x14ac:dyDescent="0.35">
      <c r="A434" s="1"/>
    </row>
    <row r="435" spans="1:1" ht="15.75" customHeight="1" x14ac:dyDescent="0.35">
      <c r="A435" s="1"/>
    </row>
    <row r="436" spans="1:1" ht="15.75" customHeight="1" x14ac:dyDescent="0.35">
      <c r="A436" s="1"/>
    </row>
    <row r="437" spans="1:1" ht="15.75" customHeight="1" x14ac:dyDescent="0.35">
      <c r="A437" s="1"/>
    </row>
    <row r="438" spans="1:1" ht="15.75" customHeight="1" x14ac:dyDescent="0.35">
      <c r="A438" s="1"/>
    </row>
    <row r="439" spans="1:1" ht="15.75" customHeight="1" x14ac:dyDescent="0.35">
      <c r="A439" s="1"/>
    </row>
    <row r="440" spans="1:1" ht="15.75" customHeight="1" x14ac:dyDescent="0.35">
      <c r="A440" s="1"/>
    </row>
    <row r="441" spans="1:1" ht="15.75" customHeight="1" x14ac:dyDescent="0.35">
      <c r="A441" s="1"/>
    </row>
    <row r="442" spans="1:1" ht="15.75" customHeight="1" x14ac:dyDescent="0.35">
      <c r="A442" s="1"/>
    </row>
    <row r="443" spans="1:1" ht="15.75" customHeight="1" x14ac:dyDescent="0.35">
      <c r="A443" s="1"/>
    </row>
    <row r="444" spans="1:1" ht="15.75" customHeight="1" x14ac:dyDescent="0.35">
      <c r="A444" s="1"/>
    </row>
    <row r="445" spans="1:1" ht="15.75" customHeight="1" x14ac:dyDescent="0.35">
      <c r="A445" s="1"/>
    </row>
    <row r="446" spans="1:1" ht="15.75" customHeight="1" x14ac:dyDescent="0.35">
      <c r="A446" s="1"/>
    </row>
    <row r="447" spans="1:1" ht="15.75" customHeight="1" x14ac:dyDescent="0.35">
      <c r="A447" s="1"/>
    </row>
    <row r="448" spans="1:1" ht="15.75" customHeight="1" x14ac:dyDescent="0.35">
      <c r="A448" s="1"/>
    </row>
    <row r="449" spans="1:1" ht="15.75" customHeight="1" x14ac:dyDescent="0.35">
      <c r="A449" s="1"/>
    </row>
    <row r="450" spans="1:1" ht="15.75" customHeight="1" x14ac:dyDescent="0.35">
      <c r="A450" s="1"/>
    </row>
    <row r="451" spans="1:1" ht="15.75" customHeight="1" x14ac:dyDescent="0.35">
      <c r="A451" s="1"/>
    </row>
    <row r="452" spans="1:1" ht="15.75" customHeight="1" x14ac:dyDescent="0.35">
      <c r="A452" s="1"/>
    </row>
    <row r="453" spans="1:1" ht="15.75" customHeight="1" x14ac:dyDescent="0.35">
      <c r="A453" s="1"/>
    </row>
    <row r="454" spans="1:1" ht="15.75" customHeight="1" x14ac:dyDescent="0.35">
      <c r="A454" s="1"/>
    </row>
    <row r="455" spans="1:1" ht="15.75" customHeight="1" x14ac:dyDescent="0.35">
      <c r="A455" s="1"/>
    </row>
    <row r="456" spans="1:1" ht="15.75" customHeight="1" x14ac:dyDescent="0.35">
      <c r="A456" s="1"/>
    </row>
    <row r="457" spans="1:1" ht="15.75" customHeight="1" x14ac:dyDescent="0.35">
      <c r="A457" s="1"/>
    </row>
    <row r="458" spans="1:1" ht="15.75" customHeight="1" x14ac:dyDescent="0.35">
      <c r="A458" s="1"/>
    </row>
    <row r="459" spans="1:1" ht="15.75" customHeight="1" x14ac:dyDescent="0.35">
      <c r="A459" s="1"/>
    </row>
    <row r="460" spans="1:1" ht="15.75" customHeight="1" x14ac:dyDescent="0.35">
      <c r="A460" s="1"/>
    </row>
    <row r="461" spans="1:1" ht="15.75" customHeight="1" x14ac:dyDescent="0.35">
      <c r="A461" s="1"/>
    </row>
    <row r="462" spans="1:1" ht="15.75" customHeight="1" x14ac:dyDescent="0.35">
      <c r="A462" s="1"/>
    </row>
    <row r="463" spans="1:1" ht="15.75" customHeight="1" x14ac:dyDescent="0.35">
      <c r="A463" s="1"/>
    </row>
    <row r="464" spans="1:1" ht="15.75" customHeight="1" x14ac:dyDescent="0.35">
      <c r="A464" s="1"/>
    </row>
    <row r="465" spans="1:1" ht="15.75" customHeight="1" x14ac:dyDescent="0.35">
      <c r="A465" s="1"/>
    </row>
    <row r="466" spans="1:1" ht="15.75" customHeight="1" x14ac:dyDescent="0.35">
      <c r="A466" s="1"/>
    </row>
    <row r="467" spans="1:1" ht="15.75" customHeight="1" x14ac:dyDescent="0.35">
      <c r="A467" s="1"/>
    </row>
    <row r="468" spans="1:1" ht="15.75" customHeight="1" x14ac:dyDescent="0.35">
      <c r="A468" s="1"/>
    </row>
    <row r="469" spans="1:1" ht="15.75" customHeight="1" x14ac:dyDescent="0.35">
      <c r="A469" s="1"/>
    </row>
    <row r="470" spans="1:1" ht="15.75" customHeight="1" x14ac:dyDescent="0.35">
      <c r="A470" s="1"/>
    </row>
    <row r="471" spans="1:1" ht="15.75" customHeight="1" x14ac:dyDescent="0.35">
      <c r="A471" s="1"/>
    </row>
    <row r="472" spans="1:1" ht="15.75" customHeight="1" x14ac:dyDescent="0.35">
      <c r="A472" s="1"/>
    </row>
    <row r="473" spans="1:1" ht="15.75" customHeight="1" x14ac:dyDescent="0.35">
      <c r="A473" s="1"/>
    </row>
    <row r="474" spans="1:1" ht="15.75" customHeight="1" x14ac:dyDescent="0.35">
      <c r="A474" s="1"/>
    </row>
    <row r="475" spans="1:1" ht="15.75" customHeight="1" x14ac:dyDescent="0.35">
      <c r="A475" s="1"/>
    </row>
    <row r="476" spans="1:1" ht="15.75" customHeight="1" x14ac:dyDescent="0.35">
      <c r="A476" s="1"/>
    </row>
    <row r="477" spans="1:1" ht="15.75" customHeight="1" x14ac:dyDescent="0.35">
      <c r="A477" s="1"/>
    </row>
    <row r="478" spans="1:1" ht="15.75" customHeight="1" x14ac:dyDescent="0.35">
      <c r="A478" s="1"/>
    </row>
    <row r="479" spans="1:1" ht="15.75" customHeight="1" x14ac:dyDescent="0.35">
      <c r="A479" s="1"/>
    </row>
    <row r="480" spans="1:1" ht="15.75" customHeight="1" x14ac:dyDescent="0.35">
      <c r="A480" s="1"/>
    </row>
    <row r="481" spans="1:1" ht="15.75" customHeight="1" x14ac:dyDescent="0.35">
      <c r="A481" s="1"/>
    </row>
    <row r="482" spans="1:1" ht="15.75" customHeight="1" x14ac:dyDescent="0.35">
      <c r="A482" s="1"/>
    </row>
    <row r="483" spans="1:1" ht="15.75" customHeight="1" x14ac:dyDescent="0.35">
      <c r="A483" s="1"/>
    </row>
    <row r="484" spans="1:1" ht="15.75" customHeight="1" x14ac:dyDescent="0.35">
      <c r="A484" s="1"/>
    </row>
    <row r="485" spans="1:1" ht="15.75" customHeight="1" x14ac:dyDescent="0.35">
      <c r="A485" s="1"/>
    </row>
    <row r="486" spans="1:1" ht="15.75" customHeight="1" x14ac:dyDescent="0.35">
      <c r="A486" s="1"/>
    </row>
    <row r="487" spans="1:1" ht="15.75" customHeight="1" x14ac:dyDescent="0.35">
      <c r="A487" s="1"/>
    </row>
    <row r="488" spans="1:1" ht="15.75" customHeight="1" x14ac:dyDescent="0.35">
      <c r="A488" s="1"/>
    </row>
    <row r="489" spans="1:1" ht="15.75" customHeight="1" x14ac:dyDescent="0.35">
      <c r="A489" s="1"/>
    </row>
    <row r="490" spans="1:1" ht="15.75" customHeight="1" x14ac:dyDescent="0.35">
      <c r="A490" s="1"/>
    </row>
    <row r="491" spans="1:1" ht="15.75" customHeight="1" x14ac:dyDescent="0.35">
      <c r="A491" s="1"/>
    </row>
    <row r="492" spans="1:1" ht="15.75" customHeight="1" x14ac:dyDescent="0.35">
      <c r="A492" s="1"/>
    </row>
    <row r="493" spans="1:1" ht="15.75" customHeight="1" x14ac:dyDescent="0.35">
      <c r="A493" s="1"/>
    </row>
    <row r="494" spans="1:1" ht="15.75" customHeight="1" x14ac:dyDescent="0.35">
      <c r="A494" s="1"/>
    </row>
    <row r="495" spans="1:1" ht="15.75" customHeight="1" x14ac:dyDescent="0.35">
      <c r="A495" s="1"/>
    </row>
    <row r="496" spans="1:1" ht="15.75" customHeight="1" x14ac:dyDescent="0.35">
      <c r="A496" s="1"/>
    </row>
    <row r="497" spans="1:1" ht="15.75" customHeight="1" x14ac:dyDescent="0.35">
      <c r="A497" s="1"/>
    </row>
    <row r="498" spans="1:1" ht="15.75" customHeight="1" x14ac:dyDescent="0.35">
      <c r="A498" s="1"/>
    </row>
    <row r="499" spans="1:1" ht="15.75" customHeight="1" x14ac:dyDescent="0.35">
      <c r="A499" s="1"/>
    </row>
    <row r="500" spans="1:1" ht="15.75" customHeight="1" x14ac:dyDescent="0.35">
      <c r="A500" s="1"/>
    </row>
    <row r="501" spans="1:1" ht="15.75" customHeight="1" x14ac:dyDescent="0.35">
      <c r="A501" s="1"/>
    </row>
    <row r="502" spans="1:1" ht="15.75" customHeight="1" x14ac:dyDescent="0.35">
      <c r="A502" s="1"/>
    </row>
    <row r="503" spans="1:1" ht="15.75" customHeight="1" x14ac:dyDescent="0.35">
      <c r="A503" s="1"/>
    </row>
    <row r="504" spans="1:1" ht="15.75" customHeight="1" x14ac:dyDescent="0.35">
      <c r="A504" s="1"/>
    </row>
    <row r="505" spans="1:1" ht="15.75" customHeight="1" x14ac:dyDescent="0.35">
      <c r="A505" s="1"/>
    </row>
    <row r="506" spans="1:1" ht="15.75" customHeight="1" x14ac:dyDescent="0.35">
      <c r="A506" s="1"/>
    </row>
    <row r="507" spans="1:1" ht="15.75" customHeight="1" x14ac:dyDescent="0.35">
      <c r="A507" s="1"/>
    </row>
    <row r="508" spans="1:1" ht="15.75" customHeight="1" x14ac:dyDescent="0.35">
      <c r="A508" s="1"/>
    </row>
    <row r="509" spans="1:1" ht="15.75" customHeight="1" x14ac:dyDescent="0.35">
      <c r="A509" s="1"/>
    </row>
    <row r="510" spans="1:1" ht="15.75" customHeight="1" x14ac:dyDescent="0.35">
      <c r="A510" s="1"/>
    </row>
    <row r="511" spans="1:1" ht="15.75" customHeight="1" x14ac:dyDescent="0.35">
      <c r="A511" s="1"/>
    </row>
    <row r="512" spans="1:1" ht="15.75" customHeight="1" x14ac:dyDescent="0.35">
      <c r="A512" s="1"/>
    </row>
    <row r="513" spans="1:1" ht="15.75" customHeight="1" x14ac:dyDescent="0.35">
      <c r="A513" s="1"/>
    </row>
    <row r="514" spans="1:1" ht="15.75" customHeight="1" x14ac:dyDescent="0.35">
      <c r="A514" s="1"/>
    </row>
    <row r="515" spans="1:1" ht="15.75" customHeight="1" x14ac:dyDescent="0.35">
      <c r="A515" s="1"/>
    </row>
    <row r="516" spans="1:1" ht="15.75" customHeight="1" x14ac:dyDescent="0.35">
      <c r="A516" s="1"/>
    </row>
    <row r="517" spans="1:1" ht="15.75" customHeight="1" x14ac:dyDescent="0.35">
      <c r="A517" s="1"/>
    </row>
    <row r="518" spans="1:1" ht="15.75" customHeight="1" x14ac:dyDescent="0.35">
      <c r="A518" s="1"/>
    </row>
    <row r="519" spans="1:1" ht="15.75" customHeight="1" x14ac:dyDescent="0.35">
      <c r="A519" s="1"/>
    </row>
    <row r="520" spans="1:1" ht="15.75" customHeight="1" x14ac:dyDescent="0.35">
      <c r="A520" s="1"/>
    </row>
    <row r="521" spans="1:1" ht="15.75" customHeight="1" x14ac:dyDescent="0.35">
      <c r="A521" s="1"/>
    </row>
    <row r="522" spans="1:1" ht="15.75" customHeight="1" x14ac:dyDescent="0.35">
      <c r="A522" s="1"/>
    </row>
    <row r="523" spans="1:1" ht="15.75" customHeight="1" x14ac:dyDescent="0.35">
      <c r="A523" s="1"/>
    </row>
    <row r="524" spans="1:1" ht="15.75" customHeight="1" x14ac:dyDescent="0.35">
      <c r="A524" s="1"/>
    </row>
    <row r="525" spans="1:1" ht="15.75" customHeight="1" x14ac:dyDescent="0.35">
      <c r="A525" s="1"/>
    </row>
    <row r="526" spans="1:1" ht="15.75" customHeight="1" x14ac:dyDescent="0.35">
      <c r="A526" s="1"/>
    </row>
    <row r="527" spans="1:1" ht="15.75" customHeight="1" x14ac:dyDescent="0.35">
      <c r="A527" s="1"/>
    </row>
    <row r="528" spans="1:1" ht="15.75" customHeight="1" x14ac:dyDescent="0.35">
      <c r="A528" s="1"/>
    </row>
    <row r="529" spans="1:1" ht="15.75" customHeight="1" x14ac:dyDescent="0.35">
      <c r="A529" s="1"/>
    </row>
    <row r="530" spans="1:1" ht="15.75" customHeight="1" x14ac:dyDescent="0.35">
      <c r="A530" s="1"/>
    </row>
    <row r="531" spans="1:1" ht="15.75" customHeight="1" x14ac:dyDescent="0.35">
      <c r="A531" s="1"/>
    </row>
    <row r="532" spans="1:1" ht="15.75" customHeight="1" x14ac:dyDescent="0.35">
      <c r="A532" s="1"/>
    </row>
    <row r="533" spans="1:1" ht="15.75" customHeight="1" x14ac:dyDescent="0.35">
      <c r="A533" s="1"/>
    </row>
    <row r="534" spans="1:1" ht="15.75" customHeight="1" x14ac:dyDescent="0.35">
      <c r="A534" s="1"/>
    </row>
    <row r="535" spans="1:1" ht="15.75" customHeight="1" x14ac:dyDescent="0.35">
      <c r="A535" s="1"/>
    </row>
    <row r="536" spans="1:1" ht="15.75" customHeight="1" x14ac:dyDescent="0.35">
      <c r="A536" s="1"/>
    </row>
    <row r="537" spans="1:1" ht="15.75" customHeight="1" x14ac:dyDescent="0.35">
      <c r="A537" s="1"/>
    </row>
    <row r="538" spans="1:1" ht="15.75" customHeight="1" x14ac:dyDescent="0.35">
      <c r="A538" s="1"/>
    </row>
    <row r="539" spans="1:1" ht="15.75" customHeight="1" x14ac:dyDescent="0.35">
      <c r="A539" s="1"/>
    </row>
    <row r="540" spans="1:1" ht="15.75" customHeight="1" x14ac:dyDescent="0.35">
      <c r="A540" s="1"/>
    </row>
    <row r="541" spans="1:1" ht="15.75" customHeight="1" x14ac:dyDescent="0.35">
      <c r="A541" s="1"/>
    </row>
    <row r="542" spans="1:1" ht="15.75" customHeight="1" x14ac:dyDescent="0.35">
      <c r="A542" s="1"/>
    </row>
    <row r="543" spans="1:1" ht="15.75" customHeight="1" x14ac:dyDescent="0.35">
      <c r="A543" s="1"/>
    </row>
    <row r="544" spans="1:1" ht="15.75" customHeight="1" x14ac:dyDescent="0.35">
      <c r="A544" s="1"/>
    </row>
    <row r="545" spans="1:1" ht="15.75" customHeight="1" x14ac:dyDescent="0.35">
      <c r="A545" s="1"/>
    </row>
    <row r="546" spans="1:1" ht="15.75" customHeight="1" x14ac:dyDescent="0.35">
      <c r="A546" s="1"/>
    </row>
    <row r="547" spans="1:1" ht="15.75" customHeight="1" x14ac:dyDescent="0.35">
      <c r="A547" s="1"/>
    </row>
    <row r="548" spans="1:1" ht="15.75" customHeight="1" x14ac:dyDescent="0.35">
      <c r="A548" s="1"/>
    </row>
    <row r="549" spans="1:1" ht="15.75" customHeight="1" x14ac:dyDescent="0.35">
      <c r="A549" s="1"/>
    </row>
    <row r="550" spans="1:1" ht="15.75" customHeight="1" x14ac:dyDescent="0.35">
      <c r="A550" s="1"/>
    </row>
    <row r="551" spans="1:1" ht="15.75" customHeight="1" x14ac:dyDescent="0.35">
      <c r="A551" s="1"/>
    </row>
    <row r="552" spans="1:1" ht="15.75" customHeight="1" x14ac:dyDescent="0.35">
      <c r="A552" s="1"/>
    </row>
    <row r="553" spans="1:1" ht="15.75" customHeight="1" x14ac:dyDescent="0.35">
      <c r="A553" s="1"/>
    </row>
    <row r="554" spans="1:1" ht="15.75" customHeight="1" x14ac:dyDescent="0.35">
      <c r="A554" s="1"/>
    </row>
    <row r="555" spans="1:1" ht="15.75" customHeight="1" x14ac:dyDescent="0.35">
      <c r="A555" s="1"/>
    </row>
    <row r="556" spans="1:1" ht="15.75" customHeight="1" x14ac:dyDescent="0.35">
      <c r="A556" s="1"/>
    </row>
    <row r="557" spans="1:1" ht="15.75" customHeight="1" x14ac:dyDescent="0.35">
      <c r="A557" s="1"/>
    </row>
    <row r="558" spans="1:1" ht="15.75" customHeight="1" x14ac:dyDescent="0.35">
      <c r="A558" s="1"/>
    </row>
    <row r="559" spans="1:1" ht="15.75" customHeight="1" x14ac:dyDescent="0.35">
      <c r="A559" s="1"/>
    </row>
    <row r="560" spans="1:1" ht="15.75" customHeight="1" x14ac:dyDescent="0.35">
      <c r="A560" s="1"/>
    </row>
    <row r="561" spans="1:1" ht="15.75" customHeight="1" x14ac:dyDescent="0.35">
      <c r="A561" s="1"/>
    </row>
    <row r="562" spans="1:1" ht="15.75" customHeight="1" x14ac:dyDescent="0.35">
      <c r="A562" s="1"/>
    </row>
    <row r="563" spans="1:1" ht="15.75" customHeight="1" x14ac:dyDescent="0.35">
      <c r="A563" s="1"/>
    </row>
    <row r="564" spans="1:1" ht="15.75" customHeight="1" x14ac:dyDescent="0.35">
      <c r="A564" s="1"/>
    </row>
    <row r="565" spans="1:1" ht="15.75" customHeight="1" x14ac:dyDescent="0.35">
      <c r="A565" s="1"/>
    </row>
    <row r="566" spans="1:1" ht="15.75" customHeight="1" x14ac:dyDescent="0.35">
      <c r="A566" s="1"/>
    </row>
    <row r="567" spans="1:1" ht="15.75" customHeight="1" x14ac:dyDescent="0.35">
      <c r="A567" s="1"/>
    </row>
    <row r="568" spans="1:1" ht="15.75" customHeight="1" x14ac:dyDescent="0.35">
      <c r="A568" s="1"/>
    </row>
    <row r="569" spans="1:1" ht="15.75" customHeight="1" x14ac:dyDescent="0.35">
      <c r="A569" s="1"/>
    </row>
    <row r="570" spans="1:1" ht="15.75" customHeight="1" x14ac:dyDescent="0.35">
      <c r="A570" s="1"/>
    </row>
    <row r="571" spans="1:1" ht="15.75" customHeight="1" x14ac:dyDescent="0.35">
      <c r="A571" s="1"/>
    </row>
    <row r="572" spans="1:1" ht="15.75" customHeight="1" x14ac:dyDescent="0.35">
      <c r="A572" s="1"/>
    </row>
    <row r="573" spans="1:1" ht="15.75" customHeight="1" x14ac:dyDescent="0.35">
      <c r="A573" s="1"/>
    </row>
    <row r="574" spans="1:1" ht="15.75" customHeight="1" x14ac:dyDescent="0.35">
      <c r="A574" s="1"/>
    </row>
    <row r="575" spans="1:1" ht="15.75" customHeight="1" x14ac:dyDescent="0.35">
      <c r="A575" s="1"/>
    </row>
    <row r="576" spans="1:1" ht="15.75" customHeight="1" x14ac:dyDescent="0.35">
      <c r="A576" s="1"/>
    </row>
    <row r="577" spans="1:1" ht="15.75" customHeight="1" x14ac:dyDescent="0.35">
      <c r="A577" s="1"/>
    </row>
    <row r="578" spans="1:1" ht="15.75" customHeight="1" x14ac:dyDescent="0.35">
      <c r="A578" s="1"/>
    </row>
    <row r="579" spans="1:1" ht="15.75" customHeight="1" x14ac:dyDescent="0.35">
      <c r="A579" s="1"/>
    </row>
    <row r="580" spans="1:1" ht="15.75" customHeight="1" x14ac:dyDescent="0.35">
      <c r="A580" s="1"/>
    </row>
    <row r="581" spans="1:1" ht="15.75" customHeight="1" x14ac:dyDescent="0.35">
      <c r="A581" s="1"/>
    </row>
    <row r="582" spans="1:1" ht="15.75" customHeight="1" x14ac:dyDescent="0.35">
      <c r="A582" s="1"/>
    </row>
    <row r="583" spans="1:1" ht="15.75" customHeight="1" x14ac:dyDescent="0.35">
      <c r="A583" s="1"/>
    </row>
    <row r="584" spans="1:1" ht="15.75" customHeight="1" x14ac:dyDescent="0.35">
      <c r="A584" s="1"/>
    </row>
    <row r="585" spans="1:1" ht="15.75" customHeight="1" x14ac:dyDescent="0.35">
      <c r="A585" s="1"/>
    </row>
    <row r="586" spans="1:1" ht="15.75" customHeight="1" x14ac:dyDescent="0.35">
      <c r="A586" s="1"/>
    </row>
    <row r="587" spans="1:1" ht="15.75" customHeight="1" x14ac:dyDescent="0.35">
      <c r="A587" s="1"/>
    </row>
    <row r="588" spans="1:1" ht="15.75" customHeight="1" x14ac:dyDescent="0.35">
      <c r="A588" s="1"/>
    </row>
    <row r="589" spans="1:1" ht="15.75" customHeight="1" x14ac:dyDescent="0.35">
      <c r="A589" s="1"/>
    </row>
    <row r="590" spans="1:1" ht="15.75" customHeight="1" x14ac:dyDescent="0.35">
      <c r="A590" s="1"/>
    </row>
    <row r="591" spans="1:1" ht="15.75" customHeight="1" x14ac:dyDescent="0.35">
      <c r="A591" s="1"/>
    </row>
    <row r="592" spans="1:1" ht="15.75" customHeight="1" x14ac:dyDescent="0.35">
      <c r="A592" s="1"/>
    </row>
    <row r="593" spans="1:1" ht="15.75" customHeight="1" x14ac:dyDescent="0.35">
      <c r="A593" s="1"/>
    </row>
    <row r="594" spans="1:1" ht="15.75" customHeight="1" x14ac:dyDescent="0.35">
      <c r="A594" s="1"/>
    </row>
    <row r="595" spans="1:1" ht="15.75" customHeight="1" x14ac:dyDescent="0.35">
      <c r="A595" s="1"/>
    </row>
    <row r="596" spans="1:1" ht="15.75" customHeight="1" x14ac:dyDescent="0.35">
      <c r="A596" s="1"/>
    </row>
    <row r="597" spans="1:1" ht="15.75" customHeight="1" x14ac:dyDescent="0.35">
      <c r="A597" s="1"/>
    </row>
    <row r="598" spans="1:1" ht="15.75" customHeight="1" x14ac:dyDescent="0.35">
      <c r="A598" s="1"/>
    </row>
    <row r="599" spans="1:1" ht="15.75" customHeight="1" x14ac:dyDescent="0.35">
      <c r="A599" s="1"/>
    </row>
    <row r="600" spans="1:1" ht="15.75" customHeight="1" x14ac:dyDescent="0.35">
      <c r="A600" s="1"/>
    </row>
    <row r="601" spans="1:1" ht="15.75" customHeight="1" x14ac:dyDescent="0.35">
      <c r="A601" s="1"/>
    </row>
    <row r="602" spans="1:1" ht="15.75" customHeight="1" x14ac:dyDescent="0.35">
      <c r="A602" s="1"/>
    </row>
    <row r="603" spans="1:1" ht="15.75" customHeight="1" x14ac:dyDescent="0.35">
      <c r="A603" s="1"/>
    </row>
    <row r="604" spans="1:1" ht="15.75" customHeight="1" x14ac:dyDescent="0.35">
      <c r="A604" s="1"/>
    </row>
    <row r="605" spans="1:1" ht="15.75" customHeight="1" x14ac:dyDescent="0.35">
      <c r="A605" s="1"/>
    </row>
    <row r="606" spans="1:1" ht="15.75" customHeight="1" x14ac:dyDescent="0.35">
      <c r="A606" s="1"/>
    </row>
    <row r="607" spans="1:1" ht="15.75" customHeight="1" x14ac:dyDescent="0.35">
      <c r="A607" s="1"/>
    </row>
    <row r="608" spans="1:1" ht="15.75" customHeight="1" x14ac:dyDescent="0.35">
      <c r="A608" s="1"/>
    </row>
    <row r="609" spans="1:1" ht="15.75" customHeight="1" x14ac:dyDescent="0.35">
      <c r="A609" s="1"/>
    </row>
    <row r="610" spans="1:1" ht="15.75" customHeight="1" x14ac:dyDescent="0.35">
      <c r="A610" s="1"/>
    </row>
    <row r="611" spans="1:1" ht="15.75" customHeight="1" x14ac:dyDescent="0.35">
      <c r="A611" s="1"/>
    </row>
    <row r="612" spans="1:1" ht="15.75" customHeight="1" x14ac:dyDescent="0.35">
      <c r="A612" s="1"/>
    </row>
    <row r="613" spans="1:1" ht="15.75" customHeight="1" x14ac:dyDescent="0.35">
      <c r="A613" s="1"/>
    </row>
    <row r="614" spans="1:1" ht="15.75" customHeight="1" x14ac:dyDescent="0.35">
      <c r="A614" s="1"/>
    </row>
    <row r="615" spans="1:1" ht="15.75" customHeight="1" x14ac:dyDescent="0.35">
      <c r="A615" s="1"/>
    </row>
    <row r="616" spans="1:1" ht="15.75" customHeight="1" x14ac:dyDescent="0.35">
      <c r="A616" s="1"/>
    </row>
    <row r="617" spans="1:1" ht="15.75" customHeight="1" x14ac:dyDescent="0.35">
      <c r="A617" s="1"/>
    </row>
    <row r="618" spans="1:1" ht="15.75" customHeight="1" x14ac:dyDescent="0.35">
      <c r="A618" s="1"/>
    </row>
    <row r="619" spans="1:1" ht="15.75" customHeight="1" x14ac:dyDescent="0.35">
      <c r="A619" s="1"/>
    </row>
    <row r="620" spans="1:1" ht="15.75" customHeight="1" x14ac:dyDescent="0.35">
      <c r="A620" s="1"/>
    </row>
    <row r="621" spans="1:1" ht="15.75" customHeight="1" x14ac:dyDescent="0.35">
      <c r="A621" s="1"/>
    </row>
    <row r="622" spans="1:1" ht="15.75" customHeight="1" x14ac:dyDescent="0.35">
      <c r="A622" s="1"/>
    </row>
    <row r="623" spans="1:1" ht="15.75" customHeight="1" x14ac:dyDescent="0.35">
      <c r="A623" s="1"/>
    </row>
    <row r="624" spans="1:1" ht="15.75" customHeight="1" x14ac:dyDescent="0.35">
      <c r="A624" s="1"/>
    </row>
    <row r="625" spans="1:1" ht="15.75" customHeight="1" x14ac:dyDescent="0.35">
      <c r="A625" s="1"/>
    </row>
    <row r="626" spans="1:1" ht="15.75" customHeight="1" x14ac:dyDescent="0.35">
      <c r="A626" s="1"/>
    </row>
    <row r="627" spans="1:1" ht="15.75" customHeight="1" x14ac:dyDescent="0.35">
      <c r="A627" s="1"/>
    </row>
    <row r="628" spans="1:1" ht="15.75" customHeight="1" x14ac:dyDescent="0.35">
      <c r="A628" s="1"/>
    </row>
    <row r="629" spans="1:1" ht="15.75" customHeight="1" x14ac:dyDescent="0.35">
      <c r="A629" s="1"/>
    </row>
    <row r="630" spans="1:1" ht="15.75" customHeight="1" x14ac:dyDescent="0.35">
      <c r="A630" s="1"/>
    </row>
    <row r="631" spans="1:1" ht="15.75" customHeight="1" x14ac:dyDescent="0.35">
      <c r="A631" s="1"/>
    </row>
    <row r="632" spans="1:1" ht="15.75" customHeight="1" x14ac:dyDescent="0.35">
      <c r="A632" s="1"/>
    </row>
    <row r="633" spans="1:1" ht="15.75" customHeight="1" x14ac:dyDescent="0.35">
      <c r="A633" s="1"/>
    </row>
    <row r="634" spans="1:1" ht="15.75" customHeight="1" x14ac:dyDescent="0.35">
      <c r="A634" s="1"/>
    </row>
    <row r="635" spans="1:1" ht="15.75" customHeight="1" x14ac:dyDescent="0.35">
      <c r="A635" s="1"/>
    </row>
    <row r="636" spans="1:1" ht="15.75" customHeight="1" x14ac:dyDescent="0.35">
      <c r="A636" s="1"/>
    </row>
    <row r="637" spans="1:1" ht="15.75" customHeight="1" x14ac:dyDescent="0.35">
      <c r="A637" s="1"/>
    </row>
    <row r="638" spans="1:1" ht="15.75" customHeight="1" x14ac:dyDescent="0.35">
      <c r="A638" s="1"/>
    </row>
    <row r="639" spans="1:1" ht="15.75" customHeight="1" x14ac:dyDescent="0.35">
      <c r="A639" s="1"/>
    </row>
    <row r="640" spans="1:1" ht="15.75" customHeight="1" x14ac:dyDescent="0.35">
      <c r="A640" s="1"/>
    </row>
    <row r="641" spans="1:1" ht="15.75" customHeight="1" x14ac:dyDescent="0.35">
      <c r="A641" s="1"/>
    </row>
    <row r="642" spans="1:1" ht="15.75" customHeight="1" x14ac:dyDescent="0.35">
      <c r="A642" s="1"/>
    </row>
    <row r="643" spans="1:1" ht="15.75" customHeight="1" x14ac:dyDescent="0.35">
      <c r="A643" s="1"/>
    </row>
    <row r="644" spans="1:1" ht="15.75" customHeight="1" x14ac:dyDescent="0.35">
      <c r="A644" s="1"/>
    </row>
    <row r="645" spans="1:1" ht="15.75" customHeight="1" x14ac:dyDescent="0.35">
      <c r="A645" s="1"/>
    </row>
    <row r="646" spans="1:1" ht="15.75" customHeight="1" x14ac:dyDescent="0.35">
      <c r="A646" s="1"/>
    </row>
    <row r="647" spans="1:1" ht="15.75" customHeight="1" x14ac:dyDescent="0.35">
      <c r="A647" s="1"/>
    </row>
    <row r="648" spans="1:1" ht="15.75" customHeight="1" x14ac:dyDescent="0.35">
      <c r="A648" s="1"/>
    </row>
    <row r="649" spans="1:1" ht="15.75" customHeight="1" x14ac:dyDescent="0.35">
      <c r="A649" s="1"/>
    </row>
    <row r="650" spans="1:1" ht="15.75" customHeight="1" x14ac:dyDescent="0.35">
      <c r="A650" s="1"/>
    </row>
    <row r="651" spans="1:1" ht="15.75" customHeight="1" x14ac:dyDescent="0.35">
      <c r="A651" s="1"/>
    </row>
    <row r="652" spans="1:1" ht="15.75" customHeight="1" x14ac:dyDescent="0.35">
      <c r="A652" s="1"/>
    </row>
    <row r="653" spans="1:1" ht="15.75" customHeight="1" x14ac:dyDescent="0.35">
      <c r="A653" s="1"/>
    </row>
    <row r="654" spans="1:1" ht="15.75" customHeight="1" x14ac:dyDescent="0.35">
      <c r="A654" s="1"/>
    </row>
    <row r="655" spans="1:1" ht="15.75" customHeight="1" x14ac:dyDescent="0.35">
      <c r="A655" s="1"/>
    </row>
    <row r="656" spans="1:1" ht="15.75" customHeight="1" x14ac:dyDescent="0.35">
      <c r="A656" s="1"/>
    </row>
    <row r="657" spans="1:1" ht="15.75" customHeight="1" x14ac:dyDescent="0.35">
      <c r="A657" s="1"/>
    </row>
    <row r="658" spans="1:1" ht="15.75" customHeight="1" x14ac:dyDescent="0.35">
      <c r="A658" s="1"/>
    </row>
    <row r="659" spans="1:1" ht="15.75" customHeight="1" x14ac:dyDescent="0.35">
      <c r="A659" s="1"/>
    </row>
    <row r="660" spans="1:1" ht="15.75" customHeight="1" x14ac:dyDescent="0.35">
      <c r="A660" s="1"/>
    </row>
    <row r="661" spans="1:1" ht="15.75" customHeight="1" x14ac:dyDescent="0.35">
      <c r="A661" s="1"/>
    </row>
    <row r="662" spans="1:1" ht="15.75" customHeight="1" x14ac:dyDescent="0.35">
      <c r="A662" s="1"/>
    </row>
    <row r="663" spans="1:1" ht="15.75" customHeight="1" x14ac:dyDescent="0.35">
      <c r="A663" s="1"/>
    </row>
    <row r="664" spans="1:1" ht="15.75" customHeight="1" x14ac:dyDescent="0.35">
      <c r="A664" s="1"/>
    </row>
    <row r="665" spans="1:1" ht="15.75" customHeight="1" x14ac:dyDescent="0.35">
      <c r="A665" s="1"/>
    </row>
    <row r="666" spans="1:1" ht="15.75" customHeight="1" x14ac:dyDescent="0.35">
      <c r="A666" s="1"/>
    </row>
    <row r="667" spans="1:1" ht="15.75" customHeight="1" x14ac:dyDescent="0.35">
      <c r="A667" s="1"/>
    </row>
    <row r="668" spans="1:1" ht="15.75" customHeight="1" x14ac:dyDescent="0.35">
      <c r="A668" s="1"/>
    </row>
    <row r="669" spans="1:1" ht="15.75" customHeight="1" x14ac:dyDescent="0.35">
      <c r="A669" s="1"/>
    </row>
    <row r="670" spans="1:1" ht="15.75" customHeight="1" x14ac:dyDescent="0.35">
      <c r="A670" s="1"/>
    </row>
    <row r="671" spans="1:1" ht="15.75" customHeight="1" x14ac:dyDescent="0.35">
      <c r="A671" s="1"/>
    </row>
    <row r="672" spans="1:1" ht="15.75" customHeight="1" x14ac:dyDescent="0.35">
      <c r="A672" s="1"/>
    </row>
    <row r="673" spans="1:1" ht="15.75" customHeight="1" x14ac:dyDescent="0.35">
      <c r="A673" s="1"/>
    </row>
    <row r="674" spans="1:1" ht="15.75" customHeight="1" x14ac:dyDescent="0.35">
      <c r="A674" s="1"/>
    </row>
    <row r="675" spans="1:1" ht="15.75" customHeight="1" x14ac:dyDescent="0.35">
      <c r="A675" s="1"/>
    </row>
    <row r="676" spans="1:1" ht="15.75" customHeight="1" x14ac:dyDescent="0.35">
      <c r="A676" s="1"/>
    </row>
    <row r="677" spans="1:1" ht="15.75" customHeight="1" x14ac:dyDescent="0.35">
      <c r="A677" s="1"/>
    </row>
    <row r="678" spans="1:1" ht="15.75" customHeight="1" x14ac:dyDescent="0.35">
      <c r="A678" s="1"/>
    </row>
    <row r="679" spans="1:1" ht="15.75" customHeight="1" x14ac:dyDescent="0.35">
      <c r="A679" s="1"/>
    </row>
    <row r="680" spans="1:1" ht="15.75" customHeight="1" x14ac:dyDescent="0.35">
      <c r="A680" s="1"/>
    </row>
    <row r="681" spans="1:1" ht="15.75" customHeight="1" x14ac:dyDescent="0.35">
      <c r="A681" s="1"/>
    </row>
    <row r="682" spans="1:1" ht="15.75" customHeight="1" x14ac:dyDescent="0.35">
      <c r="A682" s="1"/>
    </row>
    <row r="683" spans="1:1" ht="15.75" customHeight="1" x14ac:dyDescent="0.35">
      <c r="A683" s="1"/>
    </row>
    <row r="684" spans="1:1" ht="15.75" customHeight="1" x14ac:dyDescent="0.35">
      <c r="A684" s="1"/>
    </row>
    <row r="685" spans="1:1" ht="15.75" customHeight="1" x14ac:dyDescent="0.35">
      <c r="A685" s="1"/>
    </row>
    <row r="686" spans="1:1" ht="15.75" customHeight="1" x14ac:dyDescent="0.35">
      <c r="A686" s="1"/>
    </row>
    <row r="687" spans="1:1" ht="15.75" customHeight="1" x14ac:dyDescent="0.35">
      <c r="A687" s="1"/>
    </row>
    <row r="688" spans="1:1" ht="15.75" customHeight="1" x14ac:dyDescent="0.35">
      <c r="A688" s="1"/>
    </row>
    <row r="689" spans="1:1" ht="15.75" customHeight="1" x14ac:dyDescent="0.35">
      <c r="A689" s="1"/>
    </row>
    <row r="690" spans="1:1" ht="15.75" customHeight="1" x14ac:dyDescent="0.35">
      <c r="A690" s="1"/>
    </row>
    <row r="691" spans="1:1" ht="15.75" customHeight="1" x14ac:dyDescent="0.35">
      <c r="A691" s="1"/>
    </row>
    <row r="692" spans="1:1" ht="15.75" customHeight="1" x14ac:dyDescent="0.35">
      <c r="A692" s="1"/>
    </row>
    <row r="693" spans="1:1" ht="15.75" customHeight="1" x14ac:dyDescent="0.35">
      <c r="A693" s="1"/>
    </row>
    <row r="694" spans="1:1" ht="15.75" customHeight="1" x14ac:dyDescent="0.35">
      <c r="A694" s="1"/>
    </row>
    <row r="695" spans="1:1" ht="15.75" customHeight="1" x14ac:dyDescent="0.35">
      <c r="A695" s="1"/>
    </row>
    <row r="696" spans="1:1" ht="15.75" customHeight="1" x14ac:dyDescent="0.35">
      <c r="A696" s="1"/>
    </row>
    <row r="697" spans="1:1" ht="15.75" customHeight="1" x14ac:dyDescent="0.35">
      <c r="A697" s="1"/>
    </row>
    <row r="698" spans="1:1" ht="15.75" customHeight="1" x14ac:dyDescent="0.35">
      <c r="A698" s="1"/>
    </row>
    <row r="699" spans="1:1" ht="15.75" customHeight="1" x14ac:dyDescent="0.35">
      <c r="A699" s="1"/>
    </row>
    <row r="700" spans="1:1" ht="15.75" customHeight="1" x14ac:dyDescent="0.35">
      <c r="A700" s="1"/>
    </row>
    <row r="701" spans="1:1" ht="15.75" customHeight="1" x14ac:dyDescent="0.35">
      <c r="A701" s="1"/>
    </row>
    <row r="702" spans="1:1" ht="15.75" customHeight="1" x14ac:dyDescent="0.35">
      <c r="A702" s="1"/>
    </row>
    <row r="703" spans="1:1" ht="15.75" customHeight="1" x14ac:dyDescent="0.35">
      <c r="A703" s="1"/>
    </row>
    <row r="704" spans="1:1" ht="15.75" customHeight="1" x14ac:dyDescent="0.35">
      <c r="A704" s="1"/>
    </row>
    <row r="705" spans="1:1" ht="15.75" customHeight="1" x14ac:dyDescent="0.35">
      <c r="A705" s="1"/>
    </row>
    <row r="706" spans="1:1" ht="15.75" customHeight="1" x14ac:dyDescent="0.35">
      <c r="A706" s="1"/>
    </row>
    <row r="707" spans="1:1" ht="15.75" customHeight="1" x14ac:dyDescent="0.35">
      <c r="A707" s="1"/>
    </row>
    <row r="708" spans="1:1" ht="15.75" customHeight="1" x14ac:dyDescent="0.35">
      <c r="A708" s="1"/>
    </row>
    <row r="709" spans="1:1" ht="15.75" customHeight="1" x14ac:dyDescent="0.35">
      <c r="A709" s="1"/>
    </row>
    <row r="710" spans="1:1" ht="15.75" customHeight="1" x14ac:dyDescent="0.35">
      <c r="A710" s="1"/>
    </row>
    <row r="711" spans="1:1" ht="15.75" customHeight="1" x14ac:dyDescent="0.35">
      <c r="A711" s="1"/>
    </row>
    <row r="712" spans="1:1" ht="15.75" customHeight="1" x14ac:dyDescent="0.35">
      <c r="A712" s="1"/>
    </row>
    <row r="713" spans="1:1" ht="15.75" customHeight="1" x14ac:dyDescent="0.35">
      <c r="A713" s="1"/>
    </row>
    <row r="714" spans="1:1" ht="15.75" customHeight="1" x14ac:dyDescent="0.35">
      <c r="A714" s="1"/>
    </row>
    <row r="715" spans="1:1" ht="15.75" customHeight="1" x14ac:dyDescent="0.35">
      <c r="A715" s="1"/>
    </row>
    <row r="716" spans="1:1" ht="15.75" customHeight="1" x14ac:dyDescent="0.35">
      <c r="A716" s="1"/>
    </row>
    <row r="717" spans="1:1" ht="15.75" customHeight="1" x14ac:dyDescent="0.35">
      <c r="A717" s="1"/>
    </row>
    <row r="718" spans="1:1" ht="15.75" customHeight="1" x14ac:dyDescent="0.35">
      <c r="A718" s="1"/>
    </row>
    <row r="719" spans="1:1" ht="15.75" customHeight="1" x14ac:dyDescent="0.35">
      <c r="A719" s="1"/>
    </row>
    <row r="720" spans="1:1" ht="15.75" customHeight="1" x14ac:dyDescent="0.35">
      <c r="A720" s="1"/>
    </row>
    <row r="721" spans="1:1" ht="15.75" customHeight="1" x14ac:dyDescent="0.35">
      <c r="A721" s="1"/>
    </row>
    <row r="722" spans="1:1" ht="15.75" customHeight="1" x14ac:dyDescent="0.35">
      <c r="A722" s="1"/>
    </row>
    <row r="723" spans="1:1" ht="15.75" customHeight="1" x14ac:dyDescent="0.35">
      <c r="A723" s="1"/>
    </row>
    <row r="724" spans="1:1" ht="15.75" customHeight="1" x14ac:dyDescent="0.35">
      <c r="A724" s="1"/>
    </row>
    <row r="725" spans="1:1" ht="15.75" customHeight="1" x14ac:dyDescent="0.35">
      <c r="A725" s="1"/>
    </row>
    <row r="726" spans="1:1" ht="15.75" customHeight="1" x14ac:dyDescent="0.35">
      <c r="A726" s="1"/>
    </row>
    <row r="727" spans="1:1" ht="15.75" customHeight="1" x14ac:dyDescent="0.35">
      <c r="A727" s="1"/>
    </row>
    <row r="728" spans="1:1" ht="15.75" customHeight="1" x14ac:dyDescent="0.35">
      <c r="A728" s="1"/>
    </row>
    <row r="729" spans="1:1" ht="15.75" customHeight="1" x14ac:dyDescent="0.35">
      <c r="A729" s="1"/>
    </row>
    <row r="730" spans="1:1" ht="15.75" customHeight="1" x14ac:dyDescent="0.35">
      <c r="A730" s="1"/>
    </row>
    <row r="731" spans="1:1" ht="15.75" customHeight="1" x14ac:dyDescent="0.35">
      <c r="A731" s="1"/>
    </row>
    <row r="732" spans="1:1" ht="15.75" customHeight="1" x14ac:dyDescent="0.35">
      <c r="A732" s="1"/>
    </row>
    <row r="733" spans="1:1" ht="15.75" customHeight="1" x14ac:dyDescent="0.35">
      <c r="A733" s="1"/>
    </row>
    <row r="734" spans="1:1" ht="15.75" customHeight="1" x14ac:dyDescent="0.35">
      <c r="A734" s="1"/>
    </row>
    <row r="735" spans="1:1" ht="15.75" customHeight="1" x14ac:dyDescent="0.35">
      <c r="A735" s="1"/>
    </row>
    <row r="736" spans="1:1" ht="15.75" customHeight="1" x14ac:dyDescent="0.35">
      <c r="A736" s="1"/>
    </row>
    <row r="737" spans="1:1" ht="15.75" customHeight="1" x14ac:dyDescent="0.35">
      <c r="A737" s="1"/>
    </row>
    <row r="738" spans="1:1" ht="15.75" customHeight="1" x14ac:dyDescent="0.35">
      <c r="A738" s="1"/>
    </row>
    <row r="739" spans="1:1" ht="15.75" customHeight="1" x14ac:dyDescent="0.35">
      <c r="A739" s="1"/>
    </row>
    <row r="740" spans="1:1" ht="15.75" customHeight="1" x14ac:dyDescent="0.35">
      <c r="A740" s="1"/>
    </row>
    <row r="741" spans="1:1" ht="15.75" customHeight="1" x14ac:dyDescent="0.35">
      <c r="A741" s="1"/>
    </row>
    <row r="742" spans="1:1" ht="15.75" customHeight="1" x14ac:dyDescent="0.35">
      <c r="A742" s="1"/>
    </row>
    <row r="743" spans="1:1" ht="15.75" customHeight="1" x14ac:dyDescent="0.35">
      <c r="A743" s="1"/>
    </row>
    <row r="744" spans="1:1" ht="15.75" customHeight="1" x14ac:dyDescent="0.35">
      <c r="A744" s="1"/>
    </row>
    <row r="745" spans="1:1" ht="15.75" customHeight="1" x14ac:dyDescent="0.35">
      <c r="A745" s="1"/>
    </row>
    <row r="746" spans="1:1" ht="15.75" customHeight="1" x14ac:dyDescent="0.35">
      <c r="A746" s="1"/>
    </row>
    <row r="747" spans="1:1" ht="15.75" customHeight="1" x14ac:dyDescent="0.35">
      <c r="A747" s="1"/>
    </row>
    <row r="748" spans="1:1" ht="15.75" customHeight="1" x14ac:dyDescent="0.35">
      <c r="A748" s="1"/>
    </row>
    <row r="749" spans="1:1" ht="15.75" customHeight="1" x14ac:dyDescent="0.35">
      <c r="A749" s="1"/>
    </row>
    <row r="750" spans="1:1" ht="15.75" customHeight="1" x14ac:dyDescent="0.35">
      <c r="A750" s="1"/>
    </row>
    <row r="751" spans="1:1" ht="15.75" customHeight="1" x14ac:dyDescent="0.35">
      <c r="A751" s="1"/>
    </row>
    <row r="752" spans="1:1" ht="15.75" customHeight="1" x14ac:dyDescent="0.35">
      <c r="A752" s="1"/>
    </row>
    <row r="753" spans="1:1" ht="15.75" customHeight="1" x14ac:dyDescent="0.35">
      <c r="A753" s="1"/>
    </row>
    <row r="754" spans="1:1" ht="15.75" customHeight="1" x14ac:dyDescent="0.35">
      <c r="A754" s="1"/>
    </row>
    <row r="755" spans="1:1" ht="15.75" customHeight="1" x14ac:dyDescent="0.35">
      <c r="A755" s="1"/>
    </row>
    <row r="756" spans="1:1" ht="15.75" customHeight="1" x14ac:dyDescent="0.35">
      <c r="A756" s="1"/>
    </row>
    <row r="757" spans="1:1" ht="15.75" customHeight="1" x14ac:dyDescent="0.35">
      <c r="A757" s="1"/>
    </row>
    <row r="758" spans="1:1" ht="15.75" customHeight="1" x14ac:dyDescent="0.35">
      <c r="A758" s="1"/>
    </row>
    <row r="759" spans="1:1" ht="15.75" customHeight="1" x14ac:dyDescent="0.35">
      <c r="A759" s="1"/>
    </row>
    <row r="760" spans="1:1" ht="15.75" customHeight="1" x14ac:dyDescent="0.35">
      <c r="A760" s="1"/>
    </row>
    <row r="761" spans="1:1" ht="15.75" customHeight="1" x14ac:dyDescent="0.35">
      <c r="A761" s="1"/>
    </row>
    <row r="762" spans="1:1" ht="15.75" customHeight="1" x14ac:dyDescent="0.35">
      <c r="A762" s="1"/>
    </row>
    <row r="763" spans="1:1" ht="15.75" customHeight="1" x14ac:dyDescent="0.35">
      <c r="A763" s="1"/>
    </row>
    <row r="764" spans="1:1" ht="15.75" customHeight="1" x14ac:dyDescent="0.35">
      <c r="A764" s="1"/>
    </row>
    <row r="765" spans="1:1" ht="15.75" customHeight="1" x14ac:dyDescent="0.35">
      <c r="A765" s="1"/>
    </row>
    <row r="766" spans="1:1" ht="15.75" customHeight="1" x14ac:dyDescent="0.35">
      <c r="A766" s="1"/>
    </row>
    <row r="767" spans="1:1" ht="15.75" customHeight="1" x14ac:dyDescent="0.35">
      <c r="A767" s="1"/>
    </row>
    <row r="768" spans="1:1" ht="15.75" customHeight="1" x14ac:dyDescent="0.35">
      <c r="A768" s="1"/>
    </row>
    <row r="769" spans="1:1" ht="15.75" customHeight="1" x14ac:dyDescent="0.35">
      <c r="A769" s="1"/>
    </row>
    <row r="770" spans="1:1" ht="15.75" customHeight="1" x14ac:dyDescent="0.35">
      <c r="A770" s="1"/>
    </row>
    <row r="771" spans="1:1" ht="15.75" customHeight="1" x14ac:dyDescent="0.35">
      <c r="A771" s="1"/>
    </row>
    <row r="772" spans="1:1" ht="15.75" customHeight="1" x14ac:dyDescent="0.35">
      <c r="A772" s="1"/>
    </row>
    <row r="773" spans="1:1" ht="15.75" customHeight="1" x14ac:dyDescent="0.35">
      <c r="A773" s="1"/>
    </row>
    <row r="774" spans="1:1" ht="15.75" customHeight="1" x14ac:dyDescent="0.35">
      <c r="A774" s="1"/>
    </row>
    <row r="775" spans="1:1" ht="15.75" customHeight="1" x14ac:dyDescent="0.35">
      <c r="A775" s="1"/>
    </row>
    <row r="776" spans="1:1" ht="15.75" customHeight="1" x14ac:dyDescent="0.35">
      <c r="A776" s="1"/>
    </row>
    <row r="777" spans="1:1" ht="15.75" customHeight="1" x14ac:dyDescent="0.35">
      <c r="A777" s="1"/>
    </row>
    <row r="778" spans="1:1" ht="15.75" customHeight="1" x14ac:dyDescent="0.35">
      <c r="A778" s="1"/>
    </row>
    <row r="779" spans="1:1" ht="15.75" customHeight="1" x14ac:dyDescent="0.35">
      <c r="A779" s="1"/>
    </row>
    <row r="780" spans="1:1" ht="15.75" customHeight="1" x14ac:dyDescent="0.35">
      <c r="A780" s="1"/>
    </row>
    <row r="781" spans="1:1" ht="15.75" customHeight="1" x14ac:dyDescent="0.35">
      <c r="A781" s="1"/>
    </row>
    <row r="782" spans="1:1" ht="15.75" customHeight="1" x14ac:dyDescent="0.35">
      <c r="A782" s="1"/>
    </row>
    <row r="783" spans="1:1" ht="15.75" customHeight="1" x14ac:dyDescent="0.35">
      <c r="A783" s="1"/>
    </row>
    <row r="784" spans="1:1" ht="15.75" customHeight="1" x14ac:dyDescent="0.35">
      <c r="A784" s="1"/>
    </row>
    <row r="785" spans="1:1" ht="15.75" customHeight="1" x14ac:dyDescent="0.35">
      <c r="A785" s="1"/>
    </row>
    <row r="786" spans="1:1" ht="15.75" customHeight="1" x14ac:dyDescent="0.35">
      <c r="A786" s="1"/>
    </row>
    <row r="787" spans="1:1" ht="15.75" customHeight="1" x14ac:dyDescent="0.35">
      <c r="A787" s="1"/>
    </row>
    <row r="788" spans="1:1" ht="15.75" customHeight="1" x14ac:dyDescent="0.35">
      <c r="A788" s="1"/>
    </row>
    <row r="789" spans="1:1" ht="15.75" customHeight="1" x14ac:dyDescent="0.35">
      <c r="A789" s="1"/>
    </row>
    <row r="790" spans="1:1" ht="15.75" customHeight="1" x14ac:dyDescent="0.35">
      <c r="A790" s="1"/>
    </row>
    <row r="791" spans="1:1" ht="15.75" customHeight="1" x14ac:dyDescent="0.35">
      <c r="A791" s="1"/>
    </row>
    <row r="792" spans="1:1" ht="15.75" customHeight="1" x14ac:dyDescent="0.35">
      <c r="A792" s="1"/>
    </row>
    <row r="793" spans="1:1" ht="15.75" customHeight="1" x14ac:dyDescent="0.35">
      <c r="A793" s="1"/>
    </row>
    <row r="794" spans="1:1" ht="15.75" customHeight="1" x14ac:dyDescent="0.35">
      <c r="A794" s="1"/>
    </row>
    <row r="795" spans="1:1" ht="15.75" customHeight="1" x14ac:dyDescent="0.35">
      <c r="A795" s="1"/>
    </row>
    <row r="796" spans="1:1" ht="15.75" customHeight="1" x14ac:dyDescent="0.35">
      <c r="A796" s="1"/>
    </row>
    <row r="797" spans="1:1" ht="15.75" customHeight="1" x14ac:dyDescent="0.35">
      <c r="A797" s="1"/>
    </row>
    <row r="798" spans="1:1" ht="15.75" customHeight="1" x14ac:dyDescent="0.35">
      <c r="A798" s="1"/>
    </row>
    <row r="799" spans="1:1" ht="15.75" customHeight="1" x14ac:dyDescent="0.35">
      <c r="A799" s="1"/>
    </row>
    <row r="800" spans="1:1" ht="15.75" customHeight="1" x14ac:dyDescent="0.35">
      <c r="A800" s="1"/>
    </row>
    <row r="801" spans="1:1" ht="15.75" customHeight="1" x14ac:dyDescent="0.35">
      <c r="A801" s="1"/>
    </row>
    <row r="802" spans="1:1" ht="15.75" customHeight="1" x14ac:dyDescent="0.35">
      <c r="A802" s="1"/>
    </row>
    <row r="803" spans="1:1" ht="15.75" customHeight="1" x14ac:dyDescent="0.35">
      <c r="A803" s="1"/>
    </row>
    <row r="804" spans="1:1" ht="15.75" customHeight="1" x14ac:dyDescent="0.35">
      <c r="A804" s="1"/>
    </row>
    <row r="805" spans="1:1" ht="15.75" customHeight="1" x14ac:dyDescent="0.35">
      <c r="A805" s="1"/>
    </row>
    <row r="806" spans="1:1" ht="15.75" customHeight="1" x14ac:dyDescent="0.35">
      <c r="A806" s="1"/>
    </row>
    <row r="807" spans="1:1" ht="15.75" customHeight="1" x14ac:dyDescent="0.35">
      <c r="A807" s="1"/>
    </row>
    <row r="808" spans="1:1" ht="15.75" customHeight="1" x14ac:dyDescent="0.35">
      <c r="A808" s="1"/>
    </row>
    <row r="809" spans="1:1" ht="15.75" customHeight="1" x14ac:dyDescent="0.35">
      <c r="A809" s="1"/>
    </row>
    <row r="810" spans="1:1" ht="15.75" customHeight="1" x14ac:dyDescent="0.35">
      <c r="A810" s="1"/>
    </row>
    <row r="811" spans="1:1" ht="15.75" customHeight="1" x14ac:dyDescent="0.35">
      <c r="A811" s="1"/>
    </row>
    <row r="812" spans="1:1" ht="15.75" customHeight="1" x14ac:dyDescent="0.35">
      <c r="A812" s="1"/>
    </row>
    <row r="813" spans="1:1" ht="15.75" customHeight="1" x14ac:dyDescent="0.35">
      <c r="A813" s="1"/>
    </row>
    <row r="814" spans="1:1" ht="15.75" customHeight="1" x14ac:dyDescent="0.35">
      <c r="A814" s="1"/>
    </row>
    <row r="815" spans="1:1" ht="15.75" customHeight="1" x14ac:dyDescent="0.35">
      <c r="A815" s="1"/>
    </row>
    <row r="816" spans="1:1" ht="15.75" customHeight="1" x14ac:dyDescent="0.35">
      <c r="A816" s="1"/>
    </row>
    <row r="817" spans="1:1" ht="15.75" customHeight="1" x14ac:dyDescent="0.35">
      <c r="A817" s="1"/>
    </row>
    <row r="818" spans="1:1" ht="15.75" customHeight="1" x14ac:dyDescent="0.35">
      <c r="A818" s="1"/>
    </row>
    <row r="819" spans="1:1" ht="15.75" customHeight="1" x14ac:dyDescent="0.35">
      <c r="A819" s="1"/>
    </row>
    <row r="820" spans="1:1" ht="15.75" customHeight="1" x14ac:dyDescent="0.35">
      <c r="A820" s="1"/>
    </row>
    <row r="821" spans="1:1" ht="15.75" customHeight="1" x14ac:dyDescent="0.35">
      <c r="A821" s="1"/>
    </row>
    <row r="822" spans="1:1" ht="15.75" customHeight="1" x14ac:dyDescent="0.35">
      <c r="A822" s="1"/>
    </row>
    <row r="823" spans="1:1" ht="15.75" customHeight="1" x14ac:dyDescent="0.35">
      <c r="A823" s="1"/>
    </row>
    <row r="824" spans="1:1" ht="15.75" customHeight="1" x14ac:dyDescent="0.35">
      <c r="A824" s="1"/>
    </row>
    <row r="825" spans="1:1" ht="15.75" customHeight="1" x14ac:dyDescent="0.35">
      <c r="A825" s="1"/>
    </row>
    <row r="826" spans="1:1" ht="15.75" customHeight="1" x14ac:dyDescent="0.35">
      <c r="A826" s="1"/>
    </row>
    <row r="827" spans="1:1" ht="15.75" customHeight="1" x14ac:dyDescent="0.35">
      <c r="A827" s="1"/>
    </row>
    <row r="828" spans="1:1" ht="15.75" customHeight="1" x14ac:dyDescent="0.35">
      <c r="A828" s="1"/>
    </row>
    <row r="829" spans="1:1" ht="15.75" customHeight="1" x14ac:dyDescent="0.35">
      <c r="A829" s="1"/>
    </row>
    <row r="830" spans="1:1" ht="15.75" customHeight="1" x14ac:dyDescent="0.35">
      <c r="A830" s="1"/>
    </row>
    <row r="831" spans="1:1" ht="15.75" customHeight="1" x14ac:dyDescent="0.35">
      <c r="A831" s="1"/>
    </row>
    <row r="832" spans="1:1" ht="15.75" customHeight="1" x14ac:dyDescent="0.35">
      <c r="A832" s="1"/>
    </row>
    <row r="833" spans="1:1" ht="15.75" customHeight="1" x14ac:dyDescent="0.35">
      <c r="A833" s="1"/>
    </row>
    <row r="834" spans="1:1" ht="15.75" customHeight="1" x14ac:dyDescent="0.35">
      <c r="A834" s="1"/>
    </row>
    <row r="835" spans="1:1" ht="15.75" customHeight="1" x14ac:dyDescent="0.35">
      <c r="A835" s="1"/>
    </row>
    <row r="836" spans="1:1" ht="15.75" customHeight="1" x14ac:dyDescent="0.35">
      <c r="A836" s="1"/>
    </row>
    <row r="837" spans="1:1" ht="15.75" customHeight="1" x14ac:dyDescent="0.35">
      <c r="A837" s="1"/>
    </row>
    <row r="838" spans="1:1" ht="15.75" customHeight="1" x14ac:dyDescent="0.35">
      <c r="A838" s="1"/>
    </row>
    <row r="839" spans="1:1" ht="15.75" customHeight="1" x14ac:dyDescent="0.35">
      <c r="A839" s="1"/>
    </row>
    <row r="840" spans="1:1" ht="15.75" customHeight="1" x14ac:dyDescent="0.35">
      <c r="A840" s="1"/>
    </row>
    <row r="841" spans="1:1" ht="15.75" customHeight="1" x14ac:dyDescent="0.35">
      <c r="A841" s="1"/>
    </row>
    <row r="842" spans="1:1" ht="15.75" customHeight="1" x14ac:dyDescent="0.35">
      <c r="A842" s="1"/>
    </row>
    <row r="843" spans="1:1" ht="15.75" customHeight="1" x14ac:dyDescent="0.35">
      <c r="A843" s="1"/>
    </row>
    <row r="844" spans="1:1" ht="15.75" customHeight="1" x14ac:dyDescent="0.35">
      <c r="A844" s="1"/>
    </row>
    <row r="845" spans="1:1" ht="15.75" customHeight="1" x14ac:dyDescent="0.35">
      <c r="A845" s="1"/>
    </row>
    <row r="846" spans="1:1" ht="15.75" customHeight="1" x14ac:dyDescent="0.35">
      <c r="A846" s="1"/>
    </row>
    <row r="847" spans="1:1" ht="15.75" customHeight="1" x14ac:dyDescent="0.35">
      <c r="A847" s="1"/>
    </row>
    <row r="848" spans="1:1" ht="15.75" customHeight="1" x14ac:dyDescent="0.35">
      <c r="A848" s="1"/>
    </row>
    <row r="849" spans="1:1" ht="15.75" customHeight="1" x14ac:dyDescent="0.35">
      <c r="A849" s="1"/>
    </row>
    <row r="850" spans="1:1" ht="15.75" customHeight="1" x14ac:dyDescent="0.35">
      <c r="A850" s="1"/>
    </row>
    <row r="851" spans="1:1" ht="15.75" customHeight="1" x14ac:dyDescent="0.35">
      <c r="A851" s="1"/>
    </row>
    <row r="852" spans="1:1" ht="15.75" customHeight="1" x14ac:dyDescent="0.35">
      <c r="A852" s="1"/>
    </row>
    <row r="853" spans="1:1" ht="15.75" customHeight="1" x14ac:dyDescent="0.35">
      <c r="A853" s="1"/>
    </row>
    <row r="854" spans="1:1" ht="15.75" customHeight="1" x14ac:dyDescent="0.35">
      <c r="A854" s="1"/>
    </row>
    <row r="855" spans="1:1" ht="15.75" customHeight="1" x14ac:dyDescent="0.35">
      <c r="A855" s="1"/>
    </row>
    <row r="856" spans="1:1" ht="15.75" customHeight="1" x14ac:dyDescent="0.35">
      <c r="A856" s="1"/>
    </row>
    <row r="857" spans="1:1" ht="15.75" customHeight="1" x14ac:dyDescent="0.35">
      <c r="A857" s="1"/>
    </row>
    <row r="858" spans="1:1" ht="15.75" customHeight="1" x14ac:dyDescent="0.35">
      <c r="A858" s="1"/>
    </row>
    <row r="859" spans="1:1" ht="15.75" customHeight="1" x14ac:dyDescent="0.35">
      <c r="A859" s="1"/>
    </row>
    <row r="860" spans="1:1" ht="15.75" customHeight="1" x14ac:dyDescent="0.35">
      <c r="A860" s="1"/>
    </row>
    <row r="861" spans="1:1" ht="15.75" customHeight="1" x14ac:dyDescent="0.35">
      <c r="A861" s="1"/>
    </row>
    <row r="862" spans="1:1" ht="15.75" customHeight="1" x14ac:dyDescent="0.35">
      <c r="A862" s="1"/>
    </row>
    <row r="863" spans="1:1" ht="15.75" customHeight="1" x14ac:dyDescent="0.35">
      <c r="A863" s="1"/>
    </row>
    <row r="864" spans="1:1" ht="15.75" customHeight="1" x14ac:dyDescent="0.35">
      <c r="A864" s="1"/>
    </row>
    <row r="865" spans="1:1" ht="15.75" customHeight="1" x14ac:dyDescent="0.35">
      <c r="A865" s="1"/>
    </row>
    <row r="866" spans="1:1" ht="15.75" customHeight="1" x14ac:dyDescent="0.35">
      <c r="A866" s="1"/>
    </row>
    <row r="867" spans="1:1" ht="15.75" customHeight="1" x14ac:dyDescent="0.35">
      <c r="A867" s="1"/>
    </row>
    <row r="868" spans="1:1" ht="15.75" customHeight="1" x14ac:dyDescent="0.35">
      <c r="A868" s="1"/>
    </row>
    <row r="869" spans="1:1" ht="15.75" customHeight="1" x14ac:dyDescent="0.35">
      <c r="A869" s="1"/>
    </row>
    <row r="870" spans="1:1" ht="15.75" customHeight="1" x14ac:dyDescent="0.35">
      <c r="A870" s="1"/>
    </row>
    <row r="871" spans="1:1" ht="15.75" customHeight="1" x14ac:dyDescent="0.35">
      <c r="A871" s="1"/>
    </row>
    <row r="872" spans="1:1" ht="15.75" customHeight="1" x14ac:dyDescent="0.35">
      <c r="A872" s="1"/>
    </row>
    <row r="873" spans="1:1" ht="15.75" customHeight="1" x14ac:dyDescent="0.35">
      <c r="A873" s="1"/>
    </row>
    <row r="874" spans="1:1" ht="15.75" customHeight="1" x14ac:dyDescent="0.35">
      <c r="A874" s="1"/>
    </row>
    <row r="875" spans="1:1" ht="15.75" customHeight="1" x14ac:dyDescent="0.35">
      <c r="A875" s="1"/>
    </row>
    <row r="876" spans="1:1" ht="15.75" customHeight="1" x14ac:dyDescent="0.35">
      <c r="A876" s="1"/>
    </row>
    <row r="877" spans="1:1" ht="15.75" customHeight="1" x14ac:dyDescent="0.35">
      <c r="A877" s="1"/>
    </row>
    <row r="878" spans="1:1" ht="15.75" customHeight="1" x14ac:dyDescent="0.35">
      <c r="A878" s="1"/>
    </row>
    <row r="879" spans="1:1" ht="15.75" customHeight="1" x14ac:dyDescent="0.35">
      <c r="A879" s="1"/>
    </row>
    <row r="880" spans="1:1" ht="15.75" customHeight="1" x14ac:dyDescent="0.35">
      <c r="A880" s="1"/>
    </row>
    <row r="881" spans="1:1" ht="15.75" customHeight="1" x14ac:dyDescent="0.35">
      <c r="A881" s="1"/>
    </row>
    <row r="882" spans="1:1" ht="15.75" customHeight="1" x14ac:dyDescent="0.35">
      <c r="A882" s="1"/>
    </row>
    <row r="883" spans="1:1" ht="15.75" customHeight="1" x14ac:dyDescent="0.35">
      <c r="A883" s="1"/>
    </row>
    <row r="884" spans="1:1" ht="15.75" customHeight="1" x14ac:dyDescent="0.35">
      <c r="A884" s="1"/>
    </row>
    <row r="885" spans="1:1" ht="15.75" customHeight="1" x14ac:dyDescent="0.35">
      <c r="A885" s="1"/>
    </row>
    <row r="886" spans="1:1" ht="15.75" customHeight="1" x14ac:dyDescent="0.35">
      <c r="A886" s="1"/>
    </row>
    <row r="887" spans="1:1" ht="15.75" customHeight="1" x14ac:dyDescent="0.35">
      <c r="A887" s="1"/>
    </row>
    <row r="888" spans="1:1" ht="15.75" customHeight="1" x14ac:dyDescent="0.35">
      <c r="A888" s="1"/>
    </row>
    <row r="889" spans="1:1" ht="15.75" customHeight="1" x14ac:dyDescent="0.35">
      <c r="A889" s="1"/>
    </row>
    <row r="890" spans="1:1" ht="15.75" customHeight="1" x14ac:dyDescent="0.35">
      <c r="A890" s="1"/>
    </row>
    <row r="891" spans="1:1" ht="15.75" customHeight="1" x14ac:dyDescent="0.35">
      <c r="A891" s="1"/>
    </row>
    <row r="892" spans="1:1" ht="15.75" customHeight="1" x14ac:dyDescent="0.35">
      <c r="A892" s="1"/>
    </row>
    <row r="893" spans="1:1" ht="15.75" customHeight="1" x14ac:dyDescent="0.35">
      <c r="A893" s="1"/>
    </row>
    <row r="894" spans="1:1" ht="15.75" customHeight="1" x14ac:dyDescent="0.35">
      <c r="A894" s="1"/>
    </row>
    <row r="895" spans="1:1" ht="15.75" customHeight="1" x14ac:dyDescent="0.35">
      <c r="A895" s="1"/>
    </row>
    <row r="896" spans="1:1" ht="15.75" customHeight="1" x14ac:dyDescent="0.35">
      <c r="A896" s="1"/>
    </row>
    <row r="897" spans="1:1" ht="15.75" customHeight="1" x14ac:dyDescent="0.35">
      <c r="A897" s="1"/>
    </row>
    <row r="898" spans="1:1" ht="15.75" customHeight="1" x14ac:dyDescent="0.35">
      <c r="A898" s="1"/>
    </row>
    <row r="899" spans="1:1" ht="15.75" customHeight="1" x14ac:dyDescent="0.35">
      <c r="A899" s="1"/>
    </row>
    <row r="900" spans="1:1" ht="15.75" customHeight="1" x14ac:dyDescent="0.35">
      <c r="A900" s="1"/>
    </row>
    <row r="901" spans="1:1" ht="15.75" customHeight="1" x14ac:dyDescent="0.35">
      <c r="A901" s="1"/>
    </row>
    <row r="902" spans="1:1" ht="15.75" customHeight="1" x14ac:dyDescent="0.35">
      <c r="A902" s="1"/>
    </row>
    <row r="903" spans="1:1" ht="15.75" customHeight="1" x14ac:dyDescent="0.35">
      <c r="A903" s="1"/>
    </row>
    <row r="904" spans="1:1" ht="15.75" customHeight="1" x14ac:dyDescent="0.35">
      <c r="A904" s="1"/>
    </row>
    <row r="905" spans="1:1" ht="15.75" customHeight="1" x14ac:dyDescent="0.35">
      <c r="A905" s="1"/>
    </row>
    <row r="906" spans="1:1" ht="15.75" customHeight="1" x14ac:dyDescent="0.35">
      <c r="A906" s="1"/>
    </row>
    <row r="907" spans="1:1" ht="15.75" customHeight="1" x14ac:dyDescent="0.35">
      <c r="A907" s="1"/>
    </row>
    <row r="908" spans="1:1" ht="15.75" customHeight="1" x14ac:dyDescent="0.35">
      <c r="A908" s="1"/>
    </row>
    <row r="909" spans="1:1" ht="15.75" customHeight="1" x14ac:dyDescent="0.35">
      <c r="A909" s="1"/>
    </row>
    <row r="910" spans="1:1" ht="15.75" customHeight="1" x14ac:dyDescent="0.35">
      <c r="A910" s="1"/>
    </row>
    <row r="911" spans="1:1" ht="15.75" customHeight="1" x14ac:dyDescent="0.35">
      <c r="A911" s="1"/>
    </row>
    <row r="912" spans="1:1" ht="15.75" customHeight="1" x14ac:dyDescent="0.35">
      <c r="A912" s="1"/>
    </row>
    <row r="913" spans="1:1" ht="15.75" customHeight="1" x14ac:dyDescent="0.35">
      <c r="A913" s="1"/>
    </row>
    <row r="914" spans="1:1" ht="15.75" customHeight="1" x14ac:dyDescent="0.35">
      <c r="A914" s="1"/>
    </row>
    <row r="915" spans="1:1" ht="15.75" customHeight="1" x14ac:dyDescent="0.35">
      <c r="A915" s="1"/>
    </row>
    <row r="916" spans="1:1" ht="15.75" customHeight="1" x14ac:dyDescent="0.35">
      <c r="A916" s="1"/>
    </row>
    <row r="917" spans="1:1" ht="15.75" customHeight="1" x14ac:dyDescent="0.35">
      <c r="A917" s="1"/>
    </row>
    <row r="918" spans="1:1" ht="15.75" customHeight="1" x14ac:dyDescent="0.35">
      <c r="A918" s="1"/>
    </row>
    <row r="919" spans="1:1" ht="15.75" customHeight="1" x14ac:dyDescent="0.35">
      <c r="A919" s="1"/>
    </row>
    <row r="920" spans="1:1" ht="15.75" customHeight="1" x14ac:dyDescent="0.35">
      <c r="A920" s="1"/>
    </row>
    <row r="921" spans="1:1" ht="15.75" customHeight="1" x14ac:dyDescent="0.35">
      <c r="A921" s="1"/>
    </row>
    <row r="922" spans="1:1" ht="15.75" customHeight="1" x14ac:dyDescent="0.35">
      <c r="A922" s="1"/>
    </row>
    <row r="923" spans="1:1" ht="15.75" customHeight="1" x14ac:dyDescent="0.35">
      <c r="A923" s="1"/>
    </row>
    <row r="924" spans="1:1" ht="15.75" customHeight="1" x14ac:dyDescent="0.35">
      <c r="A924" s="1"/>
    </row>
    <row r="925" spans="1:1" ht="15.75" customHeight="1" x14ac:dyDescent="0.35">
      <c r="A925" s="1"/>
    </row>
    <row r="926" spans="1:1" ht="15.75" customHeight="1" x14ac:dyDescent="0.35">
      <c r="A926" s="1"/>
    </row>
    <row r="927" spans="1:1" ht="15.75" customHeight="1" x14ac:dyDescent="0.35">
      <c r="A927" s="1"/>
    </row>
    <row r="928" spans="1:1" ht="15.75" customHeight="1" x14ac:dyDescent="0.35">
      <c r="A928" s="1"/>
    </row>
    <row r="929" spans="1:1" ht="15.75" customHeight="1" x14ac:dyDescent="0.35">
      <c r="A929" s="1"/>
    </row>
    <row r="930" spans="1:1" ht="15.75" customHeight="1" x14ac:dyDescent="0.35">
      <c r="A930" s="1"/>
    </row>
    <row r="931" spans="1:1" ht="15.75" customHeight="1" x14ac:dyDescent="0.35">
      <c r="A931" s="1"/>
    </row>
    <row r="932" spans="1:1" ht="15.75" customHeight="1" x14ac:dyDescent="0.35">
      <c r="A932" s="1"/>
    </row>
    <row r="933" spans="1:1" ht="15.75" customHeight="1" x14ac:dyDescent="0.35">
      <c r="A933" s="1"/>
    </row>
    <row r="934" spans="1:1" ht="15.75" customHeight="1" x14ac:dyDescent="0.35">
      <c r="A934" s="1"/>
    </row>
    <row r="935" spans="1:1" ht="15.75" customHeight="1" x14ac:dyDescent="0.35">
      <c r="A935" s="1"/>
    </row>
    <row r="936" spans="1:1" ht="15.75" customHeight="1" x14ac:dyDescent="0.35">
      <c r="A936" s="1"/>
    </row>
    <row r="937" spans="1:1" ht="15.75" customHeight="1" x14ac:dyDescent="0.35">
      <c r="A937" s="1"/>
    </row>
    <row r="938" spans="1:1" ht="15.75" customHeight="1" x14ac:dyDescent="0.35">
      <c r="A938" s="1"/>
    </row>
    <row r="939" spans="1:1" ht="15.75" customHeight="1" x14ac:dyDescent="0.35">
      <c r="A939" s="1"/>
    </row>
    <row r="940" spans="1:1" ht="15.75" customHeight="1" x14ac:dyDescent="0.35">
      <c r="A940" s="1"/>
    </row>
    <row r="941" spans="1:1" ht="15.75" customHeight="1" x14ac:dyDescent="0.35">
      <c r="A941" s="1"/>
    </row>
    <row r="942" spans="1:1" ht="15.75" customHeight="1" x14ac:dyDescent="0.35">
      <c r="A942" s="1"/>
    </row>
    <row r="943" spans="1:1" ht="15.75" customHeight="1" x14ac:dyDescent="0.35">
      <c r="A943" s="1"/>
    </row>
    <row r="944" spans="1:1" ht="15.75" customHeight="1" x14ac:dyDescent="0.35">
      <c r="A944" s="1"/>
    </row>
    <row r="945" spans="1:1" ht="15.75" customHeight="1" x14ac:dyDescent="0.35">
      <c r="A945" s="1"/>
    </row>
    <row r="946" spans="1:1" ht="15.75" customHeight="1" x14ac:dyDescent="0.35">
      <c r="A946" s="1"/>
    </row>
    <row r="947" spans="1:1" ht="15.75" customHeight="1" x14ac:dyDescent="0.35">
      <c r="A947" s="1"/>
    </row>
    <row r="948" spans="1:1" ht="15.75" customHeight="1" x14ac:dyDescent="0.35">
      <c r="A948" s="1"/>
    </row>
    <row r="949" spans="1:1" ht="15.75" customHeight="1" x14ac:dyDescent="0.35">
      <c r="A949" s="1"/>
    </row>
    <row r="950" spans="1:1" ht="15.75" customHeight="1" x14ac:dyDescent="0.35">
      <c r="A950" s="1"/>
    </row>
    <row r="951" spans="1:1" ht="15.75" customHeight="1" x14ac:dyDescent="0.35">
      <c r="A951" s="1"/>
    </row>
    <row r="952" spans="1:1" ht="15.75" customHeight="1" x14ac:dyDescent="0.35">
      <c r="A952" s="1"/>
    </row>
    <row r="953" spans="1:1" ht="15.75" customHeight="1" x14ac:dyDescent="0.35">
      <c r="A953" s="1"/>
    </row>
    <row r="954" spans="1:1" ht="15.75" customHeight="1" x14ac:dyDescent="0.35">
      <c r="A954" s="1"/>
    </row>
    <row r="955" spans="1:1" ht="15.75" customHeight="1" x14ac:dyDescent="0.35">
      <c r="A955" s="1"/>
    </row>
    <row r="956" spans="1:1" ht="15.75" customHeight="1" x14ac:dyDescent="0.35">
      <c r="A956" s="1"/>
    </row>
    <row r="957" spans="1:1" ht="15.75" customHeight="1" x14ac:dyDescent="0.35">
      <c r="A957" s="1"/>
    </row>
    <row r="958" spans="1:1" ht="15.75" customHeight="1" x14ac:dyDescent="0.35">
      <c r="A958" s="1"/>
    </row>
    <row r="959" spans="1:1" ht="15.75" customHeight="1" x14ac:dyDescent="0.35">
      <c r="A959" s="1"/>
    </row>
    <row r="960" spans="1:1" ht="15.75" customHeight="1" x14ac:dyDescent="0.35">
      <c r="A960" s="1"/>
    </row>
    <row r="961" spans="1:1" ht="15.75" customHeight="1" x14ac:dyDescent="0.35">
      <c r="A961" s="1"/>
    </row>
    <row r="962" spans="1:1" ht="15.75" customHeight="1" x14ac:dyDescent="0.35">
      <c r="A962" s="1"/>
    </row>
    <row r="963" spans="1:1" ht="15.75" customHeight="1" x14ac:dyDescent="0.35">
      <c r="A963" s="1"/>
    </row>
    <row r="964" spans="1:1" ht="15.75" customHeight="1" x14ac:dyDescent="0.35">
      <c r="A964" s="1"/>
    </row>
    <row r="965" spans="1:1" ht="15.75" customHeight="1" x14ac:dyDescent="0.35">
      <c r="A965" s="1"/>
    </row>
    <row r="966" spans="1:1" ht="15.75" customHeight="1" x14ac:dyDescent="0.35">
      <c r="A966" s="1"/>
    </row>
    <row r="967" spans="1:1" ht="15.75" customHeight="1" x14ac:dyDescent="0.35">
      <c r="A967" s="1"/>
    </row>
    <row r="968" spans="1:1" ht="15.75" customHeight="1" x14ac:dyDescent="0.35">
      <c r="A968" s="1"/>
    </row>
    <row r="969" spans="1:1" ht="15.75" customHeight="1" x14ac:dyDescent="0.35">
      <c r="A969" s="1"/>
    </row>
    <row r="970" spans="1:1" ht="15.75" customHeight="1" x14ac:dyDescent="0.35">
      <c r="A970" s="1"/>
    </row>
    <row r="971" spans="1:1" ht="15.75" customHeight="1" x14ac:dyDescent="0.35">
      <c r="A971" s="1"/>
    </row>
    <row r="972" spans="1:1" ht="15.75" customHeight="1" x14ac:dyDescent="0.35">
      <c r="A972" s="1"/>
    </row>
    <row r="973" spans="1:1" ht="15.75" customHeight="1" x14ac:dyDescent="0.35">
      <c r="A973" s="1"/>
    </row>
    <row r="974" spans="1:1" ht="15.75" customHeight="1" x14ac:dyDescent="0.35">
      <c r="A974" s="1"/>
    </row>
    <row r="975" spans="1:1" ht="15.75" customHeight="1" x14ac:dyDescent="0.35">
      <c r="A975" s="1"/>
    </row>
    <row r="976" spans="1:1" ht="15.75" customHeight="1" x14ac:dyDescent="0.35">
      <c r="A976" s="1"/>
    </row>
    <row r="977" spans="1:1" ht="15.75" customHeight="1" x14ac:dyDescent="0.35">
      <c r="A977" s="1"/>
    </row>
    <row r="978" spans="1:1" ht="15.75" customHeight="1" x14ac:dyDescent="0.35">
      <c r="A978" s="1"/>
    </row>
    <row r="979" spans="1:1" ht="15.75" customHeight="1" x14ac:dyDescent="0.35">
      <c r="A979" s="1"/>
    </row>
    <row r="980" spans="1:1" ht="15.75" customHeight="1" x14ac:dyDescent="0.35">
      <c r="A980" s="1"/>
    </row>
    <row r="981" spans="1:1" ht="15.75" customHeight="1" x14ac:dyDescent="0.35">
      <c r="A981" s="1"/>
    </row>
    <row r="982" spans="1:1" ht="15.75" customHeight="1" x14ac:dyDescent="0.35">
      <c r="A982" s="1"/>
    </row>
    <row r="983" spans="1:1" ht="15.75" customHeight="1" x14ac:dyDescent="0.35">
      <c r="A983" s="1"/>
    </row>
    <row r="984" spans="1:1" ht="15.75" customHeight="1" x14ac:dyDescent="0.35">
      <c r="A984" s="1"/>
    </row>
    <row r="985" spans="1:1" ht="15.75" customHeight="1" x14ac:dyDescent="0.35">
      <c r="A985" s="1"/>
    </row>
    <row r="986" spans="1:1" ht="15.75" customHeight="1" x14ac:dyDescent="0.35">
      <c r="A986" s="1"/>
    </row>
    <row r="987" spans="1:1" ht="15.75" customHeight="1" x14ac:dyDescent="0.35">
      <c r="A987" s="1"/>
    </row>
    <row r="988" spans="1:1" ht="15.75" customHeight="1" x14ac:dyDescent="0.35">
      <c r="A988" s="1"/>
    </row>
    <row r="989" spans="1:1" ht="15.75" customHeight="1" x14ac:dyDescent="0.35">
      <c r="A989" s="1"/>
    </row>
    <row r="990" spans="1:1" ht="15.75" customHeight="1" x14ac:dyDescent="0.35">
      <c r="A990" s="1"/>
    </row>
    <row r="991" spans="1:1" ht="15.75" customHeight="1" x14ac:dyDescent="0.35">
      <c r="A991" s="1"/>
    </row>
    <row r="992" spans="1:1" ht="15.75" customHeight="1" x14ac:dyDescent="0.35">
      <c r="A992" s="1"/>
    </row>
    <row r="993" spans="1:1" ht="15.75" customHeight="1" x14ac:dyDescent="0.35">
      <c r="A993" s="1"/>
    </row>
    <row r="994" spans="1:1" ht="15.75" customHeight="1" x14ac:dyDescent="0.35">
      <c r="A994" s="1"/>
    </row>
    <row r="995" spans="1:1" ht="15.75" customHeight="1" x14ac:dyDescent="0.35">
      <c r="A995" s="1"/>
    </row>
    <row r="996" spans="1:1" ht="15.75" customHeight="1" x14ac:dyDescent="0.35">
      <c r="A996" s="1"/>
    </row>
    <row r="997" spans="1:1" ht="15.75" customHeight="1" x14ac:dyDescent="0.35">
      <c r="A997" s="1"/>
    </row>
    <row r="998" spans="1:1" ht="15.75" customHeight="1" x14ac:dyDescent="0.35">
      <c r="A998" s="1"/>
    </row>
    <row r="999" spans="1:1" ht="15.75" customHeight="1" x14ac:dyDescent="0.35">
      <c r="A999" s="1"/>
    </row>
    <row r="1000" spans="1:1" ht="15.75" customHeight="1" x14ac:dyDescent="0.35">
      <c r="A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zoomScale="180" zoomScaleNormal="180" workbookViewId="0">
      <selection activeCell="C1" sqref="C1:G1"/>
    </sheetView>
  </sheetViews>
  <sheetFormatPr defaultColWidth="14.453125" defaultRowHeight="15" customHeight="1" x14ac:dyDescent="0.35"/>
  <cols>
    <col min="1" max="1" width="17.81640625" customWidth="1"/>
    <col min="2" max="2" width="42.26953125" customWidth="1"/>
    <col min="3" max="3" width="13" bestFit="1" customWidth="1"/>
    <col min="4" max="4" width="8.7265625" customWidth="1"/>
    <col min="5" max="5" width="13" bestFit="1" customWidth="1"/>
    <col min="6" max="6" width="16.08984375" bestFit="1" customWidth="1"/>
    <col min="7" max="7" width="12.453125" bestFit="1" customWidth="1"/>
    <col min="8" max="10" width="8.7265625" customWidth="1"/>
    <col min="11" max="11" width="12" bestFit="1" customWidth="1"/>
    <col min="12" max="26" width="8.7265625" customWidth="1"/>
  </cols>
  <sheetData>
    <row r="1" spans="1:11" ht="14.5" x14ac:dyDescent="0.35">
      <c r="A1" s="1" t="s">
        <v>0</v>
      </c>
      <c r="B1" s="2" t="s">
        <v>1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</row>
    <row r="2" spans="1:11" ht="14.5" x14ac:dyDescent="0.35">
      <c r="A2" s="1" t="s">
        <v>2</v>
      </c>
      <c r="B2" s="2">
        <v>317275</v>
      </c>
    </row>
    <row r="3" spans="1:11" ht="14.5" x14ac:dyDescent="0.35">
      <c r="A3" s="1" t="s">
        <v>3</v>
      </c>
      <c r="B3" s="2">
        <v>262339</v>
      </c>
      <c r="C3">
        <f>B2</f>
        <v>317275</v>
      </c>
      <c r="D3">
        <f>B3-C3</f>
        <v>-54936</v>
      </c>
      <c r="E3">
        <f>ABS(D3)</f>
        <v>54936</v>
      </c>
      <c r="F3" s="4">
        <f>E3^2</f>
        <v>3017964096</v>
      </c>
      <c r="G3" s="3">
        <f>E3/B3</f>
        <v>0.20940843717480054</v>
      </c>
    </row>
    <row r="4" spans="1:11" ht="14.5" x14ac:dyDescent="0.35">
      <c r="A4" s="1" t="s">
        <v>4</v>
      </c>
      <c r="B4" s="2">
        <v>303897</v>
      </c>
      <c r="C4">
        <f t="shared" ref="C4:C67" si="0">B3</f>
        <v>262339</v>
      </c>
      <c r="D4">
        <f t="shared" ref="D4:D67" si="1">B4-C4</f>
        <v>41558</v>
      </c>
      <c r="E4">
        <f t="shared" ref="E4:E67" si="2">ABS(D4)</f>
        <v>41558</v>
      </c>
      <c r="F4" s="4">
        <f t="shared" ref="F4:F67" si="3">E4^2</f>
        <v>1727067364</v>
      </c>
      <c r="G4" s="3">
        <f t="shared" ref="G4:G67" si="4">E4/B4</f>
        <v>0.1367502805226771</v>
      </c>
      <c r="J4" t="s">
        <v>174</v>
      </c>
      <c r="K4">
        <f>AVERAGE(E3:E168)</f>
        <v>13342.126506024097</v>
      </c>
    </row>
    <row r="5" spans="1:11" ht="14.5" x14ac:dyDescent="0.35">
      <c r="A5" s="1" t="s">
        <v>5</v>
      </c>
      <c r="B5" s="2">
        <v>285934</v>
      </c>
      <c r="C5">
        <f t="shared" si="0"/>
        <v>303897</v>
      </c>
      <c r="D5">
        <f t="shared" si="1"/>
        <v>-17963</v>
      </c>
      <c r="E5">
        <f t="shared" si="2"/>
        <v>17963</v>
      </c>
      <c r="F5" s="4">
        <f t="shared" si="3"/>
        <v>322669369</v>
      </c>
      <c r="G5" s="3">
        <f t="shared" si="4"/>
        <v>6.2822189736092951E-2</v>
      </c>
      <c r="J5" t="s">
        <v>175</v>
      </c>
      <c r="K5" s="5">
        <f>AVERAGE(F3:F168)</f>
        <v>327009534.40361446</v>
      </c>
    </row>
    <row r="6" spans="1:11" ht="14.5" x14ac:dyDescent="0.35">
      <c r="A6" s="1" t="s">
        <v>6</v>
      </c>
      <c r="B6" s="2">
        <v>281147</v>
      </c>
      <c r="C6">
        <f t="shared" si="0"/>
        <v>285934</v>
      </c>
      <c r="D6">
        <f t="shared" si="1"/>
        <v>-4787</v>
      </c>
      <c r="E6">
        <f t="shared" si="2"/>
        <v>4787</v>
      </c>
      <c r="F6" s="4">
        <f t="shared" si="3"/>
        <v>22915369</v>
      </c>
      <c r="G6" s="3">
        <f t="shared" si="4"/>
        <v>1.7026679993028558E-2</v>
      </c>
      <c r="J6" t="s">
        <v>176</v>
      </c>
      <c r="K6" s="6">
        <f>AVERAGE(G3:G168)</f>
        <v>5.8448399359778393E-2</v>
      </c>
    </row>
    <row r="7" spans="1:11" ht="14.5" x14ac:dyDescent="0.35">
      <c r="A7" s="1" t="s">
        <v>7</v>
      </c>
      <c r="B7" s="2">
        <v>284093</v>
      </c>
      <c r="C7">
        <f t="shared" si="0"/>
        <v>281147</v>
      </c>
      <c r="D7">
        <f t="shared" si="1"/>
        <v>2946</v>
      </c>
      <c r="E7">
        <f t="shared" si="2"/>
        <v>2946</v>
      </c>
      <c r="F7" s="4">
        <f t="shared" si="3"/>
        <v>8678916</v>
      </c>
      <c r="G7" s="3">
        <f t="shared" si="4"/>
        <v>1.0369843677950531E-2</v>
      </c>
    </row>
    <row r="8" spans="1:11" ht="14.5" x14ac:dyDescent="0.35">
      <c r="A8" s="1" t="s">
        <v>8</v>
      </c>
      <c r="B8" s="2">
        <v>287569</v>
      </c>
      <c r="C8">
        <f t="shared" si="0"/>
        <v>284093</v>
      </c>
      <c r="D8">
        <f t="shared" si="1"/>
        <v>3476</v>
      </c>
      <c r="E8">
        <f t="shared" si="2"/>
        <v>3476</v>
      </c>
      <c r="F8" s="4">
        <f t="shared" si="3"/>
        <v>12082576</v>
      </c>
      <c r="G8" s="3">
        <f t="shared" si="4"/>
        <v>1.2087533774502815E-2</v>
      </c>
    </row>
    <row r="9" spans="1:11" ht="14.5" x14ac:dyDescent="0.35">
      <c r="A9" s="1" t="s">
        <v>9</v>
      </c>
      <c r="B9" s="2">
        <v>279111</v>
      </c>
      <c r="C9">
        <f t="shared" si="0"/>
        <v>287569</v>
      </c>
      <c r="D9">
        <f t="shared" si="1"/>
        <v>-8458</v>
      </c>
      <c r="E9">
        <f t="shared" si="2"/>
        <v>8458</v>
      </c>
      <c r="F9" s="4">
        <f t="shared" si="3"/>
        <v>71537764</v>
      </c>
      <c r="G9" s="3">
        <f t="shared" si="4"/>
        <v>3.0303356012482491E-2</v>
      </c>
      <c r="J9" t="s">
        <v>177</v>
      </c>
      <c r="K9" s="6">
        <f>100%-K6</f>
        <v>0.94155160064022159</v>
      </c>
    </row>
    <row r="10" spans="1:11" ht="14.5" x14ac:dyDescent="0.35">
      <c r="A10" s="1" t="s">
        <v>10</v>
      </c>
      <c r="B10" s="2">
        <v>289561</v>
      </c>
      <c r="C10">
        <f t="shared" si="0"/>
        <v>279111</v>
      </c>
      <c r="D10">
        <f t="shared" si="1"/>
        <v>10450</v>
      </c>
      <c r="E10">
        <f t="shared" si="2"/>
        <v>10450</v>
      </c>
      <c r="F10" s="4">
        <f t="shared" si="3"/>
        <v>109202500</v>
      </c>
      <c r="G10" s="3">
        <f t="shared" si="4"/>
        <v>3.6089114210822587E-2</v>
      </c>
    </row>
    <row r="11" spans="1:11" ht="14.5" x14ac:dyDescent="0.35">
      <c r="A11" s="1" t="s">
        <v>11</v>
      </c>
      <c r="B11" s="2">
        <v>272678</v>
      </c>
      <c r="C11">
        <f t="shared" si="0"/>
        <v>289561</v>
      </c>
      <c r="D11">
        <f t="shared" si="1"/>
        <v>-16883</v>
      </c>
      <c r="E11">
        <f t="shared" si="2"/>
        <v>16883</v>
      </c>
      <c r="F11" s="4">
        <f t="shared" si="3"/>
        <v>285035689</v>
      </c>
      <c r="G11" s="3">
        <f t="shared" si="4"/>
        <v>6.1915519403838958E-2</v>
      </c>
    </row>
    <row r="12" spans="1:11" ht="14.5" x14ac:dyDescent="0.35">
      <c r="A12" s="1" t="s">
        <v>12</v>
      </c>
      <c r="B12" s="2">
        <v>273248</v>
      </c>
      <c r="C12">
        <f t="shared" si="0"/>
        <v>272678</v>
      </c>
      <c r="D12">
        <f t="shared" si="1"/>
        <v>570</v>
      </c>
      <c r="E12">
        <f t="shared" si="2"/>
        <v>570</v>
      </c>
      <c r="F12" s="4">
        <f t="shared" si="3"/>
        <v>324900</v>
      </c>
      <c r="G12" s="3">
        <f t="shared" si="4"/>
        <v>2.0860170980208457E-3</v>
      </c>
    </row>
    <row r="13" spans="1:11" ht="14.5" x14ac:dyDescent="0.35">
      <c r="A13" s="1" t="s">
        <v>13</v>
      </c>
      <c r="B13" s="2">
        <v>265615</v>
      </c>
      <c r="C13">
        <f t="shared" si="0"/>
        <v>273248</v>
      </c>
      <c r="D13">
        <f t="shared" si="1"/>
        <v>-7633</v>
      </c>
      <c r="E13">
        <f t="shared" si="2"/>
        <v>7633</v>
      </c>
      <c r="F13" s="4">
        <f t="shared" si="3"/>
        <v>58262689</v>
      </c>
      <c r="G13" s="3">
        <f t="shared" si="4"/>
        <v>2.873708186661145E-2</v>
      </c>
    </row>
    <row r="14" spans="1:11" ht="14.5" x14ac:dyDescent="0.35">
      <c r="A14" s="1" t="s">
        <v>14</v>
      </c>
      <c r="B14" s="2">
        <v>274568</v>
      </c>
      <c r="C14">
        <f t="shared" si="0"/>
        <v>265615</v>
      </c>
      <c r="D14">
        <f t="shared" si="1"/>
        <v>8953</v>
      </c>
      <c r="E14">
        <f t="shared" si="2"/>
        <v>8953</v>
      </c>
      <c r="F14" s="4">
        <f t="shared" si="3"/>
        <v>80156209</v>
      </c>
      <c r="G14" s="3">
        <f t="shared" si="4"/>
        <v>3.2607587191515401E-2</v>
      </c>
    </row>
    <row r="15" spans="1:11" ht="14.5" x14ac:dyDescent="0.35">
      <c r="A15" s="1" t="s">
        <v>15</v>
      </c>
      <c r="B15" s="2">
        <v>253150</v>
      </c>
      <c r="C15">
        <f t="shared" si="0"/>
        <v>274568</v>
      </c>
      <c r="D15">
        <f t="shared" si="1"/>
        <v>-21418</v>
      </c>
      <c r="E15">
        <f t="shared" si="2"/>
        <v>21418</v>
      </c>
      <c r="F15" s="4">
        <f t="shared" si="3"/>
        <v>458730724</v>
      </c>
      <c r="G15" s="3">
        <f t="shared" si="4"/>
        <v>8.4605964842978471E-2</v>
      </c>
    </row>
    <row r="16" spans="1:11" ht="14.5" x14ac:dyDescent="0.35">
      <c r="A16" s="1" t="s">
        <v>16</v>
      </c>
      <c r="B16" s="2">
        <v>299033</v>
      </c>
      <c r="C16">
        <f t="shared" si="0"/>
        <v>253150</v>
      </c>
      <c r="D16">
        <f t="shared" si="1"/>
        <v>45883</v>
      </c>
      <c r="E16">
        <f t="shared" si="2"/>
        <v>45883</v>
      </c>
      <c r="F16" s="4">
        <f t="shared" si="3"/>
        <v>2105249689</v>
      </c>
      <c r="G16" s="3">
        <f t="shared" si="4"/>
        <v>0.15343791487895986</v>
      </c>
    </row>
    <row r="17" spans="1:7" ht="14.5" x14ac:dyDescent="0.35">
      <c r="A17" s="1" t="s">
        <v>17</v>
      </c>
      <c r="B17" s="2">
        <v>302836</v>
      </c>
      <c r="C17">
        <f t="shared" si="0"/>
        <v>299033</v>
      </c>
      <c r="D17">
        <f t="shared" si="1"/>
        <v>3803</v>
      </c>
      <c r="E17">
        <f t="shared" si="2"/>
        <v>3803</v>
      </c>
      <c r="F17" s="4">
        <f t="shared" si="3"/>
        <v>14462809</v>
      </c>
      <c r="G17" s="3">
        <f t="shared" si="4"/>
        <v>1.2557952158924302E-2</v>
      </c>
    </row>
    <row r="18" spans="1:7" ht="14.5" x14ac:dyDescent="0.35">
      <c r="A18" s="1" t="s">
        <v>18</v>
      </c>
      <c r="B18" s="2">
        <v>310396</v>
      </c>
      <c r="C18">
        <f t="shared" si="0"/>
        <v>302836</v>
      </c>
      <c r="D18">
        <f t="shared" si="1"/>
        <v>7560</v>
      </c>
      <c r="E18">
        <f t="shared" si="2"/>
        <v>7560</v>
      </c>
      <c r="F18" s="4">
        <f t="shared" si="3"/>
        <v>57153600</v>
      </c>
      <c r="G18" s="3">
        <f t="shared" si="4"/>
        <v>2.4355983968865579E-2</v>
      </c>
    </row>
    <row r="19" spans="1:7" ht="14.5" x14ac:dyDescent="0.35">
      <c r="A19" s="1" t="s">
        <v>19</v>
      </c>
      <c r="B19" s="2">
        <v>310153</v>
      </c>
      <c r="C19">
        <f t="shared" si="0"/>
        <v>310396</v>
      </c>
      <c r="D19">
        <f t="shared" si="1"/>
        <v>-243</v>
      </c>
      <c r="E19">
        <f t="shared" si="2"/>
        <v>243</v>
      </c>
      <c r="F19" s="4">
        <f t="shared" si="3"/>
        <v>59049</v>
      </c>
      <c r="G19" s="3">
        <f t="shared" si="4"/>
        <v>7.8348428033905848E-4</v>
      </c>
    </row>
    <row r="20" spans="1:7" ht="14.5" x14ac:dyDescent="0.35">
      <c r="A20" s="1" t="s">
        <v>20</v>
      </c>
      <c r="B20" s="2">
        <v>318991</v>
      </c>
      <c r="C20">
        <f t="shared" si="0"/>
        <v>310153</v>
      </c>
      <c r="D20">
        <f t="shared" si="1"/>
        <v>8838</v>
      </c>
      <c r="E20">
        <f t="shared" si="2"/>
        <v>8838</v>
      </c>
      <c r="F20" s="4">
        <f t="shared" si="3"/>
        <v>78110244</v>
      </c>
      <c r="G20" s="3">
        <f t="shared" si="4"/>
        <v>2.7706110830713091E-2</v>
      </c>
    </row>
    <row r="21" spans="1:7" ht="15.75" customHeight="1" x14ac:dyDescent="0.35">
      <c r="A21" s="1" t="s">
        <v>21</v>
      </c>
      <c r="B21" s="2">
        <v>309053</v>
      </c>
      <c r="C21">
        <f t="shared" si="0"/>
        <v>318991</v>
      </c>
      <c r="D21">
        <f t="shared" si="1"/>
        <v>-9938</v>
      </c>
      <c r="E21">
        <f t="shared" si="2"/>
        <v>9938</v>
      </c>
      <c r="F21" s="4">
        <f t="shared" si="3"/>
        <v>98763844</v>
      </c>
      <c r="G21" s="3">
        <f t="shared" si="4"/>
        <v>3.2156296816403661E-2</v>
      </c>
    </row>
    <row r="22" spans="1:7" ht="15.75" customHeight="1" x14ac:dyDescent="0.35">
      <c r="A22" s="1" t="s">
        <v>22</v>
      </c>
      <c r="B22" s="2">
        <v>284192</v>
      </c>
      <c r="C22">
        <f t="shared" si="0"/>
        <v>309053</v>
      </c>
      <c r="D22">
        <f t="shared" si="1"/>
        <v>-24861</v>
      </c>
      <c r="E22">
        <f t="shared" si="2"/>
        <v>24861</v>
      </c>
      <c r="F22" s="4">
        <f t="shared" si="3"/>
        <v>618069321</v>
      </c>
      <c r="G22" s="3">
        <f t="shared" si="4"/>
        <v>8.7479591262245249E-2</v>
      </c>
    </row>
    <row r="23" spans="1:7" ht="15.75" customHeight="1" x14ac:dyDescent="0.35">
      <c r="A23" s="1" t="s">
        <v>23</v>
      </c>
      <c r="B23" s="2">
        <v>272415</v>
      </c>
      <c r="C23">
        <f t="shared" si="0"/>
        <v>284192</v>
      </c>
      <c r="D23">
        <f t="shared" si="1"/>
        <v>-11777</v>
      </c>
      <c r="E23">
        <f t="shared" si="2"/>
        <v>11777</v>
      </c>
      <c r="F23" s="4">
        <f t="shared" si="3"/>
        <v>138697729</v>
      </c>
      <c r="G23" s="3">
        <f t="shared" si="4"/>
        <v>4.3231833783014886E-2</v>
      </c>
    </row>
    <row r="24" spans="1:7" ht="15.75" customHeight="1" x14ac:dyDescent="0.35">
      <c r="A24" s="1" t="s">
        <v>24</v>
      </c>
      <c r="B24" s="2">
        <v>271185</v>
      </c>
      <c r="C24">
        <f t="shared" si="0"/>
        <v>272415</v>
      </c>
      <c r="D24">
        <f t="shared" si="1"/>
        <v>-1230</v>
      </c>
      <c r="E24">
        <f t="shared" si="2"/>
        <v>1230</v>
      </c>
      <c r="F24" s="4">
        <f t="shared" si="3"/>
        <v>1512900</v>
      </c>
      <c r="G24" s="3">
        <f t="shared" si="4"/>
        <v>4.5356490956358205E-3</v>
      </c>
    </row>
    <row r="25" spans="1:7" ht="15.75" customHeight="1" x14ac:dyDescent="0.35">
      <c r="A25" s="1" t="s">
        <v>25</v>
      </c>
      <c r="B25" s="2">
        <v>279096</v>
      </c>
      <c r="C25">
        <f t="shared" si="0"/>
        <v>271185</v>
      </c>
      <c r="D25">
        <f t="shared" si="1"/>
        <v>7911</v>
      </c>
      <c r="E25">
        <f t="shared" si="2"/>
        <v>7911</v>
      </c>
      <c r="F25" s="4">
        <f t="shared" si="3"/>
        <v>62583921</v>
      </c>
      <c r="G25" s="3">
        <f t="shared" si="4"/>
        <v>2.8345085561957178E-2</v>
      </c>
    </row>
    <row r="26" spans="1:7" ht="15.75" customHeight="1" x14ac:dyDescent="0.35">
      <c r="A26" s="1" t="s">
        <v>26</v>
      </c>
      <c r="B26" s="2">
        <v>296158</v>
      </c>
      <c r="C26">
        <f t="shared" si="0"/>
        <v>279096</v>
      </c>
      <c r="D26">
        <f t="shared" si="1"/>
        <v>17062</v>
      </c>
      <c r="E26">
        <f t="shared" si="2"/>
        <v>17062</v>
      </c>
      <c r="F26" s="4">
        <f t="shared" si="3"/>
        <v>291111844</v>
      </c>
      <c r="G26" s="3">
        <f t="shared" si="4"/>
        <v>5.7611139999594808E-2</v>
      </c>
    </row>
    <row r="27" spans="1:7" ht="15.75" customHeight="1" x14ac:dyDescent="0.35">
      <c r="A27" s="1" t="s">
        <v>27</v>
      </c>
      <c r="B27" s="2">
        <v>235122</v>
      </c>
      <c r="C27">
        <f t="shared" si="0"/>
        <v>296158</v>
      </c>
      <c r="D27">
        <f t="shared" si="1"/>
        <v>-61036</v>
      </c>
      <c r="E27">
        <f t="shared" si="2"/>
        <v>61036</v>
      </c>
      <c r="F27" s="4">
        <f t="shared" si="3"/>
        <v>3725393296</v>
      </c>
      <c r="G27" s="3">
        <f t="shared" si="4"/>
        <v>0.2595928922006448</v>
      </c>
    </row>
    <row r="28" spans="1:7" ht="15.75" customHeight="1" x14ac:dyDescent="0.35">
      <c r="A28" s="1" t="s">
        <v>28</v>
      </c>
      <c r="B28" s="2">
        <v>292010</v>
      </c>
      <c r="C28">
        <f t="shared" si="0"/>
        <v>235122</v>
      </c>
      <c r="D28">
        <f t="shared" si="1"/>
        <v>56888</v>
      </c>
      <c r="E28">
        <f t="shared" si="2"/>
        <v>56888</v>
      </c>
      <c r="F28" s="4">
        <f t="shared" si="3"/>
        <v>3236244544</v>
      </c>
      <c r="G28" s="3">
        <f t="shared" si="4"/>
        <v>0.19481524605321734</v>
      </c>
    </row>
    <row r="29" spans="1:7" ht="15.75" customHeight="1" x14ac:dyDescent="0.35">
      <c r="A29" s="1" t="s">
        <v>29</v>
      </c>
      <c r="B29" s="2">
        <v>265822</v>
      </c>
      <c r="C29">
        <f t="shared" si="0"/>
        <v>292010</v>
      </c>
      <c r="D29">
        <f t="shared" si="1"/>
        <v>-26188</v>
      </c>
      <c r="E29">
        <f t="shared" si="2"/>
        <v>26188</v>
      </c>
      <c r="F29" s="4">
        <f t="shared" si="3"/>
        <v>685811344</v>
      </c>
      <c r="G29" s="3">
        <f t="shared" si="4"/>
        <v>9.8517052764631977E-2</v>
      </c>
    </row>
    <row r="30" spans="1:7" ht="15.75" customHeight="1" x14ac:dyDescent="0.35">
      <c r="A30" s="1" t="s">
        <v>30</v>
      </c>
      <c r="B30" s="2">
        <v>289106</v>
      </c>
      <c r="C30">
        <f t="shared" si="0"/>
        <v>265822</v>
      </c>
      <c r="D30">
        <f t="shared" si="1"/>
        <v>23284</v>
      </c>
      <c r="E30">
        <f t="shared" si="2"/>
        <v>23284</v>
      </c>
      <c r="F30" s="4">
        <f t="shared" si="3"/>
        <v>542144656</v>
      </c>
      <c r="G30" s="3">
        <f t="shared" si="4"/>
        <v>8.0537934183309928E-2</v>
      </c>
    </row>
    <row r="31" spans="1:7" ht="15.75" customHeight="1" x14ac:dyDescent="0.35">
      <c r="A31" s="1" t="s">
        <v>31</v>
      </c>
      <c r="B31" s="2">
        <v>285572</v>
      </c>
      <c r="C31">
        <f t="shared" si="0"/>
        <v>289106</v>
      </c>
      <c r="D31">
        <f t="shared" si="1"/>
        <v>-3534</v>
      </c>
      <c r="E31">
        <f t="shared" si="2"/>
        <v>3534</v>
      </c>
      <c r="F31" s="4">
        <f t="shared" si="3"/>
        <v>12489156</v>
      </c>
      <c r="G31" s="3">
        <f t="shared" si="4"/>
        <v>1.2375162831089883E-2</v>
      </c>
    </row>
    <row r="32" spans="1:7" ht="15.75" customHeight="1" x14ac:dyDescent="0.35">
      <c r="A32" s="1" t="s">
        <v>32</v>
      </c>
      <c r="B32" s="2">
        <v>295338</v>
      </c>
      <c r="C32">
        <f t="shared" si="0"/>
        <v>285572</v>
      </c>
      <c r="D32">
        <f t="shared" si="1"/>
        <v>9766</v>
      </c>
      <c r="E32">
        <f t="shared" si="2"/>
        <v>9766</v>
      </c>
      <c r="F32" s="4">
        <f t="shared" si="3"/>
        <v>95374756</v>
      </c>
      <c r="G32" s="3">
        <f t="shared" si="4"/>
        <v>3.306719758378536E-2</v>
      </c>
    </row>
    <row r="33" spans="1:7" ht="15.75" customHeight="1" x14ac:dyDescent="0.35">
      <c r="A33" s="1" t="s">
        <v>33</v>
      </c>
      <c r="B33" s="2">
        <v>287633</v>
      </c>
      <c r="C33">
        <f t="shared" si="0"/>
        <v>295338</v>
      </c>
      <c r="D33">
        <f t="shared" si="1"/>
        <v>-7705</v>
      </c>
      <c r="E33">
        <f t="shared" si="2"/>
        <v>7705</v>
      </c>
      <c r="F33" s="4">
        <f t="shared" si="3"/>
        <v>59367025</v>
      </c>
      <c r="G33" s="3">
        <f t="shared" si="4"/>
        <v>2.6787607819686893E-2</v>
      </c>
    </row>
    <row r="34" spans="1:7" ht="15.75" customHeight="1" x14ac:dyDescent="0.35">
      <c r="A34" s="1" t="s">
        <v>34</v>
      </c>
      <c r="B34" s="2">
        <v>273698</v>
      </c>
      <c r="C34">
        <f t="shared" si="0"/>
        <v>287633</v>
      </c>
      <c r="D34">
        <f t="shared" si="1"/>
        <v>-13935</v>
      </c>
      <c r="E34">
        <f t="shared" si="2"/>
        <v>13935</v>
      </c>
      <c r="F34" s="4">
        <f t="shared" si="3"/>
        <v>194184225</v>
      </c>
      <c r="G34" s="3">
        <f t="shared" si="4"/>
        <v>5.0913780882578606E-2</v>
      </c>
    </row>
    <row r="35" spans="1:7" ht="15.75" customHeight="1" x14ac:dyDescent="0.35">
      <c r="A35" s="1" t="s">
        <v>35</v>
      </c>
      <c r="B35" s="2">
        <v>284594</v>
      </c>
      <c r="C35">
        <f t="shared" si="0"/>
        <v>273698</v>
      </c>
      <c r="D35">
        <f t="shared" si="1"/>
        <v>10896</v>
      </c>
      <c r="E35">
        <f t="shared" si="2"/>
        <v>10896</v>
      </c>
      <c r="F35" s="4">
        <f t="shared" si="3"/>
        <v>118722816</v>
      </c>
      <c r="G35" s="3">
        <f t="shared" si="4"/>
        <v>3.8286119876033926E-2</v>
      </c>
    </row>
    <row r="36" spans="1:7" ht="15.75" customHeight="1" x14ac:dyDescent="0.35">
      <c r="A36" s="1" t="s">
        <v>36</v>
      </c>
      <c r="B36" s="2">
        <v>268189</v>
      </c>
      <c r="C36">
        <f t="shared" si="0"/>
        <v>284594</v>
      </c>
      <c r="D36">
        <f t="shared" si="1"/>
        <v>-16405</v>
      </c>
      <c r="E36">
        <f t="shared" si="2"/>
        <v>16405</v>
      </c>
      <c r="F36" s="4">
        <f t="shared" si="3"/>
        <v>269124025</v>
      </c>
      <c r="G36" s="3">
        <f t="shared" si="4"/>
        <v>6.116954834090884E-2</v>
      </c>
    </row>
    <row r="37" spans="1:7" ht="15.75" customHeight="1" x14ac:dyDescent="0.35">
      <c r="A37" s="1" t="s">
        <v>37</v>
      </c>
      <c r="B37" s="2">
        <v>279359</v>
      </c>
      <c r="C37">
        <f t="shared" si="0"/>
        <v>268189</v>
      </c>
      <c r="D37">
        <f t="shared" si="1"/>
        <v>11170</v>
      </c>
      <c r="E37">
        <f t="shared" si="2"/>
        <v>11170</v>
      </c>
      <c r="F37" s="4">
        <f t="shared" si="3"/>
        <v>124768900</v>
      </c>
      <c r="G37" s="3">
        <f t="shared" si="4"/>
        <v>3.9984392842185149E-2</v>
      </c>
    </row>
    <row r="38" spans="1:7" ht="15.75" customHeight="1" x14ac:dyDescent="0.35">
      <c r="A38" s="1" t="s">
        <v>38</v>
      </c>
      <c r="B38" s="2">
        <v>257536</v>
      </c>
      <c r="C38">
        <f t="shared" si="0"/>
        <v>279359</v>
      </c>
      <c r="D38">
        <f t="shared" si="1"/>
        <v>-21823</v>
      </c>
      <c r="E38">
        <f t="shared" si="2"/>
        <v>21823</v>
      </c>
      <c r="F38" s="4">
        <f t="shared" si="3"/>
        <v>476243329</v>
      </c>
      <c r="G38" s="3">
        <f t="shared" si="4"/>
        <v>8.4737667743538761E-2</v>
      </c>
    </row>
    <row r="39" spans="1:7" ht="15.75" customHeight="1" x14ac:dyDescent="0.35">
      <c r="A39" s="1" t="s">
        <v>39</v>
      </c>
      <c r="B39" s="2">
        <v>242560</v>
      </c>
      <c r="C39">
        <f t="shared" si="0"/>
        <v>257536</v>
      </c>
      <c r="D39">
        <f t="shared" si="1"/>
        <v>-14976</v>
      </c>
      <c r="E39">
        <f t="shared" si="2"/>
        <v>14976</v>
      </c>
      <c r="F39" s="4">
        <f t="shared" si="3"/>
        <v>224280576</v>
      </c>
      <c r="G39" s="3">
        <f t="shared" si="4"/>
        <v>6.1741424802110818E-2</v>
      </c>
    </row>
    <row r="40" spans="1:7" ht="15.75" customHeight="1" x14ac:dyDescent="0.35">
      <c r="A40" s="1" t="s">
        <v>40</v>
      </c>
      <c r="B40" s="2">
        <v>271697</v>
      </c>
      <c r="C40">
        <f t="shared" si="0"/>
        <v>242560</v>
      </c>
      <c r="D40">
        <f t="shared" si="1"/>
        <v>29137</v>
      </c>
      <c r="E40">
        <f t="shared" si="2"/>
        <v>29137</v>
      </c>
      <c r="F40" s="4">
        <f t="shared" si="3"/>
        <v>848964769</v>
      </c>
      <c r="G40" s="3">
        <f t="shared" si="4"/>
        <v>0.10724078661155625</v>
      </c>
    </row>
    <row r="41" spans="1:7" ht="15.75" customHeight="1" x14ac:dyDescent="0.35">
      <c r="A41" s="1" t="s">
        <v>41</v>
      </c>
      <c r="B41" s="2">
        <v>258417</v>
      </c>
      <c r="C41">
        <f t="shared" si="0"/>
        <v>271697</v>
      </c>
      <c r="D41">
        <f t="shared" si="1"/>
        <v>-13280</v>
      </c>
      <c r="E41">
        <f t="shared" si="2"/>
        <v>13280</v>
      </c>
      <c r="F41" s="4">
        <f t="shared" si="3"/>
        <v>176358400</v>
      </c>
      <c r="G41" s="3">
        <f t="shared" si="4"/>
        <v>5.1389807946071661E-2</v>
      </c>
    </row>
    <row r="42" spans="1:7" ht="15.75" customHeight="1" x14ac:dyDescent="0.35">
      <c r="A42" s="1" t="s">
        <v>42</v>
      </c>
      <c r="B42" s="2">
        <v>272766</v>
      </c>
      <c r="C42">
        <f t="shared" si="0"/>
        <v>258417</v>
      </c>
      <c r="D42">
        <f t="shared" si="1"/>
        <v>14349</v>
      </c>
      <c r="E42">
        <f t="shared" si="2"/>
        <v>14349</v>
      </c>
      <c r="F42" s="4">
        <f t="shared" si="3"/>
        <v>205893801</v>
      </c>
      <c r="G42" s="3">
        <f t="shared" si="4"/>
        <v>5.260553001473791E-2</v>
      </c>
    </row>
    <row r="43" spans="1:7" ht="15.75" customHeight="1" x14ac:dyDescent="0.35">
      <c r="A43" s="1" t="s">
        <v>43</v>
      </c>
      <c r="B43" s="2">
        <v>270684</v>
      </c>
      <c r="C43">
        <f t="shared" si="0"/>
        <v>272766</v>
      </c>
      <c r="D43">
        <f t="shared" si="1"/>
        <v>-2082</v>
      </c>
      <c r="E43">
        <f t="shared" si="2"/>
        <v>2082</v>
      </c>
      <c r="F43" s="4">
        <f t="shared" si="3"/>
        <v>4334724</v>
      </c>
      <c r="G43" s="3">
        <f t="shared" si="4"/>
        <v>7.6916256594405288E-3</v>
      </c>
    </row>
    <row r="44" spans="1:7" ht="15.75" customHeight="1" x14ac:dyDescent="0.35">
      <c r="A44" s="1" t="s">
        <v>44</v>
      </c>
      <c r="B44" s="2">
        <v>266782</v>
      </c>
      <c r="C44">
        <f t="shared" si="0"/>
        <v>270684</v>
      </c>
      <c r="D44">
        <f t="shared" si="1"/>
        <v>-3902</v>
      </c>
      <c r="E44">
        <f t="shared" si="2"/>
        <v>3902</v>
      </c>
      <c r="F44" s="4">
        <f t="shared" si="3"/>
        <v>15225604</v>
      </c>
      <c r="G44" s="3">
        <f t="shared" si="4"/>
        <v>1.4626174179667294E-2</v>
      </c>
    </row>
    <row r="45" spans="1:7" ht="15.75" customHeight="1" x14ac:dyDescent="0.35">
      <c r="A45" s="1" t="s">
        <v>45</v>
      </c>
      <c r="B45" s="2">
        <v>263945</v>
      </c>
      <c r="C45">
        <f t="shared" si="0"/>
        <v>266782</v>
      </c>
      <c r="D45">
        <f t="shared" si="1"/>
        <v>-2837</v>
      </c>
      <c r="E45">
        <f t="shared" si="2"/>
        <v>2837</v>
      </c>
      <c r="F45" s="4">
        <f t="shared" si="3"/>
        <v>8048569</v>
      </c>
      <c r="G45" s="3">
        <f t="shared" si="4"/>
        <v>1.0748451381916687E-2</v>
      </c>
    </row>
    <row r="46" spans="1:7" ht="15.75" customHeight="1" x14ac:dyDescent="0.35">
      <c r="A46" s="1" t="s">
        <v>46</v>
      </c>
      <c r="B46" s="2">
        <v>250160</v>
      </c>
      <c r="C46">
        <f t="shared" si="0"/>
        <v>263945</v>
      </c>
      <c r="D46">
        <f t="shared" si="1"/>
        <v>-13785</v>
      </c>
      <c r="E46">
        <f t="shared" si="2"/>
        <v>13785</v>
      </c>
      <c r="F46" s="4">
        <f t="shared" si="3"/>
        <v>190026225</v>
      </c>
      <c r="G46" s="3">
        <f t="shared" si="4"/>
        <v>5.5104732970898622E-2</v>
      </c>
    </row>
    <row r="47" spans="1:7" ht="15.75" customHeight="1" x14ac:dyDescent="0.35">
      <c r="A47" s="1" t="s">
        <v>47</v>
      </c>
      <c r="B47" s="2">
        <v>250303</v>
      </c>
      <c r="C47">
        <f t="shared" si="0"/>
        <v>250160</v>
      </c>
      <c r="D47">
        <f t="shared" si="1"/>
        <v>143</v>
      </c>
      <c r="E47">
        <f t="shared" si="2"/>
        <v>143</v>
      </c>
      <c r="F47" s="4">
        <f t="shared" si="3"/>
        <v>20449</v>
      </c>
      <c r="G47" s="3">
        <f t="shared" si="4"/>
        <v>5.7130757521883476E-4</v>
      </c>
    </row>
    <row r="48" spans="1:7" ht="15.75" customHeight="1" x14ac:dyDescent="0.35">
      <c r="A48" s="1" t="s">
        <v>48</v>
      </c>
      <c r="B48" s="2">
        <v>244987</v>
      </c>
      <c r="C48">
        <f t="shared" si="0"/>
        <v>250303</v>
      </c>
      <c r="D48">
        <f t="shared" si="1"/>
        <v>-5316</v>
      </c>
      <c r="E48">
        <f t="shared" si="2"/>
        <v>5316</v>
      </c>
      <c r="F48" s="4">
        <f t="shared" si="3"/>
        <v>28259856</v>
      </c>
      <c r="G48" s="3">
        <f t="shared" si="4"/>
        <v>2.1699110565050389E-2</v>
      </c>
    </row>
    <row r="49" spans="1:7" ht="15.75" customHeight="1" x14ac:dyDescent="0.35">
      <c r="A49" s="1" t="s">
        <v>49</v>
      </c>
      <c r="B49" s="2">
        <v>235120</v>
      </c>
      <c r="C49">
        <f t="shared" si="0"/>
        <v>244987</v>
      </c>
      <c r="D49">
        <f t="shared" si="1"/>
        <v>-9867</v>
      </c>
      <c r="E49">
        <f t="shared" si="2"/>
        <v>9867</v>
      </c>
      <c r="F49" s="4">
        <f t="shared" si="3"/>
        <v>97357689</v>
      </c>
      <c r="G49" s="3">
        <f t="shared" si="4"/>
        <v>4.1965804695474652E-2</v>
      </c>
    </row>
    <row r="50" spans="1:7" ht="15.75" customHeight="1" x14ac:dyDescent="0.35">
      <c r="A50" s="1" t="s">
        <v>50</v>
      </c>
      <c r="B50" s="2">
        <v>245715</v>
      </c>
      <c r="C50">
        <f t="shared" si="0"/>
        <v>235120</v>
      </c>
      <c r="D50">
        <f t="shared" si="1"/>
        <v>10595</v>
      </c>
      <c r="E50">
        <f t="shared" si="2"/>
        <v>10595</v>
      </c>
      <c r="F50" s="4">
        <f t="shared" si="3"/>
        <v>112254025</v>
      </c>
      <c r="G50" s="3">
        <f t="shared" si="4"/>
        <v>4.3119060700404943E-2</v>
      </c>
    </row>
    <row r="51" spans="1:7" ht="15.75" customHeight="1" x14ac:dyDescent="0.35">
      <c r="A51" s="1" t="s">
        <v>51</v>
      </c>
      <c r="B51" s="2">
        <v>203162</v>
      </c>
      <c r="C51">
        <f t="shared" si="0"/>
        <v>245715</v>
      </c>
      <c r="D51">
        <f t="shared" si="1"/>
        <v>-42553</v>
      </c>
      <c r="E51">
        <f t="shared" si="2"/>
        <v>42553</v>
      </c>
      <c r="F51" s="4">
        <f t="shared" si="3"/>
        <v>1810757809</v>
      </c>
      <c r="G51" s="3">
        <f t="shared" si="4"/>
        <v>0.20945353953987458</v>
      </c>
    </row>
    <row r="52" spans="1:7" ht="15.75" customHeight="1" x14ac:dyDescent="0.35">
      <c r="A52" s="1" t="s">
        <v>52</v>
      </c>
      <c r="B52" s="2">
        <v>231414</v>
      </c>
      <c r="C52">
        <f t="shared" si="0"/>
        <v>203162</v>
      </c>
      <c r="D52">
        <f t="shared" si="1"/>
        <v>28252</v>
      </c>
      <c r="E52">
        <f t="shared" si="2"/>
        <v>28252</v>
      </c>
      <c r="F52" s="4">
        <f t="shared" si="3"/>
        <v>798175504</v>
      </c>
      <c r="G52" s="3">
        <f t="shared" si="4"/>
        <v>0.12208422999472807</v>
      </c>
    </row>
    <row r="53" spans="1:7" ht="15.75" customHeight="1" x14ac:dyDescent="0.35">
      <c r="A53" s="1" t="s">
        <v>53</v>
      </c>
      <c r="B53" s="2">
        <v>231621</v>
      </c>
      <c r="C53">
        <f t="shared" si="0"/>
        <v>231414</v>
      </c>
      <c r="D53">
        <f t="shared" si="1"/>
        <v>207</v>
      </c>
      <c r="E53">
        <f t="shared" si="2"/>
        <v>207</v>
      </c>
      <c r="F53" s="4">
        <f t="shared" si="3"/>
        <v>42849</v>
      </c>
      <c r="G53" s="3">
        <f t="shared" si="4"/>
        <v>8.937013483233386E-4</v>
      </c>
    </row>
    <row r="54" spans="1:7" ht="15.75" customHeight="1" x14ac:dyDescent="0.35">
      <c r="A54" s="1" t="s">
        <v>54</v>
      </c>
      <c r="B54" s="2">
        <v>238809</v>
      </c>
      <c r="C54">
        <f t="shared" si="0"/>
        <v>231621</v>
      </c>
      <c r="D54">
        <f t="shared" si="1"/>
        <v>7188</v>
      </c>
      <c r="E54">
        <f t="shared" si="2"/>
        <v>7188</v>
      </c>
      <c r="F54" s="4">
        <f t="shared" si="3"/>
        <v>51667344</v>
      </c>
      <c r="G54" s="3">
        <f t="shared" si="4"/>
        <v>3.0099368114267049E-2</v>
      </c>
    </row>
    <row r="55" spans="1:7" ht="15.75" customHeight="1" x14ac:dyDescent="0.35">
      <c r="A55" s="1" t="s">
        <v>55</v>
      </c>
      <c r="B55" s="2">
        <v>231912</v>
      </c>
      <c r="C55">
        <f t="shared" si="0"/>
        <v>238809</v>
      </c>
      <c r="D55">
        <f t="shared" si="1"/>
        <v>-6897</v>
      </c>
      <c r="E55">
        <f t="shared" si="2"/>
        <v>6897</v>
      </c>
      <c r="F55" s="4">
        <f t="shared" si="3"/>
        <v>47568609</v>
      </c>
      <c r="G55" s="3">
        <f t="shared" si="4"/>
        <v>2.9739728862672048E-2</v>
      </c>
    </row>
    <row r="56" spans="1:7" ht="15.75" customHeight="1" x14ac:dyDescent="0.35">
      <c r="A56" s="1" t="s">
        <v>56</v>
      </c>
      <c r="B56" s="2">
        <v>245724</v>
      </c>
      <c r="C56">
        <f t="shared" si="0"/>
        <v>231912</v>
      </c>
      <c r="D56">
        <f t="shared" si="1"/>
        <v>13812</v>
      </c>
      <c r="E56">
        <f t="shared" si="2"/>
        <v>13812</v>
      </c>
      <c r="F56" s="4">
        <f t="shared" si="3"/>
        <v>190771344</v>
      </c>
      <c r="G56" s="3">
        <f t="shared" si="4"/>
        <v>5.6209405674659374E-2</v>
      </c>
    </row>
    <row r="57" spans="1:7" ht="15.75" customHeight="1" x14ac:dyDescent="0.35">
      <c r="A57" s="1" t="s">
        <v>57</v>
      </c>
      <c r="B57" s="2">
        <v>251079</v>
      </c>
      <c r="C57">
        <f t="shared" si="0"/>
        <v>245724</v>
      </c>
      <c r="D57">
        <f t="shared" si="1"/>
        <v>5355</v>
      </c>
      <c r="E57">
        <f t="shared" si="2"/>
        <v>5355</v>
      </c>
      <c r="F57" s="4">
        <f t="shared" si="3"/>
        <v>28676025</v>
      </c>
      <c r="G57" s="3">
        <f t="shared" si="4"/>
        <v>2.132794857395481E-2</v>
      </c>
    </row>
    <row r="58" spans="1:7" ht="15.75" customHeight="1" x14ac:dyDescent="0.35">
      <c r="A58" s="1" t="s">
        <v>58</v>
      </c>
      <c r="B58" s="2">
        <v>237699</v>
      </c>
      <c r="C58">
        <f t="shared" si="0"/>
        <v>251079</v>
      </c>
      <c r="D58">
        <f t="shared" si="1"/>
        <v>-13380</v>
      </c>
      <c r="E58">
        <f t="shared" si="2"/>
        <v>13380</v>
      </c>
      <c r="F58" s="4">
        <f t="shared" si="3"/>
        <v>179024400</v>
      </c>
      <c r="G58" s="3">
        <f t="shared" si="4"/>
        <v>5.6289677280930928E-2</v>
      </c>
    </row>
    <row r="59" spans="1:7" ht="15.75" customHeight="1" x14ac:dyDescent="0.35">
      <c r="A59" s="1" t="s">
        <v>59</v>
      </c>
      <c r="B59" s="2">
        <v>230822</v>
      </c>
      <c r="C59">
        <f t="shared" si="0"/>
        <v>237699</v>
      </c>
      <c r="D59">
        <f t="shared" si="1"/>
        <v>-6877</v>
      </c>
      <c r="E59">
        <f t="shared" si="2"/>
        <v>6877</v>
      </c>
      <c r="F59" s="4">
        <f t="shared" si="3"/>
        <v>47293129</v>
      </c>
      <c r="G59" s="3">
        <f t="shared" si="4"/>
        <v>2.9793520548301287E-2</v>
      </c>
    </row>
    <row r="60" spans="1:7" ht="15.75" customHeight="1" x14ac:dyDescent="0.35">
      <c r="A60" s="1" t="s">
        <v>60</v>
      </c>
      <c r="B60" s="2">
        <v>222248</v>
      </c>
      <c r="C60">
        <f t="shared" si="0"/>
        <v>230822</v>
      </c>
      <c r="D60">
        <f t="shared" si="1"/>
        <v>-8574</v>
      </c>
      <c r="E60">
        <f t="shared" si="2"/>
        <v>8574</v>
      </c>
      <c r="F60" s="4">
        <f t="shared" si="3"/>
        <v>73513476</v>
      </c>
      <c r="G60" s="3">
        <f t="shared" si="4"/>
        <v>3.8578524891112631E-2</v>
      </c>
    </row>
    <row r="61" spans="1:7" ht="15.75" customHeight="1" x14ac:dyDescent="0.35">
      <c r="A61" s="1" t="s">
        <v>61</v>
      </c>
      <c r="B61" s="2">
        <v>240519</v>
      </c>
      <c r="C61">
        <f t="shared" si="0"/>
        <v>222248</v>
      </c>
      <c r="D61">
        <f t="shared" si="1"/>
        <v>18271</v>
      </c>
      <c r="E61">
        <f t="shared" si="2"/>
        <v>18271</v>
      </c>
      <c r="F61" s="4">
        <f t="shared" si="3"/>
        <v>333829441</v>
      </c>
      <c r="G61" s="3">
        <f t="shared" si="4"/>
        <v>7.5964892586448465E-2</v>
      </c>
    </row>
    <row r="62" spans="1:7" ht="15.75" customHeight="1" x14ac:dyDescent="0.35">
      <c r="A62" s="1" t="s">
        <v>62</v>
      </c>
      <c r="B62" s="2">
        <v>234969</v>
      </c>
      <c r="C62">
        <f t="shared" si="0"/>
        <v>240519</v>
      </c>
      <c r="D62">
        <f t="shared" si="1"/>
        <v>-5550</v>
      </c>
      <c r="E62">
        <f t="shared" si="2"/>
        <v>5550</v>
      </c>
      <c r="F62" s="4">
        <f t="shared" si="3"/>
        <v>30802500</v>
      </c>
      <c r="G62" s="3">
        <f t="shared" si="4"/>
        <v>2.3620137124471738E-2</v>
      </c>
    </row>
    <row r="63" spans="1:7" ht="15.75" customHeight="1" x14ac:dyDescent="0.35">
      <c r="A63" s="1" t="s">
        <v>63</v>
      </c>
      <c r="B63" s="2">
        <v>201572</v>
      </c>
      <c r="C63">
        <f t="shared" si="0"/>
        <v>234969</v>
      </c>
      <c r="D63">
        <f t="shared" si="1"/>
        <v>-33397</v>
      </c>
      <c r="E63">
        <f t="shared" si="2"/>
        <v>33397</v>
      </c>
      <c r="F63" s="4">
        <f t="shared" si="3"/>
        <v>1115359609</v>
      </c>
      <c r="G63" s="3">
        <f t="shared" si="4"/>
        <v>0.1656827337130157</v>
      </c>
    </row>
    <row r="64" spans="1:7" ht="15.75" customHeight="1" x14ac:dyDescent="0.35">
      <c r="A64" s="1" t="s">
        <v>64</v>
      </c>
      <c r="B64" s="2">
        <v>225487</v>
      </c>
      <c r="C64">
        <f t="shared" si="0"/>
        <v>201572</v>
      </c>
      <c r="D64">
        <f t="shared" si="1"/>
        <v>23915</v>
      </c>
      <c r="E64">
        <f t="shared" si="2"/>
        <v>23915</v>
      </c>
      <c r="F64" s="4">
        <f t="shared" si="3"/>
        <v>571927225</v>
      </c>
      <c r="G64" s="3">
        <f t="shared" si="4"/>
        <v>0.10605932936266836</v>
      </c>
    </row>
    <row r="65" spans="1:7" ht="15.75" customHeight="1" x14ac:dyDescent="0.35">
      <c r="A65" s="1" t="s">
        <v>65</v>
      </c>
      <c r="B65" s="2">
        <v>226639</v>
      </c>
      <c r="C65">
        <f t="shared" si="0"/>
        <v>225487</v>
      </c>
      <c r="D65">
        <f t="shared" si="1"/>
        <v>1152</v>
      </c>
      <c r="E65">
        <f t="shared" si="2"/>
        <v>1152</v>
      </c>
      <c r="F65" s="4">
        <f t="shared" si="3"/>
        <v>1327104</v>
      </c>
      <c r="G65" s="3">
        <f t="shared" si="4"/>
        <v>5.0829733629251805E-3</v>
      </c>
    </row>
    <row r="66" spans="1:7" ht="15.75" customHeight="1" x14ac:dyDescent="0.35">
      <c r="A66" s="1" t="s">
        <v>66</v>
      </c>
      <c r="B66" s="2">
        <v>222177</v>
      </c>
      <c r="C66">
        <f t="shared" si="0"/>
        <v>226639</v>
      </c>
      <c r="D66">
        <f t="shared" si="1"/>
        <v>-4462</v>
      </c>
      <c r="E66">
        <f t="shared" si="2"/>
        <v>4462</v>
      </c>
      <c r="F66" s="4">
        <f t="shared" si="3"/>
        <v>19909444</v>
      </c>
      <c r="G66" s="3">
        <f t="shared" si="4"/>
        <v>2.0083086908185815E-2</v>
      </c>
    </row>
    <row r="67" spans="1:7" ht="15.75" customHeight="1" x14ac:dyDescent="0.35">
      <c r="A67" s="1" t="s">
        <v>67</v>
      </c>
      <c r="B67" s="2">
        <v>212025</v>
      </c>
      <c r="C67">
        <f t="shared" si="0"/>
        <v>222177</v>
      </c>
      <c r="D67">
        <f t="shared" si="1"/>
        <v>-10152</v>
      </c>
      <c r="E67">
        <f t="shared" si="2"/>
        <v>10152</v>
      </c>
      <c r="F67" s="4">
        <f t="shared" si="3"/>
        <v>103063104</v>
      </c>
      <c r="G67" s="3">
        <f t="shared" si="4"/>
        <v>4.7881146091262823E-2</v>
      </c>
    </row>
    <row r="68" spans="1:7" ht="15.75" customHeight="1" x14ac:dyDescent="0.35">
      <c r="A68" s="1" t="s">
        <v>68</v>
      </c>
      <c r="B68" s="2">
        <v>236534</v>
      </c>
      <c r="C68">
        <f t="shared" ref="C68:C131" si="5">B67</f>
        <v>212025</v>
      </c>
      <c r="D68">
        <f t="shared" ref="D68:D131" si="6">B68-C68</f>
        <v>24509</v>
      </c>
      <c r="E68">
        <f t="shared" ref="E68:E131" si="7">ABS(D68)</f>
        <v>24509</v>
      </c>
      <c r="F68" s="4">
        <f t="shared" ref="F68:F131" si="8">E68^2</f>
        <v>600691081</v>
      </c>
      <c r="G68" s="3">
        <f t="shared" ref="G68:G131" si="9">E68/B68</f>
        <v>0.10361723895930394</v>
      </c>
    </row>
    <row r="69" spans="1:7" ht="15.75" customHeight="1" x14ac:dyDescent="0.35">
      <c r="A69" s="1" t="s">
        <v>69</v>
      </c>
      <c r="B69" s="2">
        <v>231649</v>
      </c>
      <c r="C69">
        <f t="shared" si="5"/>
        <v>236534</v>
      </c>
      <c r="D69">
        <f t="shared" si="6"/>
        <v>-4885</v>
      </c>
      <c r="E69">
        <f t="shared" si="7"/>
        <v>4885</v>
      </c>
      <c r="F69" s="4">
        <f t="shared" si="8"/>
        <v>23863225</v>
      </c>
      <c r="G69" s="3">
        <f t="shared" si="9"/>
        <v>2.1087939080246407E-2</v>
      </c>
    </row>
    <row r="70" spans="1:7" ht="15.75" customHeight="1" x14ac:dyDescent="0.35">
      <c r="A70" s="1" t="s">
        <v>70</v>
      </c>
      <c r="B70" s="2">
        <v>224851</v>
      </c>
      <c r="C70">
        <f t="shared" si="5"/>
        <v>231649</v>
      </c>
      <c r="D70">
        <f t="shared" si="6"/>
        <v>-6798</v>
      </c>
      <c r="E70">
        <f t="shared" si="7"/>
        <v>6798</v>
      </c>
      <c r="F70" s="4">
        <f t="shared" si="8"/>
        <v>46212804</v>
      </c>
      <c r="G70" s="3">
        <f t="shared" si="9"/>
        <v>3.0233354532557117E-2</v>
      </c>
    </row>
    <row r="71" spans="1:7" ht="15.75" customHeight="1" x14ac:dyDescent="0.35">
      <c r="A71" s="1" t="s">
        <v>71</v>
      </c>
      <c r="B71" s="2">
        <v>221600</v>
      </c>
      <c r="C71">
        <f t="shared" si="5"/>
        <v>224851</v>
      </c>
      <c r="D71">
        <f t="shared" si="6"/>
        <v>-3251</v>
      </c>
      <c r="E71">
        <f t="shared" si="7"/>
        <v>3251</v>
      </c>
      <c r="F71" s="4">
        <f t="shared" si="8"/>
        <v>10569001</v>
      </c>
      <c r="G71" s="3">
        <f t="shared" si="9"/>
        <v>1.4670577617328521E-2</v>
      </c>
    </row>
    <row r="72" spans="1:7" ht="15.75" customHeight="1" x14ac:dyDescent="0.35">
      <c r="A72" s="1" t="s">
        <v>72</v>
      </c>
      <c r="B72" s="2">
        <v>218845</v>
      </c>
      <c r="C72">
        <f t="shared" si="5"/>
        <v>221600</v>
      </c>
      <c r="D72">
        <f t="shared" si="6"/>
        <v>-2755</v>
      </c>
      <c r="E72">
        <f t="shared" si="7"/>
        <v>2755</v>
      </c>
      <c r="F72" s="4">
        <f t="shared" si="8"/>
        <v>7590025</v>
      </c>
      <c r="G72" s="3">
        <f t="shared" si="9"/>
        <v>1.2588818570220933E-2</v>
      </c>
    </row>
    <row r="73" spans="1:7" ht="15.75" customHeight="1" x14ac:dyDescent="0.35">
      <c r="A73" s="1" t="s">
        <v>73</v>
      </c>
      <c r="B73" s="2">
        <v>223978</v>
      </c>
      <c r="C73">
        <f t="shared" si="5"/>
        <v>218845</v>
      </c>
      <c r="D73">
        <f t="shared" si="6"/>
        <v>5133</v>
      </c>
      <c r="E73">
        <f t="shared" si="7"/>
        <v>5133</v>
      </c>
      <c r="F73" s="4">
        <f t="shared" si="8"/>
        <v>26347689</v>
      </c>
      <c r="G73" s="3">
        <f t="shared" si="9"/>
        <v>2.2917429390386556E-2</v>
      </c>
    </row>
    <row r="74" spans="1:7" ht="15.75" customHeight="1" x14ac:dyDescent="0.35">
      <c r="A74" s="1" t="s">
        <v>74</v>
      </c>
      <c r="B74" s="2">
        <v>222315</v>
      </c>
      <c r="C74">
        <f t="shared" si="5"/>
        <v>223978</v>
      </c>
      <c r="D74">
        <f t="shared" si="6"/>
        <v>-1663</v>
      </c>
      <c r="E74">
        <f t="shared" si="7"/>
        <v>1663</v>
      </c>
      <c r="F74" s="4">
        <f t="shared" si="8"/>
        <v>2765569</v>
      </c>
      <c r="G74" s="3">
        <f t="shared" si="9"/>
        <v>7.4803769426264538E-3</v>
      </c>
    </row>
    <row r="75" spans="1:7" ht="15.75" customHeight="1" x14ac:dyDescent="0.35">
      <c r="A75" s="1" t="s">
        <v>75</v>
      </c>
      <c r="B75" s="2">
        <v>198807</v>
      </c>
      <c r="C75">
        <f t="shared" si="5"/>
        <v>222315</v>
      </c>
      <c r="D75">
        <f t="shared" si="6"/>
        <v>-23508</v>
      </c>
      <c r="E75">
        <f t="shared" si="7"/>
        <v>23508</v>
      </c>
      <c r="F75" s="4">
        <f t="shared" si="8"/>
        <v>552626064</v>
      </c>
      <c r="G75" s="3">
        <f t="shared" si="9"/>
        <v>0.11824533341381339</v>
      </c>
    </row>
    <row r="76" spans="1:7" ht="15.75" customHeight="1" x14ac:dyDescent="0.35">
      <c r="A76" s="1" t="s">
        <v>76</v>
      </c>
      <c r="B76" s="2">
        <v>235360</v>
      </c>
      <c r="C76">
        <f t="shared" si="5"/>
        <v>198807</v>
      </c>
      <c r="D76">
        <f t="shared" si="6"/>
        <v>36553</v>
      </c>
      <c r="E76">
        <f t="shared" si="7"/>
        <v>36553</v>
      </c>
      <c r="F76" s="4">
        <f t="shared" si="8"/>
        <v>1336121809</v>
      </c>
      <c r="G76" s="3">
        <f t="shared" si="9"/>
        <v>0.15530676410605029</v>
      </c>
    </row>
    <row r="77" spans="1:7" ht="15.75" customHeight="1" x14ac:dyDescent="0.35">
      <c r="A77" s="1" t="s">
        <v>77</v>
      </c>
      <c r="B77" s="2">
        <v>216229</v>
      </c>
      <c r="C77">
        <f t="shared" si="5"/>
        <v>235360</v>
      </c>
      <c r="D77">
        <f t="shared" si="6"/>
        <v>-19131</v>
      </c>
      <c r="E77">
        <f t="shared" si="7"/>
        <v>19131</v>
      </c>
      <c r="F77" s="4">
        <f t="shared" si="8"/>
        <v>365995161</v>
      </c>
      <c r="G77" s="3">
        <f t="shared" si="9"/>
        <v>8.8475643877555743E-2</v>
      </c>
    </row>
    <row r="78" spans="1:7" ht="15.75" customHeight="1" x14ac:dyDescent="0.35">
      <c r="A78" s="1" t="s">
        <v>78</v>
      </c>
      <c r="B78" s="2">
        <v>224604</v>
      </c>
      <c r="C78">
        <f t="shared" si="5"/>
        <v>216229</v>
      </c>
      <c r="D78">
        <f t="shared" si="6"/>
        <v>8375</v>
      </c>
      <c r="E78">
        <f t="shared" si="7"/>
        <v>8375</v>
      </c>
      <c r="F78" s="4">
        <f t="shared" si="8"/>
        <v>70140625</v>
      </c>
      <c r="G78" s="3">
        <f t="shared" si="9"/>
        <v>3.7287848836173886E-2</v>
      </c>
    </row>
    <row r="79" spans="1:7" ht="15.75" customHeight="1" x14ac:dyDescent="0.35">
      <c r="A79" s="1" t="s">
        <v>79</v>
      </c>
      <c r="B79" s="2">
        <v>219618</v>
      </c>
      <c r="C79">
        <f t="shared" si="5"/>
        <v>224604</v>
      </c>
      <c r="D79">
        <f t="shared" si="6"/>
        <v>-4986</v>
      </c>
      <c r="E79">
        <f t="shared" si="7"/>
        <v>4986</v>
      </c>
      <c r="F79" s="4">
        <f t="shared" si="8"/>
        <v>24860196</v>
      </c>
      <c r="G79" s="3">
        <f t="shared" si="9"/>
        <v>2.2703057126465045E-2</v>
      </c>
    </row>
    <row r="80" spans="1:7" ht="15.75" customHeight="1" x14ac:dyDescent="0.35">
      <c r="A80" s="1" t="s">
        <v>80</v>
      </c>
      <c r="B80" s="2">
        <v>228160</v>
      </c>
      <c r="C80">
        <f t="shared" si="5"/>
        <v>219618</v>
      </c>
      <c r="D80">
        <f t="shared" si="6"/>
        <v>8542</v>
      </c>
      <c r="E80">
        <f t="shared" si="7"/>
        <v>8542</v>
      </c>
      <c r="F80" s="4">
        <f t="shared" si="8"/>
        <v>72965764</v>
      </c>
      <c r="G80" s="3">
        <f t="shared" si="9"/>
        <v>3.7438639551192143E-2</v>
      </c>
    </row>
    <row r="81" spans="1:7" ht="15.75" customHeight="1" x14ac:dyDescent="0.35">
      <c r="A81" s="1" t="s">
        <v>81</v>
      </c>
      <c r="B81" s="2">
        <v>239212</v>
      </c>
      <c r="C81">
        <f t="shared" si="5"/>
        <v>228160</v>
      </c>
      <c r="D81">
        <f t="shared" si="6"/>
        <v>11052</v>
      </c>
      <c r="E81">
        <f t="shared" si="7"/>
        <v>11052</v>
      </c>
      <c r="F81" s="4">
        <f t="shared" si="8"/>
        <v>122146704</v>
      </c>
      <c r="G81" s="3">
        <f t="shared" si="9"/>
        <v>4.6201695567112018E-2</v>
      </c>
    </row>
    <row r="82" spans="1:7" ht="15.75" customHeight="1" x14ac:dyDescent="0.35">
      <c r="A82" s="1" t="s">
        <v>82</v>
      </c>
      <c r="B82" s="2">
        <v>216838</v>
      </c>
      <c r="C82">
        <f t="shared" si="5"/>
        <v>239212</v>
      </c>
      <c r="D82">
        <f t="shared" si="6"/>
        <v>-22374</v>
      </c>
      <c r="E82">
        <f t="shared" si="7"/>
        <v>22374</v>
      </c>
      <c r="F82" s="4">
        <f t="shared" si="8"/>
        <v>500595876</v>
      </c>
      <c r="G82" s="3">
        <f t="shared" si="9"/>
        <v>0.10318302142613379</v>
      </c>
    </row>
    <row r="83" spans="1:7" ht="15.75" customHeight="1" x14ac:dyDescent="0.35">
      <c r="A83" s="1" t="s">
        <v>83</v>
      </c>
      <c r="B83" s="2">
        <v>220171</v>
      </c>
      <c r="C83">
        <f t="shared" si="5"/>
        <v>216838</v>
      </c>
      <c r="D83">
        <f t="shared" si="6"/>
        <v>3333</v>
      </c>
      <c r="E83">
        <f t="shared" si="7"/>
        <v>3333</v>
      </c>
      <c r="F83" s="4">
        <f t="shared" si="8"/>
        <v>11108889</v>
      </c>
      <c r="G83" s="3">
        <f t="shared" si="9"/>
        <v>1.5138233463989353E-2</v>
      </c>
    </row>
    <row r="84" spans="1:7" ht="15.75" customHeight="1" x14ac:dyDescent="0.35">
      <c r="A84" s="1" t="s">
        <v>84</v>
      </c>
      <c r="B84" s="2">
        <v>221130</v>
      </c>
      <c r="C84">
        <f t="shared" si="5"/>
        <v>220171</v>
      </c>
      <c r="D84">
        <f t="shared" si="6"/>
        <v>959</v>
      </c>
      <c r="E84">
        <f t="shared" si="7"/>
        <v>959</v>
      </c>
      <c r="F84" s="4">
        <f t="shared" si="8"/>
        <v>919681</v>
      </c>
      <c r="G84" s="3">
        <f t="shared" si="9"/>
        <v>4.3368154479265586E-3</v>
      </c>
    </row>
    <row r="85" spans="1:7" ht="15.75" customHeight="1" x14ac:dyDescent="0.35">
      <c r="A85" s="1" t="s">
        <v>85</v>
      </c>
      <c r="B85" s="2">
        <v>244965</v>
      </c>
      <c r="C85">
        <f t="shared" si="5"/>
        <v>221130</v>
      </c>
      <c r="D85">
        <f t="shared" si="6"/>
        <v>23835</v>
      </c>
      <c r="E85">
        <f t="shared" si="7"/>
        <v>23835</v>
      </c>
      <c r="F85" s="4">
        <f t="shared" si="8"/>
        <v>568107225</v>
      </c>
      <c r="G85" s="3">
        <f t="shared" si="9"/>
        <v>9.7299614230604375E-2</v>
      </c>
    </row>
    <row r="86" spans="1:7" ht="15.75" customHeight="1" x14ac:dyDescent="0.35">
      <c r="A86" s="1" t="s">
        <v>86</v>
      </c>
      <c r="B86" s="2">
        <v>236065</v>
      </c>
      <c r="C86">
        <f t="shared" si="5"/>
        <v>244965</v>
      </c>
      <c r="D86">
        <f t="shared" si="6"/>
        <v>-8900</v>
      </c>
      <c r="E86">
        <f t="shared" si="7"/>
        <v>8900</v>
      </c>
      <c r="F86" s="4">
        <f t="shared" si="8"/>
        <v>79210000</v>
      </c>
      <c r="G86" s="3">
        <f t="shared" si="9"/>
        <v>3.7701480524431827E-2</v>
      </c>
    </row>
    <row r="87" spans="1:7" ht="15.75" customHeight="1" x14ac:dyDescent="0.35">
      <c r="A87" s="1" t="s">
        <v>87</v>
      </c>
      <c r="B87" s="2">
        <v>229492</v>
      </c>
      <c r="C87">
        <f t="shared" si="5"/>
        <v>236065</v>
      </c>
      <c r="D87">
        <f t="shared" si="6"/>
        <v>-6573</v>
      </c>
      <c r="E87">
        <f t="shared" si="7"/>
        <v>6573</v>
      </c>
      <c r="F87" s="4">
        <f t="shared" si="8"/>
        <v>43204329</v>
      </c>
      <c r="G87" s="3">
        <f t="shared" si="9"/>
        <v>2.86415212730727E-2</v>
      </c>
    </row>
    <row r="88" spans="1:7" ht="15.75" customHeight="1" x14ac:dyDescent="0.35">
      <c r="A88" s="1" t="s">
        <v>88</v>
      </c>
      <c r="B88" s="2">
        <v>248383</v>
      </c>
      <c r="C88">
        <f t="shared" si="5"/>
        <v>229492</v>
      </c>
      <c r="D88">
        <f t="shared" si="6"/>
        <v>18891</v>
      </c>
      <c r="E88">
        <f t="shared" si="7"/>
        <v>18891</v>
      </c>
      <c r="F88" s="4">
        <f t="shared" si="8"/>
        <v>356869881</v>
      </c>
      <c r="G88" s="3">
        <f t="shared" si="9"/>
        <v>7.6055929753646584E-2</v>
      </c>
    </row>
    <row r="89" spans="1:7" ht="15.75" customHeight="1" x14ac:dyDescent="0.35">
      <c r="A89" s="1" t="s">
        <v>89</v>
      </c>
      <c r="B89" s="2">
        <v>228344</v>
      </c>
      <c r="C89">
        <f t="shared" si="5"/>
        <v>248383</v>
      </c>
      <c r="D89">
        <f t="shared" si="6"/>
        <v>-20039</v>
      </c>
      <c r="E89">
        <f t="shared" si="7"/>
        <v>20039</v>
      </c>
      <c r="F89" s="4">
        <f t="shared" si="8"/>
        <v>401561521</v>
      </c>
      <c r="G89" s="3">
        <f t="shared" si="9"/>
        <v>8.7757944154433665E-2</v>
      </c>
    </row>
    <row r="90" spans="1:7" ht="15.75" customHeight="1" x14ac:dyDescent="0.35">
      <c r="A90" s="1" t="s">
        <v>90</v>
      </c>
      <c r="B90" s="2">
        <v>245749</v>
      </c>
      <c r="C90">
        <f t="shared" si="5"/>
        <v>228344</v>
      </c>
      <c r="D90">
        <f t="shared" si="6"/>
        <v>17405</v>
      </c>
      <c r="E90">
        <f t="shared" si="7"/>
        <v>17405</v>
      </c>
      <c r="F90" s="4">
        <f t="shared" si="8"/>
        <v>302934025</v>
      </c>
      <c r="G90" s="3">
        <f t="shared" si="9"/>
        <v>7.0824296334878273E-2</v>
      </c>
    </row>
    <row r="91" spans="1:7" ht="15.75" customHeight="1" x14ac:dyDescent="0.35">
      <c r="A91" s="1" t="s">
        <v>91</v>
      </c>
      <c r="B91" s="2">
        <v>226802</v>
      </c>
      <c r="C91">
        <f t="shared" si="5"/>
        <v>245749</v>
      </c>
      <c r="D91">
        <f t="shared" si="6"/>
        <v>-18947</v>
      </c>
      <c r="E91">
        <f t="shared" si="7"/>
        <v>18947</v>
      </c>
      <c r="F91" s="4">
        <f t="shared" si="8"/>
        <v>358988809</v>
      </c>
      <c r="G91" s="3">
        <f t="shared" si="9"/>
        <v>8.353982769111383E-2</v>
      </c>
    </row>
    <row r="92" spans="1:7" ht="15.75" customHeight="1" x14ac:dyDescent="0.35">
      <c r="A92" s="1" t="s">
        <v>92</v>
      </c>
      <c r="B92" s="2">
        <v>250986</v>
      </c>
      <c r="C92">
        <f t="shared" si="5"/>
        <v>226802</v>
      </c>
      <c r="D92">
        <f t="shared" si="6"/>
        <v>24184</v>
      </c>
      <c r="E92">
        <f t="shared" si="7"/>
        <v>24184</v>
      </c>
      <c r="F92" s="4">
        <f t="shared" si="8"/>
        <v>584865856</v>
      </c>
      <c r="G92" s="3">
        <f t="shared" si="9"/>
        <v>9.6355972046249586E-2</v>
      </c>
    </row>
    <row r="93" spans="1:7" ht="15.75" customHeight="1" x14ac:dyDescent="0.35">
      <c r="A93" s="1" t="s">
        <v>93</v>
      </c>
      <c r="B93" s="2">
        <v>248482</v>
      </c>
      <c r="C93">
        <f t="shared" si="5"/>
        <v>250986</v>
      </c>
      <c r="D93">
        <f t="shared" si="6"/>
        <v>-2504</v>
      </c>
      <c r="E93">
        <f t="shared" si="7"/>
        <v>2504</v>
      </c>
      <c r="F93" s="4">
        <f t="shared" si="8"/>
        <v>6270016</v>
      </c>
      <c r="G93" s="3">
        <f t="shared" si="9"/>
        <v>1.0077188689724004E-2</v>
      </c>
    </row>
    <row r="94" spans="1:7" ht="15.75" customHeight="1" x14ac:dyDescent="0.35">
      <c r="A94" s="1" t="s">
        <v>94</v>
      </c>
      <c r="B94" s="2">
        <v>241213</v>
      </c>
      <c r="C94">
        <f t="shared" si="5"/>
        <v>248482</v>
      </c>
      <c r="D94">
        <f t="shared" si="6"/>
        <v>-7269</v>
      </c>
      <c r="E94">
        <f t="shared" si="7"/>
        <v>7269</v>
      </c>
      <c r="F94" s="4">
        <f t="shared" si="8"/>
        <v>52838361</v>
      </c>
      <c r="G94" s="3">
        <f t="shared" si="9"/>
        <v>3.0135191718522632E-2</v>
      </c>
    </row>
    <row r="95" spans="1:7" ht="15.75" customHeight="1" x14ac:dyDescent="0.35">
      <c r="A95" s="1" t="s">
        <v>95</v>
      </c>
      <c r="B95" s="2">
        <v>234666</v>
      </c>
      <c r="C95">
        <f t="shared" si="5"/>
        <v>241213</v>
      </c>
      <c r="D95">
        <f t="shared" si="6"/>
        <v>-6547</v>
      </c>
      <c r="E95">
        <f t="shared" si="7"/>
        <v>6547</v>
      </c>
      <c r="F95" s="4">
        <f t="shared" si="8"/>
        <v>42863209</v>
      </c>
      <c r="G95" s="3">
        <f t="shared" si="9"/>
        <v>2.7899226986440304E-2</v>
      </c>
    </row>
    <row r="96" spans="1:7" ht="15.75" customHeight="1" x14ac:dyDescent="0.35">
      <c r="A96" s="1" t="s">
        <v>96</v>
      </c>
      <c r="B96" s="2">
        <v>240691</v>
      </c>
      <c r="C96">
        <f t="shared" si="5"/>
        <v>234666</v>
      </c>
      <c r="D96">
        <f t="shared" si="6"/>
        <v>6025</v>
      </c>
      <c r="E96">
        <f t="shared" si="7"/>
        <v>6025</v>
      </c>
      <c r="F96" s="4">
        <f t="shared" si="8"/>
        <v>36300625</v>
      </c>
      <c r="G96" s="3">
        <f t="shared" si="9"/>
        <v>2.5032095092878421E-2</v>
      </c>
    </row>
    <row r="97" spans="1:7" ht="15.75" customHeight="1" x14ac:dyDescent="0.35">
      <c r="A97" s="1" t="s">
        <v>97</v>
      </c>
      <c r="B97" s="2">
        <v>242213</v>
      </c>
      <c r="C97">
        <f t="shared" si="5"/>
        <v>240691</v>
      </c>
      <c r="D97">
        <f t="shared" si="6"/>
        <v>1522</v>
      </c>
      <c r="E97">
        <f t="shared" si="7"/>
        <v>1522</v>
      </c>
      <c r="F97" s="4">
        <f t="shared" si="8"/>
        <v>2316484</v>
      </c>
      <c r="G97" s="3">
        <f t="shared" si="9"/>
        <v>6.2837254812912599E-3</v>
      </c>
    </row>
    <row r="98" spans="1:7" ht="15.75" customHeight="1" x14ac:dyDescent="0.35">
      <c r="A98" s="1" t="s">
        <v>98</v>
      </c>
      <c r="B98" s="2">
        <v>262811</v>
      </c>
      <c r="C98">
        <f t="shared" si="5"/>
        <v>242213</v>
      </c>
      <c r="D98">
        <f t="shared" si="6"/>
        <v>20598</v>
      </c>
      <c r="E98">
        <f t="shared" si="7"/>
        <v>20598</v>
      </c>
      <c r="F98" s="4">
        <f t="shared" si="8"/>
        <v>424277604</v>
      </c>
      <c r="G98" s="3">
        <f t="shared" si="9"/>
        <v>7.8375714867338131E-2</v>
      </c>
    </row>
    <row r="99" spans="1:7" ht="15.75" customHeight="1" x14ac:dyDescent="0.35">
      <c r="A99" s="1" t="s">
        <v>99</v>
      </c>
      <c r="B99" s="2">
        <v>220558</v>
      </c>
      <c r="C99">
        <f t="shared" si="5"/>
        <v>262811</v>
      </c>
      <c r="D99">
        <f t="shared" si="6"/>
        <v>-42253</v>
      </c>
      <c r="E99">
        <f t="shared" si="7"/>
        <v>42253</v>
      </c>
      <c r="F99" s="4">
        <f t="shared" si="8"/>
        <v>1785316009</v>
      </c>
      <c r="G99" s="3">
        <f t="shared" si="9"/>
        <v>0.19157319163213304</v>
      </c>
    </row>
    <row r="100" spans="1:7" ht="15.75" customHeight="1" x14ac:dyDescent="0.35">
      <c r="A100" s="1" t="s">
        <v>100</v>
      </c>
      <c r="B100" s="2">
        <v>253114</v>
      </c>
      <c r="C100">
        <f t="shared" si="5"/>
        <v>220558</v>
      </c>
      <c r="D100">
        <f t="shared" si="6"/>
        <v>32556</v>
      </c>
      <c r="E100">
        <f t="shared" si="7"/>
        <v>32556</v>
      </c>
      <c r="F100" s="4">
        <f t="shared" si="8"/>
        <v>1059893136</v>
      </c>
      <c r="G100" s="3">
        <f t="shared" si="9"/>
        <v>0.12862188579059239</v>
      </c>
    </row>
    <row r="101" spans="1:7" ht="15.75" customHeight="1" x14ac:dyDescent="0.35">
      <c r="A101" s="1" t="s">
        <v>101</v>
      </c>
      <c r="B101" s="2">
        <v>246132</v>
      </c>
      <c r="C101">
        <f t="shared" si="5"/>
        <v>253114</v>
      </c>
      <c r="D101">
        <f t="shared" si="6"/>
        <v>-6982</v>
      </c>
      <c r="E101">
        <f t="shared" si="7"/>
        <v>6982</v>
      </c>
      <c r="F101" s="4">
        <f t="shared" si="8"/>
        <v>48748324</v>
      </c>
      <c r="G101" s="3">
        <f t="shared" si="9"/>
        <v>2.8366892561714853E-2</v>
      </c>
    </row>
    <row r="102" spans="1:7" ht="15.75" customHeight="1" x14ac:dyDescent="0.35">
      <c r="A102" s="1" t="s">
        <v>102</v>
      </c>
      <c r="B102" s="2">
        <v>264554</v>
      </c>
      <c r="C102">
        <f t="shared" si="5"/>
        <v>246132</v>
      </c>
      <c r="D102">
        <f t="shared" si="6"/>
        <v>18422</v>
      </c>
      <c r="E102">
        <f t="shared" si="7"/>
        <v>18422</v>
      </c>
      <c r="F102" s="4">
        <f t="shared" si="8"/>
        <v>339370084</v>
      </c>
      <c r="G102" s="3">
        <f t="shared" si="9"/>
        <v>6.9634176765424077E-2</v>
      </c>
    </row>
    <row r="103" spans="1:7" ht="15.75" customHeight="1" x14ac:dyDescent="0.35">
      <c r="A103" s="1" t="s">
        <v>103</v>
      </c>
      <c r="B103" s="2">
        <v>242677</v>
      </c>
      <c r="C103">
        <f t="shared" si="5"/>
        <v>264554</v>
      </c>
      <c r="D103">
        <f t="shared" si="6"/>
        <v>-21877</v>
      </c>
      <c r="E103">
        <f t="shared" si="7"/>
        <v>21877</v>
      </c>
      <c r="F103" s="4">
        <f t="shared" si="8"/>
        <v>478603129</v>
      </c>
      <c r="G103" s="3">
        <f t="shared" si="9"/>
        <v>9.0148633780704396E-2</v>
      </c>
    </row>
    <row r="104" spans="1:7" ht="15.75" customHeight="1" x14ac:dyDescent="0.35">
      <c r="A104" s="1" t="s">
        <v>104</v>
      </c>
      <c r="B104" s="2">
        <v>245369</v>
      </c>
      <c r="C104">
        <f t="shared" si="5"/>
        <v>242677</v>
      </c>
      <c r="D104">
        <f t="shared" si="6"/>
        <v>2692</v>
      </c>
      <c r="E104">
        <f t="shared" si="7"/>
        <v>2692</v>
      </c>
      <c r="F104" s="4">
        <f t="shared" si="8"/>
        <v>7246864</v>
      </c>
      <c r="G104" s="3">
        <f t="shared" si="9"/>
        <v>1.097123108461134E-2</v>
      </c>
    </row>
    <row r="105" spans="1:7" ht="15.75" customHeight="1" x14ac:dyDescent="0.35">
      <c r="A105" s="1" t="s">
        <v>105</v>
      </c>
      <c r="B105" s="2">
        <v>245611</v>
      </c>
      <c r="C105">
        <f t="shared" si="5"/>
        <v>245369</v>
      </c>
      <c r="D105">
        <f t="shared" si="6"/>
        <v>242</v>
      </c>
      <c r="E105">
        <f t="shared" si="7"/>
        <v>242</v>
      </c>
      <c r="F105" s="4">
        <f t="shared" si="8"/>
        <v>58564</v>
      </c>
      <c r="G105" s="3">
        <f t="shared" si="9"/>
        <v>9.8529788975249477E-4</v>
      </c>
    </row>
    <row r="106" spans="1:7" ht="15.75" customHeight="1" x14ac:dyDescent="0.35">
      <c r="A106" s="1" t="s">
        <v>106</v>
      </c>
      <c r="B106" s="2">
        <v>219708</v>
      </c>
      <c r="C106">
        <f t="shared" si="5"/>
        <v>245611</v>
      </c>
      <c r="D106">
        <f t="shared" si="6"/>
        <v>-25903</v>
      </c>
      <c r="E106">
        <f t="shared" si="7"/>
        <v>25903</v>
      </c>
      <c r="F106" s="4">
        <f t="shared" si="8"/>
        <v>670965409</v>
      </c>
      <c r="G106" s="3">
        <f t="shared" si="9"/>
        <v>0.11789739108270977</v>
      </c>
    </row>
    <row r="107" spans="1:7" ht="15.75" customHeight="1" x14ac:dyDescent="0.35">
      <c r="A107" s="1" t="s">
        <v>107</v>
      </c>
      <c r="B107" s="2">
        <v>238109</v>
      </c>
      <c r="C107">
        <f t="shared" si="5"/>
        <v>219708</v>
      </c>
      <c r="D107">
        <f t="shared" si="6"/>
        <v>18401</v>
      </c>
      <c r="E107">
        <f t="shared" si="7"/>
        <v>18401</v>
      </c>
      <c r="F107" s="4">
        <f t="shared" si="8"/>
        <v>338596801</v>
      </c>
      <c r="G107" s="3">
        <f t="shared" si="9"/>
        <v>7.727973323141922E-2</v>
      </c>
    </row>
    <row r="108" spans="1:7" ht="15.75" customHeight="1" x14ac:dyDescent="0.35">
      <c r="A108" s="1" t="s">
        <v>108</v>
      </c>
      <c r="B108" s="2">
        <v>230230</v>
      </c>
      <c r="C108">
        <f t="shared" si="5"/>
        <v>238109</v>
      </c>
      <c r="D108">
        <f t="shared" si="6"/>
        <v>-7879</v>
      </c>
      <c r="E108">
        <f t="shared" si="7"/>
        <v>7879</v>
      </c>
      <c r="F108" s="4">
        <f t="shared" si="8"/>
        <v>62078641</v>
      </c>
      <c r="G108" s="3">
        <f t="shared" si="9"/>
        <v>3.4222299439690747E-2</v>
      </c>
    </row>
    <row r="109" spans="1:7" ht="15.75" customHeight="1" x14ac:dyDescent="0.35">
      <c r="A109" s="1" t="s">
        <v>109</v>
      </c>
      <c r="B109" s="2">
        <v>241245</v>
      </c>
      <c r="C109">
        <f t="shared" si="5"/>
        <v>230230</v>
      </c>
      <c r="D109">
        <f t="shared" si="6"/>
        <v>11015</v>
      </c>
      <c r="E109">
        <f t="shared" si="7"/>
        <v>11015</v>
      </c>
      <c r="F109" s="4">
        <f t="shared" si="8"/>
        <v>121330225</v>
      </c>
      <c r="G109" s="3">
        <f t="shared" si="9"/>
        <v>4.5658977388132398E-2</v>
      </c>
    </row>
    <row r="110" spans="1:7" ht="15.75" customHeight="1" x14ac:dyDescent="0.35">
      <c r="A110" s="1" t="s">
        <v>110</v>
      </c>
      <c r="B110" s="2">
        <v>248552</v>
      </c>
      <c r="C110">
        <f t="shared" si="5"/>
        <v>241245</v>
      </c>
      <c r="D110">
        <f t="shared" si="6"/>
        <v>7307</v>
      </c>
      <c r="E110">
        <f t="shared" si="7"/>
        <v>7307</v>
      </c>
      <c r="F110" s="4">
        <f t="shared" si="8"/>
        <v>53392249</v>
      </c>
      <c r="G110" s="3">
        <f t="shared" si="9"/>
        <v>2.9398274807686118E-2</v>
      </c>
    </row>
    <row r="111" spans="1:7" ht="15.75" customHeight="1" x14ac:dyDescent="0.35">
      <c r="A111" s="1" t="s">
        <v>111</v>
      </c>
      <c r="B111" s="2">
        <v>209942</v>
      </c>
      <c r="C111">
        <f t="shared" si="5"/>
        <v>248552</v>
      </c>
      <c r="D111">
        <f t="shared" si="6"/>
        <v>-38610</v>
      </c>
      <c r="E111">
        <f t="shared" si="7"/>
        <v>38610</v>
      </c>
      <c r="F111" s="4">
        <f t="shared" si="8"/>
        <v>1490732100</v>
      </c>
      <c r="G111" s="3">
        <f t="shared" si="9"/>
        <v>0.18390793647769385</v>
      </c>
    </row>
    <row r="112" spans="1:7" ht="15.75" customHeight="1" x14ac:dyDescent="0.35">
      <c r="A112" s="1" t="s">
        <v>112</v>
      </c>
      <c r="B112" s="2">
        <v>236216</v>
      </c>
      <c r="C112">
        <f t="shared" si="5"/>
        <v>209942</v>
      </c>
      <c r="D112">
        <f t="shared" si="6"/>
        <v>26274</v>
      </c>
      <c r="E112">
        <f t="shared" si="7"/>
        <v>26274</v>
      </c>
      <c r="F112" s="4">
        <f t="shared" si="8"/>
        <v>690323076</v>
      </c>
      <c r="G112" s="3">
        <f t="shared" si="9"/>
        <v>0.11122870593016561</v>
      </c>
    </row>
    <row r="113" spans="1:7" ht="15.75" customHeight="1" x14ac:dyDescent="0.35">
      <c r="A113" s="1" t="s">
        <v>113</v>
      </c>
      <c r="B113" s="2">
        <v>247608</v>
      </c>
      <c r="C113">
        <f t="shared" si="5"/>
        <v>236216</v>
      </c>
      <c r="D113">
        <f t="shared" si="6"/>
        <v>11392</v>
      </c>
      <c r="E113">
        <f t="shared" si="7"/>
        <v>11392</v>
      </c>
      <c r="F113" s="4">
        <f t="shared" si="8"/>
        <v>129777664</v>
      </c>
      <c r="G113" s="3">
        <f t="shared" si="9"/>
        <v>4.6008206519983198E-2</v>
      </c>
    </row>
    <row r="114" spans="1:7" ht="15.75" customHeight="1" x14ac:dyDescent="0.35">
      <c r="A114" s="1" t="s">
        <v>114</v>
      </c>
      <c r="B114" s="2">
        <v>242857</v>
      </c>
      <c r="C114">
        <f t="shared" si="5"/>
        <v>247608</v>
      </c>
      <c r="D114">
        <f t="shared" si="6"/>
        <v>-4751</v>
      </c>
      <c r="E114">
        <f t="shared" si="7"/>
        <v>4751</v>
      </c>
      <c r="F114" s="4">
        <f t="shared" si="8"/>
        <v>22572001</v>
      </c>
      <c r="G114" s="3">
        <f t="shared" si="9"/>
        <v>1.9562952684089814E-2</v>
      </c>
    </row>
    <row r="115" spans="1:7" ht="15.75" customHeight="1" x14ac:dyDescent="0.35">
      <c r="A115" s="1" t="s">
        <v>115</v>
      </c>
      <c r="B115" s="2">
        <v>254283</v>
      </c>
      <c r="C115">
        <f t="shared" si="5"/>
        <v>242857</v>
      </c>
      <c r="D115">
        <f t="shared" si="6"/>
        <v>11426</v>
      </c>
      <c r="E115">
        <f t="shared" si="7"/>
        <v>11426</v>
      </c>
      <c r="F115" s="4">
        <f t="shared" si="8"/>
        <v>130553476</v>
      </c>
      <c r="G115" s="3">
        <f t="shared" si="9"/>
        <v>4.4934187499754211E-2</v>
      </c>
    </row>
    <row r="116" spans="1:7" ht="15.75" customHeight="1" x14ac:dyDescent="0.35">
      <c r="A116" s="1" t="s">
        <v>116</v>
      </c>
      <c r="B116" s="2">
        <v>246671</v>
      </c>
      <c r="C116">
        <f t="shared" si="5"/>
        <v>254283</v>
      </c>
      <c r="D116">
        <f t="shared" si="6"/>
        <v>-7612</v>
      </c>
      <c r="E116">
        <f t="shared" si="7"/>
        <v>7612</v>
      </c>
      <c r="F116" s="4">
        <f t="shared" si="8"/>
        <v>57942544</v>
      </c>
      <c r="G116" s="3">
        <f t="shared" si="9"/>
        <v>3.0858917343343967E-2</v>
      </c>
    </row>
    <row r="117" spans="1:7" ht="15.75" customHeight="1" x14ac:dyDescent="0.35">
      <c r="A117" s="1" t="s">
        <v>117</v>
      </c>
      <c r="B117" s="2">
        <v>247656</v>
      </c>
      <c r="C117">
        <f t="shared" si="5"/>
        <v>246671</v>
      </c>
      <c r="D117">
        <f t="shared" si="6"/>
        <v>985</v>
      </c>
      <c r="E117">
        <f t="shared" si="7"/>
        <v>985</v>
      </c>
      <c r="F117" s="4">
        <f t="shared" si="8"/>
        <v>970225</v>
      </c>
      <c r="G117" s="3">
        <f t="shared" si="9"/>
        <v>3.9772910811771162E-3</v>
      </c>
    </row>
    <row r="118" spans="1:7" ht="15.75" customHeight="1" x14ac:dyDescent="0.35">
      <c r="A118" s="1" t="s">
        <v>118</v>
      </c>
      <c r="B118" s="2">
        <v>227795</v>
      </c>
      <c r="C118">
        <f t="shared" si="5"/>
        <v>247656</v>
      </c>
      <c r="D118">
        <f t="shared" si="6"/>
        <v>-19861</v>
      </c>
      <c r="E118">
        <f t="shared" si="7"/>
        <v>19861</v>
      </c>
      <c r="F118" s="4">
        <f t="shared" si="8"/>
        <v>394459321</v>
      </c>
      <c r="G118" s="3">
        <f t="shared" si="9"/>
        <v>8.7188041879760314E-2</v>
      </c>
    </row>
    <row r="119" spans="1:7" ht="15.75" customHeight="1" x14ac:dyDescent="0.35">
      <c r="A119" s="1" t="s">
        <v>119</v>
      </c>
      <c r="B119" s="2">
        <v>227975</v>
      </c>
      <c r="C119">
        <f t="shared" si="5"/>
        <v>227795</v>
      </c>
      <c r="D119">
        <f t="shared" si="6"/>
        <v>180</v>
      </c>
      <c r="E119">
        <f t="shared" si="7"/>
        <v>180</v>
      </c>
      <c r="F119" s="4">
        <f t="shared" si="8"/>
        <v>32400</v>
      </c>
      <c r="G119" s="3">
        <f t="shared" si="9"/>
        <v>7.8956025880030705E-4</v>
      </c>
    </row>
    <row r="120" spans="1:7" ht="15.75" customHeight="1" x14ac:dyDescent="0.35">
      <c r="A120" s="1" t="s">
        <v>120</v>
      </c>
      <c r="B120" s="2">
        <v>226251</v>
      </c>
      <c r="C120">
        <f t="shared" si="5"/>
        <v>227975</v>
      </c>
      <c r="D120">
        <f t="shared" si="6"/>
        <v>-1724</v>
      </c>
      <c r="E120">
        <f t="shared" si="7"/>
        <v>1724</v>
      </c>
      <c r="F120" s="4">
        <f t="shared" si="8"/>
        <v>2972176</v>
      </c>
      <c r="G120" s="3">
        <f t="shared" si="9"/>
        <v>7.6198558238416625E-3</v>
      </c>
    </row>
    <row r="121" spans="1:7" ht="15.75" customHeight="1" x14ac:dyDescent="0.35">
      <c r="A121" s="1" t="s">
        <v>121</v>
      </c>
      <c r="B121" s="2">
        <v>219240</v>
      </c>
      <c r="C121">
        <f t="shared" si="5"/>
        <v>226251</v>
      </c>
      <c r="D121">
        <f t="shared" si="6"/>
        <v>-7011</v>
      </c>
      <c r="E121">
        <f t="shared" si="7"/>
        <v>7011</v>
      </c>
      <c r="F121" s="4">
        <f t="shared" si="8"/>
        <v>49154121</v>
      </c>
      <c r="G121" s="3">
        <f t="shared" si="9"/>
        <v>3.1978653530377668E-2</v>
      </c>
    </row>
    <row r="122" spans="1:7" ht="15.75" customHeight="1" x14ac:dyDescent="0.35">
      <c r="A122" s="1" t="s">
        <v>122</v>
      </c>
      <c r="B122" s="2">
        <v>234307</v>
      </c>
      <c r="C122">
        <f t="shared" si="5"/>
        <v>219240</v>
      </c>
      <c r="D122">
        <f t="shared" si="6"/>
        <v>15067</v>
      </c>
      <c r="E122">
        <f t="shared" si="7"/>
        <v>15067</v>
      </c>
      <c r="F122" s="4">
        <f t="shared" si="8"/>
        <v>227014489</v>
      </c>
      <c r="G122" s="3">
        <f t="shared" si="9"/>
        <v>6.4304523552433351E-2</v>
      </c>
    </row>
    <row r="123" spans="1:7" ht="15.75" customHeight="1" x14ac:dyDescent="0.35">
      <c r="A123" s="1" t="s">
        <v>123</v>
      </c>
      <c r="B123" s="2">
        <v>178257</v>
      </c>
      <c r="C123">
        <f t="shared" si="5"/>
        <v>234307</v>
      </c>
      <c r="D123">
        <f t="shared" si="6"/>
        <v>-56050</v>
      </c>
      <c r="E123">
        <f t="shared" si="7"/>
        <v>56050</v>
      </c>
      <c r="F123" s="4">
        <f t="shared" si="8"/>
        <v>3141602500</v>
      </c>
      <c r="G123" s="3">
        <f t="shared" si="9"/>
        <v>0.31443365477933544</v>
      </c>
    </row>
    <row r="124" spans="1:7" ht="15.75" customHeight="1" x14ac:dyDescent="0.35">
      <c r="A124" s="1" t="s">
        <v>124</v>
      </c>
      <c r="B124" s="2">
        <v>210276</v>
      </c>
      <c r="C124">
        <f t="shared" si="5"/>
        <v>178257</v>
      </c>
      <c r="D124">
        <f t="shared" si="6"/>
        <v>32019</v>
      </c>
      <c r="E124">
        <f t="shared" si="7"/>
        <v>32019</v>
      </c>
      <c r="F124" s="4">
        <f t="shared" si="8"/>
        <v>1025216361</v>
      </c>
      <c r="G124" s="3">
        <f t="shared" si="9"/>
        <v>0.15227130057638533</v>
      </c>
    </row>
    <row r="125" spans="1:7" ht="15.75" customHeight="1" x14ac:dyDescent="0.35">
      <c r="A125" s="1" t="s">
        <v>125</v>
      </c>
      <c r="B125" s="2">
        <v>209958</v>
      </c>
      <c r="C125">
        <f t="shared" si="5"/>
        <v>210276</v>
      </c>
      <c r="D125">
        <f t="shared" si="6"/>
        <v>-318</v>
      </c>
      <c r="E125">
        <f t="shared" si="7"/>
        <v>318</v>
      </c>
      <c r="F125" s="4">
        <f t="shared" si="8"/>
        <v>101124</v>
      </c>
      <c r="G125" s="3">
        <f t="shared" si="9"/>
        <v>1.5145886320121168E-3</v>
      </c>
    </row>
    <row r="126" spans="1:7" ht="15.75" customHeight="1" x14ac:dyDescent="0.35">
      <c r="A126" s="1" t="s">
        <v>126</v>
      </c>
      <c r="B126" s="2">
        <v>221259</v>
      </c>
      <c r="C126">
        <f t="shared" si="5"/>
        <v>209958</v>
      </c>
      <c r="D126">
        <f t="shared" si="6"/>
        <v>11301</v>
      </c>
      <c r="E126">
        <f t="shared" si="7"/>
        <v>11301</v>
      </c>
      <c r="F126" s="4">
        <f t="shared" si="8"/>
        <v>127712601</v>
      </c>
      <c r="G126" s="3">
        <f t="shared" si="9"/>
        <v>5.1075888438436405E-2</v>
      </c>
    </row>
    <row r="127" spans="1:7" ht="15.75" customHeight="1" x14ac:dyDescent="0.35">
      <c r="A127" s="1" t="s">
        <v>127</v>
      </c>
      <c r="B127" s="2">
        <v>214563</v>
      </c>
      <c r="C127">
        <f t="shared" si="5"/>
        <v>221259</v>
      </c>
      <c r="D127">
        <f t="shared" si="6"/>
        <v>-6696</v>
      </c>
      <c r="E127">
        <f t="shared" si="7"/>
        <v>6696</v>
      </c>
      <c r="F127" s="4">
        <f t="shared" si="8"/>
        <v>44836416</v>
      </c>
      <c r="G127" s="3">
        <f t="shared" si="9"/>
        <v>3.1207617343157953E-2</v>
      </c>
    </row>
    <row r="128" spans="1:7" ht="15.75" customHeight="1" x14ac:dyDescent="0.35">
      <c r="A128" s="1" t="s">
        <v>128</v>
      </c>
      <c r="B128" s="2">
        <v>215083</v>
      </c>
      <c r="C128">
        <f t="shared" si="5"/>
        <v>214563</v>
      </c>
      <c r="D128">
        <f t="shared" si="6"/>
        <v>520</v>
      </c>
      <c r="E128">
        <f t="shared" si="7"/>
        <v>520</v>
      </c>
      <c r="F128" s="4">
        <f t="shared" si="8"/>
        <v>270400</v>
      </c>
      <c r="G128" s="3">
        <f t="shared" si="9"/>
        <v>2.4176713175843743E-3</v>
      </c>
    </row>
    <row r="129" spans="1:7" ht="15.75" customHeight="1" x14ac:dyDescent="0.35">
      <c r="A129" s="1" t="s">
        <v>129</v>
      </c>
      <c r="B129" s="2">
        <v>215273</v>
      </c>
      <c r="C129">
        <f t="shared" si="5"/>
        <v>215083</v>
      </c>
      <c r="D129">
        <f t="shared" si="6"/>
        <v>190</v>
      </c>
      <c r="E129">
        <f t="shared" si="7"/>
        <v>190</v>
      </c>
      <c r="F129" s="4">
        <f t="shared" si="8"/>
        <v>36100</v>
      </c>
      <c r="G129" s="3">
        <f t="shared" si="9"/>
        <v>8.8260023319227212E-4</v>
      </c>
    </row>
    <row r="130" spans="1:7" ht="15.75" customHeight="1" x14ac:dyDescent="0.35">
      <c r="A130" s="1" t="s">
        <v>130</v>
      </c>
      <c r="B130" s="2">
        <v>194485</v>
      </c>
      <c r="C130">
        <f t="shared" si="5"/>
        <v>215273</v>
      </c>
      <c r="D130">
        <f t="shared" si="6"/>
        <v>-20788</v>
      </c>
      <c r="E130">
        <f t="shared" si="7"/>
        <v>20788</v>
      </c>
      <c r="F130" s="4">
        <f t="shared" si="8"/>
        <v>432140944</v>
      </c>
      <c r="G130" s="3">
        <f t="shared" si="9"/>
        <v>0.10688742062369849</v>
      </c>
    </row>
    <row r="131" spans="1:7" ht="15.75" customHeight="1" x14ac:dyDescent="0.35">
      <c r="A131" s="1" t="s">
        <v>131</v>
      </c>
      <c r="B131" s="2">
        <v>193493</v>
      </c>
      <c r="C131">
        <f t="shared" si="5"/>
        <v>194485</v>
      </c>
      <c r="D131">
        <f t="shared" si="6"/>
        <v>-992</v>
      </c>
      <c r="E131">
        <f t="shared" si="7"/>
        <v>992</v>
      </c>
      <c r="F131" s="4">
        <f t="shared" si="8"/>
        <v>984064</v>
      </c>
      <c r="G131" s="3">
        <f t="shared" si="9"/>
        <v>5.126800452729556E-3</v>
      </c>
    </row>
    <row r="132" spans="1:7" ht="15.75" customHeight="1" x14ac:dyDescent="0.35">
      <c r="A132" s="1" t="s">
        <v>132</v>
      </c>
      <c r="B132" s="2">
        <v>174531</v>
      </c>
      <c r="C132">
        <f t="shared" ref="C132:C168" si="10">B131</f>
        <v>193493</v>
      </c>
      <c r="D132">
        <f t="shared" ref="D132:D168" si="11">B132-C132</f>
        <v>-18962</v>
      </c>
      <c r="E132">
        <f t="shared" ref="E132:E168" si="12">ABS(D132)</f>
        <v>18962</v>
      </c>
      <c r="F132" s="4">
        <f t="shared" ref="F132:F168" si="13">E132^2</f>
        <v>359557444</v>
      </c>
      <c r="G132" s="3">
        <f t="shared" ref="G132:G168" si="14">E132/B132</f>
        <v>0.10864545553511984</v>
      </c>
    </row>
    <row r="133" spans="1:7" ht="15.75" customHeight="1" x14ac:dyDescent="0.35">
      <c r="A133" s="1" t="s">
        <v>133</v>
      </c>
      <c r="B133" s="2">
        <v>211837</v>
      </c>
      <c r="C133">
        <f t="shared" si="10"/>
        <v>174531</v>
      </c>
      <c r="D133">
        <f t="shared" si="11"/>
        <v>37306</v>
      </c>
      <c r="E133">
        <f t="shared" si="12"/>
        <v>37306</v>
      </c>
      <c r="F133" s="4">
        <f t="shared" si="13"/>
        <v>1391737636</v>
      </c>
      <c r="G133" s="3">
        <f t="shared" si="14"/>
        <v>0.17610710121461312</v>
      </c>
    </row>
    <row r="134" spans="1:7" ht="15.75" customHeight="1" x14ac:dyDescent="0.35">
      <c r="A134" s="1" t="s">
        <v>134</v>
      </c>
      <c r="B134" s="2">
        <v>198663</v>
      </c>
      <c r="C134">
        <f t="shared" si="10"/>
        <v>211837</v>
      </c>
      <c r="D134">
        <f t="shared" si="11"/>
        <v>-13174</v>
      </c>
      <c r="E134">
        <f t="shared" si="12"/>
        <v>13174</v>
      </c>
      <c r="F134" s="4">
        <f t="shared" si="13"/>
        <v>173554276</v>
      </c>
      <c r="G134" s="3">
        <f t="shared" si="14"/>
        <v>6.6313304440182616E-2</v>
      </c>
    </row>
    <row r="135" spans="1:7" ht="15.75" customHeight="1" x14ac:dyDescent="0.35">
      <c r="A135" s="1" t="s">
        <v>135</v>
      </c>
      <c r="B135" s="2">
        <v>189060</v>
      </c>
      <c r="C135">
        <f t="shared" si="10"/>
        <v>198663</v>
      </c>
      <c r="D135">
        <f t="shared" si="11"/>
        <v>-9603</v>
      </c>
      <c r="E135">
        <f t="shared" si="12"/>
        <v>9603</v>
      </c>
      <c r="F135" s="4">
        <f t="shared" si="13"/>
        <v>92217609</v>
      </c>
      <c r="G135" s="3">
        <f t="shared" si="14"/>
        <v>5.0793398920977464E-2</v>
      </c>
    </row>
    <row r="136" spans="1:7" ht="15.75" customHeight="1" x14ac:dyDescent="0.35">
      <c r="A136" s="1" t="s">
        <v>136</v>
      </c>
      <c r="B136" s="2">
        <v>195181</v>
      </c>
      <c r="C136">
        <f t="shared" si="10"/>
        <v>189060</v>
      </c>
      <c r="D136">
        <f t="shared" si="11"/>
        <v>6121</v>
      </c>
      <c r="E136">
        <f t="shared" si="12"/>
        <v>6121</v>
      </c>
      <c r="F136" s="4">
        <f t="shared" si="13"/>
        <v>37466641</v>
      </c>
      <c r="G136" s="3">
        <f t="shared" si="14"/>
        <v>3.1360634487988072E-2</v>
      </c>
    </row>
    <row r="137" spans="1:7" ht="15.75" customHeight="1" x14ac:dyDescent="0.35">
      <c r="A137" s="1" t="s">
        <v>137</v>
      </c>
      <c r="B137" s="2">
        <v>165586</v>
      </c>
      <c r="C137">
        <f t="shared" si="10"/>
        <v>195181</v>
      </c>
      <c r="D137">
        <f t="shared" si="11"/>
        <v>-29595</v>
      </c>
      <c r="E137">
        <f t="shared" si="12"/>
        <v>29595</v>
      </c>
      <c r="F137" s="4">
        <f t="shared" si="13"/>
        <v>875864025</v>
      </c>
      <c r="G137" s="3">
        <f t="shared" si="14"/>
        <v>0.17872887804524537</v>
      </c>
    </row>
    <row r="138" spans="1:7" ht="15.75" customHeight="1" x14ac:dyDescent="0.35">
      <c r="A138" s="1" t="s">
        <v>138</v>
      </c>
      <c r="B138" s="2">
        <v>188693</v>
      </c>
      <c r="C138">
        <f t="shared" si="10"/>
        <v>165586</v>
      </c>
      <c r="D138">
        <f t="shared" si="11"/>
        <v>23107</v>
      </c>
      <c r="E138">
        <f t="shared" si="12"/>
        <v>23107</v>
      </c>
      <c r="F138" s="4">
        <f t="shared" si="13"/>
        <v>533933449</v>
      </c>
      <c r="G138" s="3">
        <f t="shared" si="14"/>
        <v>0.12245817279920294</v>
      </c>
    </row>
    <row r="139" spans="1:7" ht="15.75" customHeight="1" x14ac:dyDescent="0.35">
      <c r="A139" s="1" t="s">
        <v>139</v>
      </c>
      <c r="B139" s="2">
        <v>191919</v>
      </c>
      <c r="C139">
        <f t="shared" si="10"/>
        <v>188693</v>
      </c>
      <c r="D139">
        <f t="shared" si="11"/>
        <v>3226</v>
      </c>
      <c r="E139">
        <f t="shared" si="12"/>
        <v>3226</v>
      </c>
      <c r="F139" s="4">
        <f t="shared" si="13"/>
        <v>10407076</v>
      </c>
      <c r="G139" s="3">
        <f t="shared" si="14"/>
        <v>1.6809174703911547E-2</v>
      </c>
    </row>
    <row r="140" spans="1:7" ht="15.75" customHeight="1" x14ac:dyDescent="0.35">
      <c r="A140" s="1" t="s">
        <v>140</v>
      </c>
      <c r="B140" s="2">
        <v>183087</v>
      </c>
      <c r="C140">
        <f t="shared" si="10"/>
        <v>191919</v>
      </c>
      <c r="D140">
        <f t="shared" si="11"/>
        <v>-8832</v>
      </c>
      <c r="E140">
        <f t="shared" si="12"/>
        <v>8832</v>
      </c>
      <c r="F140" s="4">
        <f t="shared" si="13"/>
        <v>78004224</v>
      </c>
      <c r="G140" s="3">
        <f t="shared" si="14"/>
        <v>4.8239361614969931E-2</v>
      </c>
    </row>
    <row r="141" spans="1:7" ht="15.75" customHeight="1" x14ac:dyDescent="0.35">
      <c r="A141" s="1" t="s">
        <v>141</v>
      </c>
      <c r="B141" s="2">
        <v>168406</v>
      </c>
      <c r="C141">
        <f t="shared" si="10"/>
        <v>183087</v>
      </c>
      <c r="D141">
        <f t="shared" si="11"/>
        <v>-14681</v>
      </c>
      <c r="E141">
        <f t="shared" si="12"/>
        <v>14681</v>
      </c>
      <c r="F141" s="4">
        <f t="shared" si="13"/>
        <v>215531761</v>
      </c>
      <c r="G141" s="3">
        <f t="shared" si="14"/>
        <v>8.7176228875455744E-2</v>
      </c>
    </row>
    <row r="142" spans="1:7" ht="15.75" customHeight="1" x14ac:dyDescent="0.35">
      <c r="A142" s="1" t="s">
        <v>142</v>
      </c>
      <c r="B142" s="2">
        <v>161926</v>
      </c>
      <c r="C142">
        <f t="shared" si="10"/>
        <v>168406</v>
      </c>
      <c r="D142">
        <f t="shared" si="11"/>
        <v>-6480</v>
      </c>
      <c r="E142">
        <f t="shared" si="12"/>
        <v>6480</v>
      </c>
      <c r="F142" s="4">
        <f t="shared" si="13"/>
        <v>41990400</v>
      </c>
      <c r="G142" s="3">
        <f t="shared" si="14"/>
        <v>4.0018279955041189E-2</v>
      </c>
    </row>
    <row r="143" spans="1:7" ht="15.75" customHeight="1" x14ac:dyDescent="0.35">
      <c r="A143" s="1" t="s">
        <v>143</v>
      </c>
      <c r="B143" s="2">
        <v>164494</v>
      </c>
      <c r="C143">
        <f t="shared" si="10"/>
        <v>161926</v>
      </c>
      <c r="D143">
        <f t="shared" si="11"/>
        <v>2568</v>
      </c>
      <c r="E143">
        <f t="shared" si="12"/>
        <v>2568</v>
      </c>
      <c r="F143" s="4">
        <f t="shared" si="13"/>
        <v>6594624</v>
      </c>
      <c r="G143" s="3">
        <f t="shared" si="14"/>
        <v>1.5611511666079006E-2</v>
      </c>
    </row>
    <row r="144" spans="1:7" ht="15.75" customHeight="1" x14ac:dyDescent="0.35">
      <c r="A144" s="1" t="s">
        <v>144</v>
      </c>
      <c r="B144" s="2">
        <v>168655</v>
      </c>
      <c r="C144">
        <f t="shared" si="10"/>
        <v>164494</v>
      </c>
      <c r="D144">
        <f t="shared" si="11"/>
        <v>4161</v>
      </c>
      <c r="E144">
        <f t="shared" si="12"/>
        <v>4161</v>
      </c>
      <c r="F144" s="4">
        <f t="shared" si="13"/>
        <v>17313921</v>
      </c>
      <c r="G144" s="3">
        <f t="shared" si="14"/>
        <v>2.4671667012540394E-2</v>
      </c>
    </row>
    <row r="145" spans="1:7" ht="15.75" customHeight="1" x14ac:dyDescent="0.35">
      <c r="A145" s="1" t="s">
        <v>145</v>
      </c>
      <c r="B145" s="2">
        <v>178597</v>
      </c>
      <c r="C145">
        <f t="shared" si="10"/>
        <v>168655</v>
      </c>
      <c r="D145">
        <f t="shared" si="11"/>
        <v>9942</v>
      </c>
      <c r="E145">
        <f t="shared" si="12"/>
        <v>9942</v>
      </c>
      <c r="F145" s="4">
        <f t="shared" si="13"/>
        <v>98843364</v>
      </c>
      <c r="G145" s="3">
        <f t="shared" si="14"/>
        <v>5.5667228452885548E-2</v>
      </c>
    </row>
    <row r="146" spans="1:7" ht="15.75" customHeight="1" x14ac:dyDescent="0.35">
      <c r="A146" s="1" t="s">
        <v>146</v>
      </c>
      <c r="B146" s="2">
        <v>181197</v>
      </c>
      <c r="C146">
        <f t="shared" si="10"/>
        <v>178597</v>
      </c>
      <c r="D146">
        <f t="shared" si="11"/>
        <v>2600</v>
      </c>
      <c r="E146">
        <f t="shared" si="12"/>
        <v>2600</v>
      </c>
      <c r="F146" s="4">
        <f t="shared" si="13"/>
        <v>6760000</v>
      </c>
      <c r="G146" s="3">
        <f t="shared" si="14"/>
        <v>1.4349023438577902E-2</v>
      </c>
    </row>
    <row r="147" spans="1:7" ht="15.75" customHeight="1" x14ac:dyDescent="0.35">
      <c r="A147" s="1" t="s">
        <v>147</v>
      </c>
      <c r="B147" s="2">
        <v>156503</v>
      </c>
      <c r="C147">
        <f t="shared" si="10"/>
        <v>181197</v>
      </c>
      <c r="D147">
        <f t="shared" si="11"/>
        <v>-24694</v>
      </c>
      <c r="E147">
        <f t="shared" si="12"/>
        <v>24694</v>
      </c>
      <c r="F147" s="4">
        <f t="shared" si="13"/>
        <v>609793636</v>
      </c>
      <c r="G147" s="3">
        <f t="shared" si="14"/>
        <v>0.15778611272627363</v>
      </c>
    </row>
    <row r="148" spans="1:7" ht="15.75" customHeight="1" x14ac:dyDescent="0.35">
      <c r="A148" s="1" t="s">
        <v>148</v>
      </c>
      <c r="B148" s="2">
        <v>180396</v>
      </c>
      <c r="C148">
        <f t="shared" si="10"/>
        <v>156503</v>
      </c>
      <c r="D148">
        <f t="shared" si="11"/>
        <v>23893</v>
      </c>
      <c r="E148">
        <f t="shared" si="12"/>
        <v>23893</v>
      </c>
      <c r="F148" s="4">
        <f t="shared" si="13"/>
        <v>570875449</v>
      </c>
      <c r="G148" s="3">
        <f t="shared" si="14"/>
        <v>0.13244750437925454</v>
      </c>
    </row>
    <row r="149" spans="1:7" ht="15.75" customHeight="1" x14ac:dyDescent="0.35">
      <c r="A149" s="1" t="s">
        <v>149</v>
      </c>
      <c r="B149" s="2">
        <v>174563</v>
      </c>
      <c r="C149">
        <f t="shared" si="10"/>
        <v>180396</v>
      </c>
      <c r="D149">
        <f t="shared" si="11"/>
        <v>-5833</v>
      </c>
      <c r="E149">
        <f t="shared" si="12"/>
        <v>5833</v>
      </c>
      <c r="F149" s="4">
        <f t="shared" si="13"/>
        <v>34023889</v>
      </c>
      <c r="G149" s="3">
        <f t="shared" si="14"/>
        <v>3.3414870276060792E-2</v>
      </c>
    </row>
    <row r="150" spans="1:7" ht="15.75" customHeight="1" x14ac:dyDescent="0.35">
      <c r="A150" s="1" t="s">
        <v>150</v>
      </c>
      <c r="B150" s="2">
        <v>180654</v>
      </c>
      <c r="C150">
        <f t="shared" si="10"/>
        <v>174563</v>
      </c>
      <c r="D150">
        <f t="shared" si="11"/>
        <v>6091</v>
      </c>
      <c r="E150">
        <f t="shared" si="12"/>
        <v>6091</v>
      </c>
      <c r="F150" s="4">
        <f t="shared" si="13"/>
        <v>37100281</v>
      </c>
      <c r="G150" s="3">
        <f t="shared" si="14"/>
        <v>3.371638601968404E-2</v>
      </c>
    </row>
    <row r="151" spans="1:7" ht="15.75" customHeight="1" x14ac:dyDescent="0.35">
      <c r="A151" s="1" t="s">
        <v>151</v>
      </c>
      <c r="B151" s="2">
        <v>198207</v>
      </c>
      <c r="C151">
        <f t="shared" si="10"/>
        <v>180654</v>
      </c>
      <c r="D151">
        <f t="shared" si="11"/>
        <v>17553</v>
      </c>
      <c r="E151">
        <f t="shared" si="12"/>
        <v>17553</v>
      </c>
      <c r="F151" s="4">
        <f t="shared" si="13"/>
        <v>308107809</v>
      </c>
      <c r="G151" s="3">
        <f t="shared" si="14"/>
        <v>8.8558930814754272E-2</v>
      </c>
    </row>
    <row r="152" spans="1:7" ht="15.75" customHeight="1" x14ac:dyDescent="0.35">
      <c r="A152" s="1" t="s">
        <v>152</v>
      </c>
      <c r="B152" s="2">
        <v>198342</v>
      </c>
      <c r="C152">
        <f t="shared" si="10"/>
        <v>198207</v>
      </c>
      <c r="D152">
        <f t="shared" si="11"/>
        <v>135</v>
      </c>
      <c r="E152">
        <f t="shared" si="12"/>
        <v>135</v>
      </c>
      <c r="F152" s="4">
        <f t="shared" si="13"/>
        <v>18225</v>
      </c>
      <c r="G152" s="3">
        <f t="shared" si="14"/>
        <v>6.806425265450585E-4</v>
      </c>
    </row>
    <row r="153" spans="1:7" ht="15.75" customHeight="1" x14ac:dyDescent="0.35">
      <c r="A153" s="1" t="s">
        <v>153</v>
      </c>
      <c r="B153" s="2">
        <v>193331</v>
      </c>
      <c r="C153">
        <f t="shared" si="10"/>
        <v>198342</v>
      </c>
      <c r="D153">
        <f t="shared" si="11"/>
        <v>-5011</v>
      </c>
      <c r="E153">
        <f t="shared" si="12"/>
        <v>5011</v>
      </c>
      <c r="F153" s="4">
        <f t="shared" si="13"/>
        <v>25110121</v>
      </c>
      <c r="G153" s="3">
        <f t="shared" si="14"/>
        <v>2.5919278336117849E-2</v>
      </c>
    </row>
    <row r="154" spans="1:7" ht="15.75" customHeight="1" x14ac:dyDescent="0.35">
      <c r="A154" s="1" t="s">
        <v>154</v>
      </c>
      <c r="B154" s="2">
        <v>195755</v>
      </c>
      <c r="C154">
        <f t="shared" si="10"/>
        <v>193331</v>
      </c>
      <c r="D154">
        <f t="shared" si="11"/>
        <v>2424</v>
      </c>
      <c r="E154">
        <f t="shared" si="12"/>
        <v>2424</v>
      </c>
      <c r="F154" s="4">
        <f t="shared" si="13"/>
        <v>5875776</v>
      </c>
      <c r="G154" s="3">
        <f t="shared" si="14"/>
        <v>1.2382825470613777E-2</v>
      </c>
    </row>
    <row r="155" spans="1:7" ht="15.75" customHeight="1" x14ac:dyDescent="0.35">
      <c r="A155" s="1" t="s">
        <v>155</v>
      </c>
      <c r="B155" s="2">
        <v>185112</v>
      </c>
      <c r="C155">
        <f t="shared" si="10"/>
        <v>195755</v>
      </c>
      <c r="D155">
        <f t="shared" si="11"/>
        <v>-10643</v>
      </c>
      <c r="E155">
        <f t="shared" si="12"/>
        <v>10643</v>
      </c>
      <c r="F155" s="4">
        <f t="shared" si="13"/>
        <v>113273449</v>
      </c>
      <c r="G155" s="3">
        <f t="shared" si="14"/>
        <v>5.7494921993171702E-2</v>
      </c>
    </row>
    <row r="156" spans="1:7" ht="15.75" customHeight="1" x14ac:dyDescent="0.35">
      <c r="A156" s="1" t="s">
        <v>156</v>
      </c>
      <c r="B156" s="2">
        <v>190010</v>
      </c>
      <c r="C156">
        <f t="shared" si="10"/>
        <v>185112</v>
      </c>
      <c r="D156">
        <f t="shared" si="11"/>
        <v>4898</v>
      </c>
      <c r="E156">
        <f t="shared" si="12"/>
        <v>4898</v>
      </c>
      <c r="F156" s="4">
        <f t="shared" si="13"/>
        <v>23990404</v>
      </c>
      <c r="G156" s="3">
        <f t="shared" si="14"/>
        <v>2.577759065312352E-2</v>
      </c>
    </row>
    <row r="157" spans="1:7" ht="15.75" customHeight="1" x14ac:dyDescent="0.35">
      <c r="A157" s="1" t="s">
        <v>157</v>
      </c>
      <c r="B157" s="2">
        <v>199289</v>
      </c>
      <c r="C157">
        <f t="shared" si="10"/>
        <v>190010</v>
      </c>
      <c r="D157">
        <f t="shared" si="11"/>
        <v>9279</v>
      </c>
      <c r="E157">
        <f t="shared" si="12"/>
        <v>9279</v>
      </c>
      <c r="F157" s="4">
        <f t="shared" si="13"/>
        <v>86099841</v>
      </c>
      <c r="G157" s="3">
        <f t="shared" si="14"/>
        <v>4.6560522658049365E-2</v>
      </c>
    </row>
    <row r="158" spans="1:7" ht="15.75" customHeight="1" x14ac:dyDescent="0.35">
      <c r="A158" s="1" t="s">
        <v>158</v>
      </c>
      <c r="B158" s="2">
        <v>197873</v>
      </c>
      <c r="C158">
        <f t="shared" si="10"/>
        <v>199289</v>
      </c>
      <c r="D158">
        <f t="shared" si="11"/>
        <v>-1416</v>
      </c>
      <c r="E158">
        <f t="shared" si="12"/>
        <v>1416</v>
      </c>
      <c r="F158" s="4">
        <f t="shared" si="13"/>
        <v>2005056</v>
      </c>
      <c r="G158" s="3">
        <f t="shared" si="14"/>
        <v>7.1561051785741358E-3</v>
      </c>
    </row>
    <row r="159" spans="1:7" ht="15.75" customHeight="1" x14ac:dyDescent="0.35">
      <c r="A159" s="1" t="s">
        <v>159</v>
      </c>
      <c r="B159" s="2">
        <v>172325</v>
      </c>
      <c r="C159">
        <f t="shared" si="10"/>
        <v>197873</v>
      </c>
      <c r="D159">
        <f t="shared" si="11"/>
        <v>-25548</v>
      </c>
      <c r="E159">
        <f t="shared" si="12"/>
        <v>25548</v>
      </c>
      <c r="F159" s="4">
        <f t="shared" si="13"/>
        <v>652700304</v>
      </c>
      <c r="G159" s="3">
        <f t="shared" si="14"/>
        <v>0.14825475119686637</v>
      </c>
    </row>
    <row r="160" spans="1:7" ht="15.75" customHeight="1" x14ac:dyDescent="0.35">
      <c r="A160" s="1" t="s">
        <v>160</v>
      </c>
      <c r="B160" s="2">
        <v>198883</v>
      </c>
      <c r="C160">
        <f t="shared" si="10"/>
        <v>172325</v>
      </c>
      <c r="D160">
        <f t="shared" si="11"/>
        <v>26558</v>
      </c>
      <c r="E160">
        <f t="shared" si="12"/>
        <v>26558</v>
      </c>
      <c r="F160" s="4">
        <f t="shared" si="13"/>
        <v>705327364</v>
      </c>
      <c r="G160" s="3">
        <f t="shared" si="14"/>
        <v>0.13353579742863894</v>
      </c>
    </row>
    <row r="161" spans="1:7" ht="15.75" customHeight="1" x14ac:dyDescent="0.35">
      <c r="A161" s="1" t="s">
        <v>161</v>
      </c>
      <c r="B161" s="2">
        <v>181770</v>
      </c>
      <c r="C161">
        <f t="shared" si="10"/>
        <v>198883</v>
      </c>
      <c r="D161">
        <f t="shared" si="11"/>
        <v>-17113</v>
      </c>
      <c r="E161">
        <f t="shared" si="12"/>
        <v>17113</v>
      </c>
      <c r="F161" s="4">
        <f t="shared" si="13"/>
        <v>292854769</v>
      </c>
      <c r="G161" s="3">
        <f t="shared" si="14"/>
        <v>9.4146448808934372E-2</v>
      </c>
    </row>
    <row r="162" spans="1:7" ht="15.75" customHeight="1" x14ac:dyDescent="0.35">
      <c r="A162" s="1" t="s">
        <v>162</v>
      </c>
      <c r="B162" s="2">
        <v>191050</v>
      </c>
      <c r="C162">
        <f t="shared" si="10"/>
        <v>181770</v>
      </c>
      <c r="D162">
        <f t="shared" si="11"/>
        <v>9280</v>
      </c>
      <c r="E162">
        <f t="shared" si="12"/>
        <v>9280</v>
      </c>
      <c r="F162" s="4">
        <f t="shared" si="13"/>
        <v>86118400</v>
      </c>
      <c r="G162" s="3">
        <f t="shared" si="14"/>
        <v>4.8573671813661345E-2</v>
      </c>
    </row>
    <row r="163" spans="1:7" ht="15.75" customHeight="1" x14ac:dyDescent="0.35">
      <c r="A163" s="1" t="s">
        <v>163</v>
      </c>
      <c r="B163" s="2">
        <v>194195</v>
      </c>
      <c r="C163">
        <f t="shared" si="10"/>
        <v>191050</v>
      </c>
      <c r="D163">
        <f t="shared" si="11"/>
        <v>3145</v>
      </c>
      <c r="E163">
        <f t="shared" si="12"/>
        <v>3145</v>
      </c>
      <c r="F163" s="4">
        <f t="shared" si="13"/>
        <v>9891025</v>
      </c>
      <c r="G163" s="3">
        <f t="shared" si="14"/>
        <v>1.6195061664821441E-2</v>
      </c>
    </row>
    <row r="164" spans="1:7" ht="15.75" customHeight="1" x14ac:dyDescent="0.35">
      <c r="A164" s="1" t="s">
        <v>164</v>
      </c>
      <c r="B164" s="2">
        <v>204719</v>
      </c>
      <c r="C164">
        <f t="shared" si="10"/>
        <v>194195</v>
      </c>
      <c r="D164">
        <f t="shared" si="11"/>
        <v>10524</v>
      </c>
      <c r="E164">
        <f t="shared" si="12"/>
        <v>10524</v>
      </c>
      <c r="F164" s="4">
        <f t="shared" si="13"/>
        <v>110754576</v>
      </c>
      <c r="G164" s="3">
        <f t="shared" si="14"/>
        <v>5.1407050640145759E-2</v>
      </c>
    </row>
    <row r="165" spans="1:7" ht="15.75" customHeight="1" x14ac:dyDescent="0.35">
      <c r="A165" s="1" t="s">
        <v>165</v>
      </c>
      <c r="B165" s="2">
        <v>196232</v>
      </c>
      <c r="C165">
        <f t="shared" si="10"/>
        <v>204719</v>
      </c>
      <c r="D165">
        <f t="shared" si="11"/>
        <v>-8487</v>
      </c>
      <c r="E165">
        <f t="shared" si="12"/>
        <v>8487</v>
      </c>
      <c r="F165" s="4">
        <f t="shared" si="13"/>
        <v>72029169</v>
      </c>
      <c r="G165" s="3">
        <f t="shared" si="14"/>
        <v>4.3249826735700596E-2</v>
      </c>
    </row>
    <row r="166" spans="1:7" ht="15.75" customHeight="1" x14ac:dyDescent="0.35">
      <c r="A166" s="1" t="s">
        <v>166</v>
      </c>
      <c r="B166" s="2">
        <v>188048</v>
      </c>
      <c r="C166">
        <f t="shared" si="10"/>
        <v>196232</v>
      </c>
      <c r="D166">
        <f t="shared" si="11"/>
        <v>-8184</v>
      </c>
      <c r="E166">
        <f t="shared" si="12"/>
        <v>8184</v>
      </c>
      <c r="F166" s="4">
        <f t="shared" si="13"/>
        <v>66977856</v>
      </c>
      <c r="G166" s="3">
        <f t="shared" si="14"/>
        <v>4.3520803199183188E-2</v>
      </c>
    </row>
    <row r="167" spans="1:7" ht="15.75" customHeight="1" x14ac:dyDescent="0.35">
      <c r="A167" s="1" t="s">
        <v>167</v>
      </c>
      <c r="B167" s="2">
        <v>193347</v>
      </c>
      <c r="C167">
        <f t="shared" si="10"/>
        <v>188048</v>
      </c>
      <c r="D167">
        <f t="shared" si="11"/>
        <v>5299</v>
      </c>
      <c r="E167">
        <f t="shared" si="12"/>
        <v>5299</v>
      </c>
      <c r="F167" s="4">
        <f t="shared" si="13"/>
        <v>28079401</v>
      </c>
      <c r="G167" s="3">
        <f t="shared" si="14"/>
        <v>2.7406683320661814E-2</v>
      </c>
    </row>
    <row r="168" spans="1:7" ht="15.75" customHeight="1" x14ac:dyDescent="0.35">
      <c r="A168" s="1" t="s">
        <v>168</v>
      </c>
      <c r="B168" s="2">
        <v>187292</v>
      </c>
      <c r="C168">
        <f t="shared" si="10"/>
        <v>193347</v>
      </c>
      <c r="D168">
        <f t="shared" si="11"/>
        <v>-6055</v>
      </c>
      <c r="E168">
        <f t="shared" si="12"/>
        <v>6055</v>
      </c>
      <c r="F168" s="4">
        <f t="shared" si="13"/>
        <v>36663025</v>
      </c>
      <c r="G168" s="3">
        <f t="shared" si="14"/>
        <v>3.232919718941546E-2</v>
      </c>
    </row>
    <row r="169" spans="1:7" ht="15.75" customHeight="1" x14ac:dyDescent="0.35">
      <c r="A169" s="1"/>
    </row>
    <row r="170" spans="1:7" ht="15.75" customHeight="1" x14ac:dyDescent="0.35">
      <c r="A170" s="1"/>
    </row>
    <row r="171" spans="1:7" ht="15.75" customHeight="1" x14ac:dyDescent="0.35">
      <c r="A171" s="1"/>
    </row>
    <row r="172" spans="1:7" ht="15.75" customHeight="1" x14ac:dyDescent="0.35">
      <c r="A172" s="1"/>
    </row>
    <row r="173" spans="1:7" ht="15.75" customHeight="1" x14ac:dyDescent="0.35">
      <c r="A173" s="1"/>
    </row>
    <row r="174" spans="1:7" ht="15.75" customHeight="1" x14ac:dyDescent="0.35">
      <c r="A174" s="1"/>
    </row>
    <row r="175" spans="1:7" ht="15.75" customHeight="1" x14ac:dyDescent="0.35">
      <c r="A175" s="1"/>
    </row>
    <row r="176" spans="1:7" ht="15.75" customHeight="1" x14ac:dyDescent="0.35">
      <c r="A176" s="1"/>
    </row>
    <row r="177" spans="1:1" ht="15.75" customHeight="1" x14ac:dyDescent="0.35">
      <c r="A177" s="1"/>
    </row>
    <row r="178" spans="1:1" ht="15.75" customHeight="1" x14ac:dyDescent="0.35">
      <c r="A178" s="1"/>
    </row>
    <row r="179" spans="1:1" ht="15.75" customHeight="1" x14ac:dyDescent="0.35">
      <c r="A179" s="1"/>
    </row>
    <row r="180" spans="1:1" ht="15.75" customHeight="1" x14ac:dyDescent="0.35">
      <c r="A180" s="1"/>
    </row>
    <row r="181" spans="1:1" ht="15.75" customHeight="1" x14ac:dyDescent="0.35">
      <c r="A181" s="1"/>
    </row>
    <row r="182" spans="1:1" ht="15.75" customHeight="1" x14ac:dyDescent="0.35">
      <c r="A182" s="1"/>
    </row>
    <row r="183" spans="1:1" ht="15.75" customHeight="1" x14ac:dyDescent="0.35">
      <c r="A183" s="1"/>
    </row>
    <row r="184" spans="1:1" ht="15.75" customHeight="1" x14ac:dyDescent="0.35">
      <c r="A184" s="1"/>
    </row>
    <row r="185" spans="1:1" ht="15.75" customHeight="1" x14ac:dyDescent="0.35">
      <c r="A185" s="1"/>
    </row>
    <row r="186" spans="1:1" ht="15.75" customHeight="1" x14ac:dyDescent="0.35">
      <c r="A186" s="1"/>
    </row>
    <row r="187" spans="1:1" ht="15.75" customHeight="1" x14ac:dyDescent="0.35">
      <c r="A187" s="1"/>
    </row>
    <row r="188" spans="1:1" ht="15.75" customHeight="1" x14ac:dyDescent="0.35">
      <c r="A188" s="1"/>
    </row>
    <row r="189" spans="1:1" ht="15.75" customHeight="1" x14ac:dyDescent="0.35">
      <c r="A189" s="1"/>
    </row>
    <row r="190" spans="1:1" ht="15.75" customHeight="1" x14ac:dyDescent="0.35">
      <c r="A190" s="1"/>
    </row>
    <row r="191" spans="1:1" ht="15.75" customHeight="1" x14ac:dyDescent="0.35">
      <c r="A191" s="1"/>
    </row>
    <row r="192" spans="1:1" ht="15.75" customHeight="1" x14ac:dyDescent="0.35">
      <c r="A192" s="1"/>
    </row>
    <row r="193" spans="1:1" ht="15.75" customHeight="1" x14ac:dyDescent="0.35">
      <c r="A193" s="1"/>
    </row>
    <row r="194" spans="1:1" ht="15.75" customHeight="1" x14ac:dyDescent="0.35">
      <c r="A194" s="1"/>
    </row>
    <row r="195" spans="1:1" ht="15.75" customHeight="1" x14ac:dyDescent="0.35">
      <c r="A195" s="1"/>
    </row>
    <row r="196" spans="1:1" ht="15.75" customHeight="1" x14ac:dyDescent="0.35">
      <c r="A196" s="1"/>
    </row>
    <row r="197" spans="1:1" ht="15.75" customHeight="1" x14ac:dyDescent="0.35">
      <c r="A197" s="1"/>
    </row>
    <row r="198" spans="1:1" ht="15.75" customHeight="1" x14ac:dyDescent="0.35">
      <c r="A198" s="1"/>
    </row>
    <row r="199" spans="1:1" ht="15.75" customHeight="1" x14ac:dyDescent="0.35">
      <c r="A199" s="1"/>
    </row>
    <row r="200" spans="1:1" ht="15.75" customHeight="1" x14ac:dyDescent="0.35">
      <c r="A200" s="1"/>
    </row>
    <row r="201" spans="1:1" ht="15.75" customHeight="1" x14ac:dyDescent="0.35">
      <c r="A201" s="1"/>
    </row>
    <row r="202" spans="1:1" ht="15.75" customHeight="1" x14ac:dyDescent="0.35">
      <c r="A202" s="1"/>
    </row>
    <row r="203" spans="1:1" ht="15.75" customHeight="1" x14ac:dyDescent="0.35">
      <c r="A203" s="1"/>
    </row>
    <row r="204" spans="1:1" ht="15.75" customHeight="1" x14ac:dyDescent="0.35">
      <c r="A204" s="1"/>
    </row>
    <row r="205" spans="1:1" ht="15.75" customHeight="1" x14ac:dyDescent="0.35">
      <c r="A205" s="1"/>
    </row>
    <row r="206" spans="1:1" ht="15.75" customHeight="1" x14ac:dyDescent="0.35">
      <c r="A206" s="1"/>
    </row>
    <row r="207" spans="1:1" ht="15.75" customHeight="1" x14ac:dyDescent="0.35">
      <c r="A207" s="1"/>
    </row>
    <row r="208" spans="1:1" ht="15.75" customHeight="1" x14ac:dyDescent="0.35">
      <c r="A208" s="1"/>
    </row>
    <row r="209" spans="1:1" ht="15.75" customHeight="1" x14ac:dyDescent="0.35">
      <c r="A209" s="1"/>
    </row>
    <row r="210" spans="1:1" ht="15.75" customHeight="1" x14ac:dyDescent="0.35">
      <c r="A210" s="1"/>
    </row>
    <row r="211" spans="1:1" ht="15.75" customHeight="1" x14ac:dyDescent="0.35">
      <c r="A211" s="1"/>
    </row>
    <row r="212" spans="1:1" ht="15.75" customHeight="1" x14ac:dyDescent="0.35">
      <c r="A212" s="1"/>
    </row>
    <row r="213" spans="1:1" ht="15.75" customHeight="1" x14ac:dyDescent="0.35">
      <c r="A213" s="1"/>
    </row>
    <row r="214" spans="1:1" ht="15.75" customHeight="1" x14ac:dyDescent="0.35">
      <c r="A214" s="1"/>
    </row>
    <row r="215" spans="1:1" ht="15.75" customHeight="1" x14ac:dyDescent="0.35">
      <c r="A215" s="1"/>
    </row>
    <row r="216" spans="1:1" ht="15.75" customHeight="1" x14ac:dyDescent="0.35">
      <c r="A216" s="1"/>
    </row>
    <row r="217" spans="1:1" ht="15.75" customHeight="1" x14ac:dyDescent="0.35">
      <c r="A217" s="1"/>
    </row>
    <row r="218" spans="1:1" ht="15.75" customHeight="1" x14ac:dyDescent="0.35">
      <c r="A218" s="1"/>
    </row>
    <row r="219" spans="1:1" ht="15.75" customHeight="1" x14ac:dyDescent="0.35">
      <c r="A219" s="1"/>
    </row>
    <row r="220" spans="1:1" ht="15.75" customHeight="1" x14ac:dyDescent="0.35">
      <c r="A220" s="1"/>
    </row>
    <row r="221" spans="1:1" ht="15.75" customHeight="1" x14ac:dyDescent="0.35">
      <c r="A221" s="1"/>
    </row>
    <row r="222" spans="1:1" ht="15.75" customHeight="1" x14ac:dyDescent="0.35">
      <c r="A222" s="1"/>
    </row>
    <row r="223" spans="1:1" ht="15.75" customHeight="1" x14ac:dyDescent="0.35">
      <c r="A223" s="1"/>
    </row>
    <row r="224" spans="1:1" ht="15.75" customHeight="1" x14ac:dyDescent="0.35">
      <c r="A224" s="1"/>
    </row>
    <row r="225" spans="1:1" ht="15.75" customHeight="1" x14ac:dyDescent="0.35">
      <c r="A225" s="1"/>
    </row>
    <row r="226" spans="1:1" ht="15.75" customHeight="1" x14ac:dyDescent="0.35">
      <c r="A226" s="1"/>
    </row>
    <row r="227" spans="1:1" ht="15.75" customHeight="1" x14ac:dyDescent="0.35">
      <c r="A227" s="1"/>
    </row>
    <row r="228" spans="1:1" ht="15.75" customHeight="1" x14ac:dyDescent="0.35">
      <c r="A228" s="1"/>
    </row>
    <row r="229" spans="1:1" ht="15.75" customHeight="1" x14ac:dyDescent="0.35">
      <c r="A229" s="1"/>
    </row>
    <row r="230" spans="1:1" ht="15.75" customHeight="1" x14ac:dyDescent="0.35">
      <c r="A230" s="1"/>
    </row>
    <row r="231" spans="1:1" ht="15.75" customHeight="1" x14ac:dyDescent="0.35">
      <c r="A231" s="1"/>
    </row>
    <row r="232" spans="1:1" ht="15.75" customHeight="1" x14ac:dyDescent="0.35">
      <c r="A232" s="1"/>
    </row>
    <row r="233" spans="1:1" ht="15.75" customHeight="1" x14ac:dyDescent="0.35">
      <c r="A233" s="1"/>
    </row>
    <row r="234" spans="1:1" ht="15.75" customHeight="1" x14ac:dyDescent="0.35">
      <c r="A234" s="1"/>
    </row>
    <row r="235" spans="1:1" ht="15.75" customHeight="1" x14ac:dyDescent="0.35">
      <c r="A235" s="1"/>
    </row>
    <row r="236" spans="1:1" ht="15.75" customHeight="1" x14ac:dyDescent="0.35">
      <c r="A236" s="1"/>
    </row>
    <row r="237" spans="1:1" ht="15.75" customHeight="1" x14ac:dyDescent="0.35">
      <c r="A237" s="1"/>
    </row>
    <row r="238" spans="1:1" ht="15.75" customHeight="1" x14ac:dyDescent="0.35">
      <c r="A238" s="1"/>
    </row>
    <row r="239" spans="1:1" ht="15.75" customHeight="1" x14ac:dyDescent="0.35">
      <c r="A239" s="1"/>
    </row>
    <row r="240" spans="1:1" ht="15.75" customHeight="1" x14ac:dyDescent="0.35">
      <c r="A240" s="1"/>
    </row>
    <row r="241" spans="1:1" ht="15.75" customHeight="1" x14ac:dyDescent="0.35">
      <c r="A241" s="1"/>
    </row>
    <row r="242" spans="1:1" ht="15.75" customHeight="1" x14ac:dyDescent="0.35">
      <c r="A242" s="1"/>
    </row>
    <row r="243" spans="1:1" ht="15.75" customHeight="1" x14ac:dyDescent="0.35">
      <c r="A243" s="1"/>
    </row>
    <row r="244" spans="1:1" ht="15.75" customHeight="1" x14ac:dyDescent="0.35">
      <c r="A244" s="1"/>
    </row>
    <row r="245" spans="1:1" ht="15.75" customHeight="1" x14ac:dyDescent="0.35">
      <c r="A245" s="1"/>
    </row>
    <row r="246" spans="1:1" ht="15.75" customHeight="1" x14ac:dyDescent="0.35">
      <c r="A246" s="1"/>
    </row>
    <row r="247" spans="1:1" ht="15.75" customHeight="1" x14ac:dyDescent="0.35">
      <c r="A247" s="1"/>
    </row>
    <row r="248" spans="1:1" ht="15.75" customHeight="1" x14ac:dyDescent="0.35">
      <c r="A248" s="1"/>
    </row>
    <row r="249" spans="1:1" ht="15.75" customHeight="1" x14ac:dyDescent="0.35">
      <c r="A249" s="1"/>
    </row>
    <row r="250" spans="1:1" ht="15.75" customHeight="1" x14ac:dyDescent="0.35">
      <c r="A250" s="1"/>
    </row>
    <row r="251" spans="1:1" ht="15.75" customHeight="1" x14ac:dyDescent="0.35">
      <c r="A251" s="1"/>
    </row>
    <row r="252" spans="1:1" ht="15.75" customHeight="1" x14ac:dyDescent="0.35">
      <c r="A252" s="1"/>
    </row>
    <row r="253" spans="1:1" ht="15.75" customHeight="1" x14ac:dyDescent="0.35">
      <c r="A253" s="1"/>
    </row>
    <row r="254" spans="1:1" ht="15.75" customHeight="1" x14ac:dyDescent="0.35">
      <c r="A254" s="1"/>
    </row>
    <row r="255" spans="1:1" ht="15.75" customHeight="1" x14ac:dyDescent="0.35">
      <c r="A255" s="1"/>
    </row>
    <row r="256" spans="1:1" ht="15.75" customHeight="1" x14ac:dyDescent="0.35">
      <c r="A256" s="1"/>
    </row>
    <row r="257" spans="1:1" ht="15.75" customHeight="1" x14ac:dyDescent="0.35">
      <c r="A257" s="1"/>
    </row>
    <row r="258" spans="1:1" ht="15.75" customHeight="1" x14ac:dyDescent="0.35">
      <c r="A258" s="1"/>
    </row>
    <row r="259" spans="1:1" ht="15.75" customHeight="1" x14ac:dyDescent="0.35">
      <c r="A259" s="1"/>
    </row>
    <row r="260" spans="1:1" ht="15.75" customHeight="1" x14ac:dyDescent="0.35">
      <c r="A260" s="1"/>
    </row>
    <row r="261" spans="1:1" ht="15.75" customHeight="1" x14ac:dyDescent="0.35">
      <c r="A261" s="1"/>
    </row>
    <row r="262" spans="1:1" ht="15.75" customHeight="1" x14ac:dyDescent="0.35">
      <c r="A262" s="1"/>
    </row>
    <row r="263" spans="1:1" ht="15.75" customHeight="1" x14ac:dyDescent="0.35">
      <c r="A263" s="1"/>
    </row>
    <row r="264" spans="1:1" ht="15.75" customHeight="1" x14ac:dyDescent="0.35">
      <c r="A264" s="1"/>
    </row>
    <row r="265" spans="1:1" ht="15.75" customHeight="1" x14ac:dyDescent="0.35">
      <c r="A265" s="1"/>
    </row>
    <row r="266" spans="1:1" ht="15.75" customHeight="1" x14ac:dyDescent="0.35">
      <c r="A266" s="1"/>
    </row>
    <row r="267" spans="1:1" ht="15.75" customHeight="1" x14ac:dyDescent="0.35">
      <c r="A267" s="1"/>
    </row>
    <row r="268" spans="1:1" ht="15.75" customHeight="1" x14ac:dyDescent="0.35">
      <c r="A268" s="1"/>
    </row>
    <row r="269" spans="1:1" ht="15.75" customHeight="1" x14ac:dyDescent="0.35">
      <c r="A269" s="1"/>
    </row>
    <row r="270" spans="1:1" ht="15.75" customHeight="1" x14ac:dyDescent="0.35">
      <c r="A270" s="1"/>
    </row>
    <row r="271" spans="1:1" ht="15.75" customHeight="1" x14ac:dyDescent="0.35">
      <c r="A271" s="1"/>
    </row>
    <row r="272" spans="1:1" ht="15.75" customHeight="1" x14ac:dyDescent="0.35">
      <c r="A272" s="1"/>
    </row>
    <row r="273" spans="1:1" ht="15.75" customHeight="1" x14ac:dyDescent="0.35">
      <c r="A273" s="1"/>
    </row>
    <row r="274" spans="1:1" ht="15.75" customHeight="1" x14ac:dyDescent="0.35">
      <c r="A274" s="1"/>
    </row>
    <row r="275" spans="1:1" ht="15.75" customHeight="1" x14ac:dyDescent="0.35">
      <c r="A275" s="1"/>
    </row>
    <row r="276" spans="1:1" ht="15.75" customHeight="1" x14ac:dyDescent="0.35">
      <c r="A276" s="1"/>
    </row>
    <row r="277" spans="1:1" ht="15.75" customHeight="1" x14ac:dyDescent="0.35">
      <c r="A277" s="1"/>
    </row>
    <row r="278" spans="1:1" ht="15.75" customHeight="1" x14ac:dyDescent="0.35">
      <c r="A278" s="1"/>
    </row>
    <row r="279" spans="1:1" ht="15.75" customHeight="1" x14ac:dyDescent="0.35">
      <c r="A279" s="1"/>
    </row>
    <row r="280" spans="1:1" ht="15.75" customHeight="1" x14ac:dyDescent="0.35">
      <c r="A280" s="1"/>
    </row>
    <row r="281" spans="1:1" ht="15.75" customHeight="1" x14ac:dyDescent="0.35">
      <c r="A281" s="1"/>
    </row>
    <row r="282" spans="1:1" ht="15.75" customHeight="1" x14ac:dyDescent="0.35">
      <c r="A282" s="1"/>
    </row>
    <row r="283" spans="1:1" ht="15.75" customHeight="1" x14ac:dyDescent="0.35">
      <c r="A283" s="1"/>
    </row>
    <row r="284" spans="1:1" ht="15.75" customHeight="1" x14ac:dyDescent="0.35">
      <c r="A284" s="1"/>
    </row>
    <row r="285" spans="1:1" ht="15.75" customHeight="1" x14ac:dyDescent="0.35">
      <c r="A285" s="1"/>
    </row>
    <row r="286" spans="1:1" ht="15.75" customHeight="1" x14ac:dyDescent="0.35">
      <c r="A286" s="1"/>
    </row>
    <row r="287" spans="1:1" ht="15.75" customHeight="1" x14ac:dyDescent="0.35">
      <c r="A287" s="1"/>
    </row>
    <row r="288" spans="1:1" ht="15.75" customHeight="1" x14ac:dyDescent="0.35">
      <c r="A288" s="1"/>
    </row>
    <row r="289" spans="1:1" ht="15.75" customHeight="1" x14ac:dyDescent="0.35">
      <c r="A289" s="1"/>
    </row>
    <row r="290" spans="1:1" ht="15.75" customHeight="1" x14ac:dyDescent="0.35">
      <c r="A290" s="1"/>
    </row>
    <row r="291" spans="1:1" ht="15.75" customHeight="1" x14ac:dyDescent="0.35">
      <c r="A291" s="1"/>
    </row>
    <row r="292" spans="1:1" ht="15.75" customHeight="1" x14ac:dyDescent="0.35">
      <c r="A292" s="1"/>
    </row>
    <row r="293" spans="1:1" ht="15.75" customHeight="1" x14ac:dyDescent="0.35">
      <c r="A293" s="1"/>
    </row>
    <row r="294" spans="1:1" ht="15.75" customHeight="1" x14ac:dyDescent="0.35">
      <c r="A294" s="1"/>
    </row>
    <row r="295" spans="1:1" ht="15.75" customHeight="1" x14ac:dyDescent="0.35">
      <c r="A295" s="1"/>
    </row>
    <row r="296" spans="1:1" ht="15.75" customHeight="1" x14ac:dyDescent="0.35">
      <c r="A296" s="1"/>
    </row>
    <row r="297" spans="1:1" ht="15.75" customHeight="1" x14ac:dyDescent="0.35">
      <c r="A297" s="1"/>
    </row>
    <row r="298" spans="1:1" ht="15.75" customHeight="1" x14ac:dyDescent="0.35">
      <c r="A298" s="1"/>
    </row>
    <row r="299" spans="1:1" ht="15.75" customHeight="1" x14ac:dyDescent="0.35">
      <c r="A299" s="1"/>
    </row>
    <row r="300" spans="1:1" ht="15.75" customHeight="1" x14ac:dyDescent="0.35">
      <c r="A300" s="1"/>
    </row>
    <row r="301" spans="1:1" ht="15.75" customHeight="1" x14ac:dyDescent="0.35">
      <c r="A301" s="1"/>
    </row>
    <row r="302" spans="1:1" ht="15.75" customHeight="1" x14ac:dyDescent="0.35">
      <c r="A302" s="1"/>
    </row>
    <row r="303" spans="1:1" ht="15.75" customHeight="1" x14ac:dyDescent="0.35">
      <c r="A303" s="1"/>
    </row>
    <row r="304" spans="1:1" ht="15.75" customHeight="1" x14ac:dyDescent="0.35">
      <c r="A304" s="1"/>
    </row>
    <row r="305" spans="1:1" ht="15.75" customHeight="1" x14ac:dyDescent="0.35">
      <c r="A305" s="1"/>
    </row>
    <row r="306" spans="1:1" ht="15.75" customHeight="1" x14ac:dyDescent="0.35">
      <c r="A306" s="1"/>
    </row>
    <row r="307" spans="1:1" ht="15.75" customHeight="1" x14ac:dyDescent="0.35">
      <c r="A307" s="1"/>
    </row>
    <row r="308" spans="1:1" ht="15.75" customHeight="1" x14ac:dyDescent="0.35">
      <c r="A308" s="1"/>
    </row>
    <row r="309" spans="1:1" ht="15.75" customHeight="1" x14ac:dyDescent="0.35">
      <c r="A309" s="1"/>
    </row>
    <row r="310" spans="1:1" ht="15.75" customHeight="1" x14ac:dyDescent="0.35">
      <c r="A310" s="1"/>
    </row>
    <row r="311" spans="1:1" ht="15.75" customHeight="1" x14ac:dyDescent="0.35">
      <c r="A311" s="1"/>
    </row>
    <row r="312" spans="1:1" ht="15.75" customHeight="1" x14ac:dyDescent="0.35">
      <c r="A312" s="1"/>
    </row>
    <row r="313" spans="1:1" ht="15.75" customHeight="1" x14ac:dyDescent="0.35">
      <c r="A313" s="1"/>
    </row>
    <row r="314" spans="1:1" ht="15.75" customHeight="1" x14ac:dyDescent="0.35">
      <c r="A314" s="1"/>
    </row>
    <row r="315" spans="1:1" ht="15.75" customHeight="1" x14ac:dyDescent="0.35">
      <c r="A315" s="1"/>
    </row>
    <row r="316" spans="1:1" ht="15.75" customHeight="1" x14ac:dyDescent="0.35">
      <c r="A316" s="1"/>
    </row>
    <row r="317" spans="1:1" ht="15.75" customHeight="1" x14ac:dyDescent="0.35">
      <c r="A317" s="1"/>
    </row>
    <row r="318" spans="1:1" ht="15.75" customHeight="1" x14ac:dyDescent="0.35">
      <c r="A318" s="1"/>
    </row>
    <row r="319" spans="1:1" ht="15.75" customHeight="1" x14ac:dyDescent="0.35">
      <c r="A319" s="1"/>
    </row>
    <row r="320" spans="1:1" ht="15.75" customHeight="1" x14ac:dyDescent="0.35">
      <c r="A320" s="1"/>
    </row>
    <row r="321" spans="1:1" ht="15.75" customHeight="1" x14ac:dyDescent="0.35">
      <c r="A321" s="1"/>
    </row>
    <row r="322" spans="1:1" ht="15.75" customHeight="1" x14ac:dyDescent="0.35">
      <c r="A322" s="1"/>
    </row>
    <row r="323" spans="1:1" ht="15.75" customHeight="1" x14ac:dyDescent="0.35">
      <c r="A323" s="1"/>
    </row>
    <row r="324" spans="1:1" ht="15.75" customHeight="1" x14ac:dyDescent="0.35">
      <c r="A324" s="1"/>
    </row>
    <row r="325" spans="1:1" ht="15.75" customHeight="1" x14ac:dyDescent="0.35">
      <c r="A325" s="1"/>
    </row>
    <row r="326" spans="1:1" ht="15.75" customHeight="1" x14ac:dyDescent="0.35">
      <c r="A326" s="1"/>
    </row>
    <row r="327" spans="1:1" ht="15.75" customHeight="1" x14ac:dyDescent="0.35">
      <c r="A327" s="1"/>
    </row>
    <row r="328" spans="1:1" ht="15.75" customHeight="1" x14ac:dyDescent="0.35">
      <c r="A328" s="1"/>
    </row>
    <row r="329" spans="1:1" ht="15.75" customHeight="1" x14ac:dyDescent="0.35">
      <c r="A329" s="1"/>
    </row>
    <row r="330" spans="1:1" ht="15.75" customHeight="1" x14ac:dyDescent="0.35">
      <c r="A330" s="1"/>
    </row>
    <row r="331" spans="1:1" ht="15.75" customHeight="1" x14ac:dyDescent="0.35">
      <c r="A331" s="1"/>
    </row>
    <row r="332" spans="1:1" ht="15.75" customHeight="1" x14ac:dyDescent="0.35">
      <c r="A332" s="1"/>
    </row>
    <row r="333" spans="1:1" ht="15.75" customHeight="1" x14ac:dyDescent="0.35">
      <c r="A333" s="1"/>
    </row>
    <row r="334" spans="1:1" ht="15.75" customHeight="1" x14ac:dyDescent="0.35">
      <c r="A334" s="1"/>
    </row>
    <row r="335" spans="1:1" ht="15.75" customHeight="1" x14ac:dyDescent="0.35">
      <c r="A335" s="1"/>
    </row>
    <row r="336" spans="1:1" ht="15.75" customHeight="1" x14ac:dyDescent="0.35">
      <c r="A336" s="1"/>
    </row>
    <row r="337" spans="1:1" ht="15.75" customHeight="1" x14ac:dyDescent="0.35">
      <c r="A337" s="1"/>
    </row>
    <row r="338" spans="1:1" ht="15.75" customHeight="1" x14ac:dyDescent="0.35">
      <c r="A338" s="1"/>
    </row>
    <row r="339" spans="1:1" ht="15.75" customHeight="1" x14ac:dyDescent="0.35">
      <c r="A339" s="1"/>
    </row>
    <row r="340" spans="1:1" ht="15.75" customHeight="1" x14ac:dyDescent="0.35">
      <c r="A340" s="1"/>
    </row>
    <row r="341" spans="1:1" ht="15.75" customHeight="1" x14ac:dyDescent="0.35">
      <c r="A341" s="1"/>
    </row>
    <row r="342" spans="1:1" ht="15.75" customHeight="1" x14ac:dyDescent="0.35">
      <c r="A342" s="1"/>
    </row>
    <row r="343" spans="1:1" ht="15.75" customHeight="1" x14ac:dyDescent="0.35">
      <c r="A343" s="1"/>
    </row>
    <row r="344" spans="1:1" ht="15.75" customHeight="1" x14ac:dyDescent="0.35">
      <c r="A344" s="1"/>
    </row>
    <row r="345" spans="1:1" ht="15.75" customHeight="1" x14ac:dyDescent="0.35">
      <c r="A345" s="1"/>
    </row>
    <row r="346" spans="1:1" ht="15.75" customHeight="1" x14ac:dyDescent="0.35">
      <c r="A346" s="1"/>
    </row>
    <row r="347" spans="1:1" ht="15.75" customHeight="1" x14ac:dyDescent="0.35">
      <c r="A347" s="1"/>
    </row>
    <row r="348" spans="1:1" ht="15.75" customHeight="1" x14ac:dyDescent="0.35">
      <c r="A348" s="1"/>
    </row>
    <row r="349" spans="1:1" ht="15.75" customHeight="1" x14ac:dyDescent="0.35">
      <c r="A349" s="1"/>
    </row>
    <row r="350" spans="1:1" ht="15.75" customHeight="1" x14ac:dyDescent="0.35">
      <c r="A350" s="1"/>
    </row>
    <row r="351" spans="1:1" ht="15.75" customHeight="1" x14ac:dyDescent="0.35">
      <c r="A351" s="1"/>
    </row>
    <row r="352" spans="1:1" ht="15.75" customHeight="1" x14ac:dyDescent="0.35">
      <c r="A352" s="1"/>
    </row>
    <row r="353" spans="1:1" ht="15.75" customHeight="1" x14ac:dyDescent="0.35">
      <c r="A353" s="1"/>
    </row>
    <row r="354" spans="1:1" ht="15.75" customHeight="1" x14ac:dyDescent="0.35">
      <c r="A354" s="1"/>
    </row>
    <row r="355" spans="1:1" ht="15.75" customHeight="1" x14ac:dyDescent="0.35">
      <c r="A355" s="1"/>
    </row>
    <row r="356" spans="1:1" ht="15.75" customHeight="1" x14ac:dyDescent="0.35">
      <c r="A356" s="1"/>
    </row>
    <row r="357" spans="1:1" ht="15.75" customHeight="1" x14ac:dyDescent="0.35">
      <c r="A357" s="1"/>
    </row>
    <row r="358" spans="1:1" ht="15.75" customHeight="1" x14ac:dyDescent="0.35">
      <c r="A358" s="1"/>
    </row>
    <row r="359" spans="1:1" ht="15.75" customHeight="1" x14ac:dyDescent="0.35">
      <c r="A359" s="1"/>
    </row>
    <row r="360" spans="1:1" ht="15.75" customHeight="1" x14ac:dyDescent="0.35">
      <c r="A360" s="1"/>
    </row>
    <row r="361" spans="1:1" ht="15.75" customHeight="1" x14ac:dyDescent="0.35">
      <c r="A361" s="1"/>
    </row>
    <row r="362" spans="1:1" ht="15.75" customHeight="1" x14ac:dyDescent="0.35">
      <c r="A362" s="1"/>
    </row>
    <row r="363" spans="1:1" ht="15.75" customHeight="1" x14ac:dyDescent="0.35">
      <c r="A363" s="1"/>
    </row>
    <row r="364" spans="1:1" ht="15.75" customHeight="1" x14ac:dyDescent="0.35">
      <c r="A364" s="1"/>
    </row>
    <row r="365" spans="1:1" ht="15.75" customHeight="1" x14ac:dyDescent="0.35">
      <c r="A365" s="1"/>
    </row>
    <row r="366" spans="1:1" ht="15.75" customHeight="1" x14ac:dyDescent="0.35">
      <c r="A366" s="1"/>
    </row>
    <row r="367" spans="1:1" ht="15.75" customHeight="1" x14ac:dyDescent="0.35">
      <c r="A367" s="1"/>
    </row>
    <row r="368" spans="1:1" ht="15.75" customHeight="1" x14ac:dyDescent="0.35">
      <c r="A368" s="1"/>
    </row>
    <row r="369" spans="1:1" ht="15.75" customHeight="1" x14ac:dyDescent="0.35">
      <c r="A369" s="1"/>
    </row>
    <row r="370" spans="1:1" ht="15.75" customHeight="1" x14ac:dyDescent="0.35">
      <c r="A370" s="1"/>
    </row>
    <row r="371" spans="1:1" ht="15.75" customHeight="1" x14ac:dyDescent="0.35">
      <c r="A371" s="1"/>
    </row>
    <row r="372" spans="1:1" ht="15.75" customHeight="1" x14ac:dyDescent="0.35">
      <c r="A372" s="1"/>
    </row>
    <row r="373" spans="1:1" ht="15.75" customHeight="1" x14ac:dyDescent="0.35">
      <c r="A373" s="1"/>
    </row>
    <row r="374" spans="1:1" ht="15.75" customHeight="1" x14ac:dyDescent="0.35">
      <c r="A374" s="1"/>
    </row>
    <row r="375" spans="1:1" ht="15.75" customHeight="1" x14ac:dyDescent="0.35">
      <c r="A375" s="1"/>
    </row>
    <row r="376" spans="1:1" ht="15.75" customHeight="1" x14ac:dyDescent="0.35">
      <c r="A376" s="1"/>
    </row>
    <row r="377" spans="1:1" ht="15.75" customHeight="1" x14ac:dyDescent="0.35">
      <c r="A377" s="1"/>
    </row>
    <row r="378" spans="1:1" ht="15.75" customHeight="1" x14ac:dyDescent="0.35">
      <c r="A378" s="1"/>
    </row>
    <row r="379" spans="1:1" ht="15.75" customHeight="1" x14ac:dyDescent="0.35">
      <c r="A379" s="1"/>
    </row>
    <row r="380" spans="1:1" ht="15.75" customHeight="1" x14ac:dyDescent="0.35">
      <c r="A380" s="1"/>
    </row>
    <row r="381" spans="1:1" ht="15.75" customHeight="1" x14ac:dyDescent="0.35">
      <c r="A381" s="1"/>
    </row>
    <row r="382" spans="1:1" ht="15.75" customHeight="1" x14ac:dyDescent="0.35">
      <c r="A382" s="1"/>
    </row>
    <row r="383" spans="1:1" ht="15.75" customHeight="1" x14ac:dyDescent="0.35">
      <c r="A383" s="1"/>
    </row>
    <row r="384" spans="1:1" ht="15.75" customHeight="1" x14ac:dyDescent="0.35">
      <c r="A384" s="1"/>
    </row>
    <row r="385" spans="1:1" ht="15.75" customHeight="1" x14ac:dyDescent="0.35">
      <c r="A385" s="1"/>
    </row>
    <row r="386" spans="1:1" ht="15.75" customHeight="1" x14ac:dyDescent="0.35">
      <c r="A386" s="1"/>
    </row>
    <row r="387" spans="1:1" ht="15.75" customHeight="1" x14ac:dyDescent="0.35">
      <c r="A387" s="1"/>
    </row>
    <row r="388" spans="1:1" ht="15.75" customHeight="1" x14ac:dyDescent="0.35">
      <c r="A388" s="1"/>
    </row>
    <row r="389" spans="1:1" ht="15.75" customHeight="1" x14ac:dyDescent="0.35">
      <c r="A389" s="1"/>
    </row>
    <row r="390" spans="1:1" ht="15.75" customHeight="1" x14ac:dyDescent="0.35">
      <c r="A390" s="1"/>
    </row>
    <row r="391" spans="1:1" ht="15.75" customHeight="1" x14ac:dyDescent="0.35">
      <c r="A391" s="1"/>
    </row>
    <row r="392" spans="1:1" ht="15.75" customHeight="1" x14ac:dyDescent="0.35">
      <c r="A392" s="1"/>
    </row>
    <row r="393" spans="1:1" ht="15.75" customHeight="1" x14ac:dyDescent="0.35">
      <c r="A393" s="1"/>
    </row>
    <row r="394" spans="1:1" ht="15.75" customHeight="1" x14ac:dyDescent="0.35">
      <c r="A394" s="1"/>
    </row>
    <row r="395" spans="1:1" ht="15.75" customHeight="1" x14ac:dyDescent="0.35">
      <c r="A395" s="1"/>
    </row>
    <row r="396" spans="1:1" ht="15.75" customHeight="1" x14ac:dyDescent="0.35">
      <c r="A396" s="1"/>
    </row>
    <row r="397" spans="1:1" ht="15.75" customHeight="1" x14ac:dyDescent="0.35">
      <c r="A397" s="1"/>
    </row>
    <row r="398" spans="1:1" ht="15.75" customHeight="1" x14ac:dyDescent="0.35">
      <c r="A398" s="1"/>
    </row>
    <row r="399" spans="1:1" ht="15.75" customHeight="1" x14ac:dyDescent="0.35">
      <c r="A399" s="1"/>
    </row>
    <row r="400" spans="1:1" ht="15.75" customHeight="1" x14ac:dyDescent="0.35">
      <c r="A400" s="1"/>
    </row>
    <row r="401" spans="1:1" ht="15.75" customHeight="1" x14ac:dyDescent="0.35">
      <c r="A401" s="1"/>
    </row>
    <row r="402" spans="1:1" ht="15.75" customHeight="1" x14ac:dyDescent="0.35">
      <c r="A402" s="1"/>
    </row>
    <row r="403" spans="1:1" ht="15.75" customHeight="1" x14ac:dyDescent="0.35">
      <c r="A403" s="1"/>
    </row>
    <row r="404" spans="1:1" ht="15.75" customHeight="1" x14ac:dyDescent="0.35">
      <c r="A404" s="1"/>
    </row>
    <row r="405" spans="1:1" ht="15.75" customHeight="1" x14ac:dyDescent="0.35">
      <c r="A405" s="1"/>
    </row>
    <row r="406" spans="1:1" ht="15.75" customHeight="1" x14ac:dyDescent="0.35">
      <c r="A406" s="1"/>
    </row>
    <row r="407" spans="1:1" ht="15.75" customHeight="1" x14ac:dyDescent="0.35">
      <c r="A407" s="1"/>
    </row>
    <row r="408" spans="1:1" ht="15.75" customHeight="1" x14ac:dyDescent="0.35">
      <c r="A408" s="1"/>
    </row>
    <row r="409" spans="1:1" ht="15.75" customHeight="1" x14ac:dyDescent="0.35">
      <c r="A409" s="1"/>
    </row>
    <row r="410" spans="1:1" ht="15.75" customHeight="1" x14ac:dyDescent="0.35">
      <c r="A410" s="1"/>
    </row>
    <row r="411" spans="1:1" ht="15.75" customHeight="1" x14ac:dyDescent="0.35">
      <c r="A411" s="1"/>
    </row>
    <row r="412" spans="1:1" ht="15.75" customHeight="1" x14ac:dyDescent="0.35">
      <c r="A412" s="1"/>
    </row>
    <row r="413" spans="1:1" ht="15.75" customHeight="1" x14ac:dyDescent="0.35">
      <c r="A413" s="1"/>
    </row>
    <row r="414" spans="1:1" ht="15.75" customHeight="1" x14ac:dyDescent="0.35">
      <c r="A414" s="1"/>
    </row>
    <row r="415" spans="1:1" ht="15.75" customHeight="1" x14ac:dyDescent="0.35">
      <c r="A415" s="1"/>
    </row>
    <row r="416" spans="1:1" ht="15.75" customHeight="1" x14ac:dyDescent="0.35">
      <c r="A416" s="1"/>
    </row>
    <row r="417" spans="1:1" ht="15.75" customHeight="1" x14ac:dyDescent="0.35">
      <c r="A417" s="1"/>
    </row>
    <row r="418" spans="1:1" ht="15.75" customHeight="1" x14ac:dyDescent="0.35">
      <c r="A418" s="1"/>
    </row>
    <row r="419" spans="1:1" ht="15.75" customHeight="1" x14ac:dyDescent="0.35">
      <c r="A419" s="1"/>
    </row>
    <row r="420" spans="1:1" ht="15.75" customHeight="1" x14ac:dyDescent="0.35">
      <c r="A420" s="1"/>
    </row>
    <row r="421" spans="1:1" ht="15.75" customHeight="1" x14ac:dyDescent="0.35">
      <c r="A421" s="1"/>
    </row>
    <row r="422" spans="1:1" ht="15.75" customHeight="1" x14ac:dyDescent="0.35">
      <c r="A422" s="1"/>
    </row>
    <row r="423" spans="1:1" ht="15.75" customHeight="1" x14ac:dyDescent="0.35">
      <c r="A423" s="1"/>
    </row>
    <row r="424" spans="1:1" ht="15.75" customHeight="1" x14ac:dyDescent="0.35">
      <c r="A424" s="1"/>
    </row>
    <row r="425" spans="1:1" ht="15.75" customHeight="1" x14ac:dyDescent="0.35">
      <c r="A425" s="1"/>
    </row>
    <row r="426" spans="1:1" ht="15.75" customHeight="1" x14ac:dyDescent="0.35">
      <c r="A426" s="1"/>
    </row>
    <row r="427" spans="1:1" ht="15.75" customHeight="1" x14ac:dyDescent="0.35">
      <c r="A427" s="1"/>
    </row>
    <row r="428" spans="1:1" ht="15.75" customHeight="1" x14ac:dyDescent="0.35">
      <c r="A428" s="1"/>
    </row>
    <row r="429" spans="1:1" ht="15.75" customHeight="1" x14ac:dyDescent="0.35">
      <c r="A429" s="1"/>
    </row>
    <row r="430" spans="1:1" ht="15.75" customHeight="1" x14ac:dyDescent="0.35">
      <c r="A430" s="1"/>
    </row>
    <row r="431" spans="1:1" ht="15.75" customHeight="1" x14ac:dyDescent="0.35">
      <c r="A431" s="1"/>
    </row>
    <row r="432" spans="1:1" ht="15.75" customHeight="1" x14ac:dyDescent="0.35">
      <c r="A432" s="1"/>
    </row>
    <row r="433" spans="1:1" ht="15.75" customHeight="1" x14ac:dyDescent="0.35">
      <c r="A433" s="1"/>
    </row>
    <row r="434" spans="1:1" ht="15.75" customHeight="1" x14ac:dyDescent="0.35">
      <c r="A434" s="1"/>
    </row>
    <row r="435" spans="1:1" ht="15.75" customHeight="1" x14ac:dyDescent="0.35">
      <c r="A435" s="1"/>
    </row>
    <row r="436" spans="1:1" ht="15.75" customHeight="1" x14ac:dyDescent="0.35">
      <c r="A436" s="1"/>
    </row>
    <row r="437" spans="1:1" ht="15.75" customHeight="1" x14ac:dyDescent="0.35">
      <c r="A437" s="1"/>
    </row>
    <row r="438" spans="1:1" ht="15.75" customHeight="1" x14ac:dyDescent="0.35">
      <c r="A438" s="1"/>
    </row>
    <row r="439" spans="1:1" ht="15.75" customHeight="1" x14ac:dyDescent="0.35">
      <c r="A439" s="1"/>
    </row>
    <row r="440" spans="1:1" ht="15.75" customHeight="1" x14ac:dyDescent="0.35">
      <c r="A440" s="1"/>
    </row>
    <row r="441" spans="1:1" ht="15.75" customHeight="1" x14ac:dyDescent="0.35">
      <c r="A441" s="1"/>
    </row>
    <row r="442" spans="1:1" ht="15.75" customHeight="1" x14ac:dyDescent="0.35">
      <c r="A442" s="1"/>
    </row>
    <row r="443" spans="1:1" ht="15.75" customHeight="1" x14ac:dyDescent="0.35">
      <c r="A443" s="1"/>
    </row>
    <row r="444" spans="1:1" ht="15.75" customHeight="1" x14ac:dyDescent="0.35">
      <c r="A444" s="1"/>
    </row>
    <row r="445" spans="1:1" ht="15.75" customHeight="1" x14ac:dyDescent="0.35">
      <c r="A445" s="1"/>
    </row>
    <row r="446" spans="1:1" ht="15.75" customHeight="1" x14ac:dyDescent="0.35">
      <c r="A446" s="1"/>
    </row>
    <row r="447" spans="1:1" ht="15.75" customHeight="1" x14ac:dyDescent="0.35">
      <c r="A447" s="1"/>
    </row>
    <row r="448" spans="1:1" ht="15.75" customHeight="1" x14ac:dyDescent="0.35">
      <c r="A448" s="1"/>
    </row>
    <row r="449" spans="1:1" ht="15.75" customHeight="1" x14ac:dyDescent="0.35">
      <c r="A449" s="1"/>
    </row>
    <row r="450" spans="1:1" ht="15.75" customHeight="1" x14ac:dyDescent="0.35">
      <c r="A450" s="1"/>
    </row>
    <row r="451" spans="1:1" ht="15.75" customHeight="1" x14ac:dyDescent="0.35">
      <c r="A451" s="1"/>
    </row>
    <row r="452" spans="1:1" ht="15.75" customHeight="1" x14ac:dyDescent="0.35">
      <c r="A452" s="1"/>
    </row>
    <row r="453" spans="1:1" ht="15.75" customHeight="1" x14ac:dyDescent="0.35">
      <c r="A453" s="1"/>
    </row>
    <row r="454" spans="1:1" ht="15.75" customHeight="1" x14ac:dyDescent="0.35">
      <c r="A454" s="1"/>
    </row>
    <row r="455" spans="1:1" ht="15.75" customHeight="1" x14ac:dyDescent="0.35">
      <c r="A455" s="1"/>
    </row>
    <row r="456" spans="1:1" ht="15.75" customHeight="1" x14ac:dyDescent="0.35">
      <c r="A456" s="1"/>
    </row>
    <row r="457" spans="1:1" ht="15.75" customHeight="1" x14ac:dyDescent="0.35">
      <c r="A457" s="1"/>
    </row>
    <row r="458" spans="1:1" ht="15.75" customHeight="1" x14ac:dyDescent="0.35">
      <c r="A458" s="1"/>
    </row>
    <row r="459" spans="1:1" ht="15.75" customHeight="1" x14ac:dyDescent="0.35">
      <c r="A459" s="1"/>
    </row>
    <row r="460" spans="1:1" ht="15.75" customHeight="1" x14ac:dyDescent="0.35">
      <c r="A460" s="1"/>
    </row>
    <row r="461" spans="1:1" ht="15.75" customHeight="1" x14ac:dyDescent="0.35">
      <c r="A461" s="1"/>
    </row>
    <row r="462" spans="1:1" ht="15.75" customHeight="1" x14ac:dyDescent="0.35">
      <c r="A462" s="1"/>
    </row>
    <row r="463" spans="1:1" ht="15.75" customHeight="1" x14ac:dyDescent="0.35">
      <c r="A463" s="1"/>
    </row>
    <row r="464" spans="1:1" ht="15.75" customHeight="1" x14ac:dyDescent="0.35">
      <c r="A464" s="1"/>
    </row>
    <row r="465" spans="1:1" ht="15.75" customHeight="1" x14ac:dyDescent="0.35">
      <c r="A465" s="1"/>
    </row>
    <row r="466" spans="1:1" ht="15.75" customHeight="1" x14ac:dyDescent="0.35">
      <c r="A466" s="1"/>
    </row>
    <row r="467" spans="1:1" ht="15.75" customHeight="1" x14ac:dyDescent="0.35">
      <c r="A467" s="1"/>
    </row>
    <row r="468" spans="1:1" ht="15.75" customHeight="1" x14ac:dyDescent="0.35">
      <c r="A468" s="1"/>
    </row>
    <row r="469" spans="1:1" ht="15.75" customHeight="1" x14ac:dyDescent="0.35">
      <c r="A469" s="1"/>
    </row>
    <row r="470" spans="1:1" ht="15.75" customHeight="1" x14ac:dyDescent="0.35">
      <c r="A470" s="1"/>
    </row>
    <row r="471" spans="1:1" ht="15.75" customHeight="1" x14ac:dyDescent="0.35">
      <c r="A471" s="1"/>
    </row>
    <row r="472" spans="1:1" ht="15.75" customHeight="1" x14ac:dyDescent="0.35">
      <c r="A472" s="1"/>
    </row>
    <row r="473" spans="1:1" ht="15.75" customHeight="1" x14ac:dyDescent="0.35">
      <c r="A473" s="1"/>
    </row>
    <row r="474" spans="1:1" ht="15.75" customHeight="1" x14ac:dyDescent="0.35">
      <c r="A474" s="1"/>
    </row>
    <row r="475" spans="1:1" ht="15.75" customHeight="1" x14ac:dyDescent="0.35">
      <c r="A475" s="1"/>
    </row>
    <row r="476" spans="1:1" ht="15.75" customHeight="1" x14ac:dyDescent="0.35">
      <c r="A476" s="1"/>
    </row>
    <row r="477" spans="1:1" ht="15.75" customHeight="1" x14ac:dyDescent="0.35">
      <c r="A477" s="1"/>
    </row>
    <row r="478" spans="1:1" ht="15.75" customHeight="1" x14ac:dyDescent="0.35">
      <c r="A478" s="1"/>
    </row>
    <row r="479" spans="1:1" ht="15.75" customHeight="1" x14ac:dyDescent="0.35">
      <c r="A479" s="1"/>
    </row>
    <row r="480" spans="1:1" ht="15.75" customHeight="1" x14ac:dyDescent="0.35">
      <c r="A480" s="1"/>
    </row>
    <row r="481" spans="1:1" ht="15.75" customHeight="1" x14ac:dyDescent="0.35">
      <c r="A481" s="1"/>
    </row>
    <row r="482" spans="1:1" ht="15.75" customHeight="1" x14ac:dyDescent="0.35">
      <c r="A482" s="1"/>
    </row>
    <row r="483" spans="1:1" ht="15.75" customHeight="1" x14ac:dyDescent="0.35">
      <c r="A483" s="1"/>
    </row>
    <row r="484" spans="1:1" ht="15.75" customHeight="1" x14ac:dyDescent="0.35">
      <c r="A484" s="1"/>
    </row>
    <row r="485" spans="1:1" ht="15.75" customHeight="1" x14ac:dyDescent="0.35">
      <c r="A485" s="1"/>
    </row>
    <row r="486" spans="1:1" ht="15.75" customHeight="1" x14ac:dyDescent="0.35">
      <c r="A486" s="1"/>
    </row>
    <row r="487" spans="1:1" ht="15.75" customHeight="1" x14ac:dyDescent="0.35">
      <c r="A487" s="1"/>
    </row>
    <row r="488" spans="1:1" ht="15.75" customHeight="1" x14ac:dyDescent="0.35">
      <c r="A488" s="1"/>
    </row>
    <row r="489" spans="1:1" ht="15.75" customHeight="1" x14ac:dyDescent="0.35">
      <c r="A489" s="1"/>
    </row>
    <row r="490" spans="1:1" ht="15.75" customHeight="1" x14ac:dyDescent="0.35">
      <c r="A490" s="1"/>
    </row>
    <row r="491" spans="1:1" ht="15.75" customHeight="1" x14ac:dyDescent="0.35">
      <c r="A491" s="1"/>
    </row>
    <row r="492" spans="1:1" ht="15.75" customHeight="1" x14ac:dyDescent="0.35">
      <c r="A492" s="1"/>
    </row>
    <row r="493" spans="1:1" ht="15.75" customHeight="1" x14ac:dyDescent="0.35">
      <c r="A493" s="1"/>
    </row>
    <row r="494" spans="1:1" ht="15.75" customHeight="1" x14ac:dyDescent="0.35">
      <c r="A494" s="1"/>
    </row>
    <row r="495" spans="1:1" ht="15.75" customHeight="1" x14ac:dyDescent="0.35">
      <c r="A495" s="1"/>
    </row>
    <row r="496" spans="1:1" ht="15.75" customHeight="1" x14ac:dyDescent="0.35">
      <c r="A496" s="1"/>
    </row>
    <row r="497" spans="1:1" ht="15.75" customHeight="1" x14ac:dyDescent="0.35">
      <c r="A497" s="1"/>
    </row>
    <row r="498" spans="1:1" ht="15.75" customHeight="1" x14ac:dyDescent="0.35">
      <c r="A498" s="1"/>
    </row>
    <row r="499" spans="1:1" ht="15.75" customHeight="1" x14ac:dyDescent="0.35">
      <c r="A499" s="1"/>
    </row>
    <row r="500" spans="1:1" ht="15.75" customHeight="1" x14ac:dyDescent="0.35">
      <c r="A500" s="1"/>
    </row>
    <row r="501" spans="1:1" ht="15.75" customHeight="1" x14ac:dyDescent="0.35">
      <c r="A501" s="1"/>
    </row>
    <row r="502" spans="1:1" ht="15.75" customHeight="1" x14ac:dyDescent="0.35">
      <c r="A502" s="1"/>
    </row>
    <row r="503" spans="1:1" ht="15.75" customHeight="1" x14ac:dyDescent="0.35">
      <c r="A503" s="1"/>
    </row>
    <row r="504" spans="1:1" ht="15.75" customHeight="1" x14ac:dyDescent="0.35">
      <c r="A504" s="1"/>
    </row>
    <row r="505" spans="1:1" ht="15.75" customHeight="1" x14ac:dyDescent="0.35">
      <c r="A505" s="1"/>
    </row>
    <row r="506" spans="1:1" ht="15.75" customHeight="1" x14ac:dyDescent="0.35">
      <c r="A506" s="1"/>
    </row>
    <row r="507" spans="1:1" ht="15.75" customHeight="1" x14ac:dyDescent="0.35">
      <c r="A507" s="1"/>
    </row>
    <row r="508" spans="1:1" ht="15.75" customHeight="1" x14ac:dyDescent="0.35">
      <c r="A508" s="1"/>
    </row>
    <row r="509" spans="1:1" ht="15.75" customHeight="1" x14ac:dyDescent="0.35">
      <c r="A509" s="1"/>
    </row>
    <row r="510" spans="1:1" ht="15.75" customHeight="1" x14ac:dyDescent="0.35">
      <c r="A510" s="1"/>
    </row>
    <row r="511" spans="1:1" ht="15.75" customHeight="1" x14ac:dyDescent="0.35">
      <c r="A511" s="1"/>
    </row>
    <row r="512" spans="1:1" ht="15.75" customHeight="1" x14ac:dyDescent="0.35">
      <c r="A512" s="1"/>
    </row>
    <row r="513" spans="1:1" ht="15.75" customHeight="1" x14ac:dyDescent="0.35">
      <c r="A513" s="1"/>
    </row>
    <row r="514" spans="1:1" ht="15.75" customHeight="1" x14ac:dyDescent="0.35">
      <c r="A514" s="1"/>
    </row>
    <row r="515" spans="1:1" ht="15.75" customHeight="1" x14ac:dyDescent="0.35">
      <c r="A515" s="1"/>
    </row>
    <row r="516" spans="1:1" ht="15.75" customHeight="1" x14ac:dyDescent="0.35">
      <c r="A516" s="1"/>
    </row>
    <row r="517" spans="1:1" ht="15.75" customHeight="1" x14ac:dyDescent="0.35">
      <c r="A517" s="1"/>
    </row>
    <row r="518" spans="1:1" ht="15.75" customHeight="1" x14ac:dyDescent="0.35">
      <c r="A518" s="1"/>
    </row>
    <row r="519" spans="1:1" ht="15.75" customHeight="1" x14ac:dyDescent="0.35">
      <c r="A519" s="1"/>
    </row>
    <row r="520" spans="1:1" ht="15.75" customHeight="1" x14ac:dyDescent="0.35">
      <c r="A520" s="1"/>
    </row>
    <row r="521" spans="1:1" ht="15.75" customHeight="1" x14ac:dyDescent="0.35">
      <c r="A521" s="1"/>
    </row>
    <row r="522" spans="1:1" ht="15.75" customHeight="1" x14ac:dyDescent="0.35">
      <c r="A522" s="1"/>
    </row>
    <row r="523" spans="1:1" ht="15.75" customHeight="1" x14ac:dyDescent="0.35">
      <c r="A523" s="1"/>
    </row>
    <row r="524" spans="1:1" ht="15.75" customHeight="1" x14ac:dyDescent="0.35">
      <c r="A524" s="1"/>
    </row>
    <row r="525" spans="1:1" ht="15.75" customHeight="1" x14ac:dyDescent="0.35">
      <c r="A525" s="1"/>
    </row>
    <row r="526" spans="1:1" ht="15.75" customHeight="1" x14ac:dyDescent="0.35">
      <c r="A526" s="1"/>
    </row>
    <row r="527" spans="1:1" ht="15.75" customHeight="1" x14ac:dyDescent="0.35">
      <c r="A527" s="1"/>
    </row>
    <row r="528" spans="1:1" ht="15.75" customHeight="1" x14ac:dyDescent="0.35">
      <c r="A528" s="1"/>
    </row>
    <row r="529" spans="1:1" ht="15.75" customHeight="1" x14ac:dyDescent="0.35">
      <c r="A529" s="1"/>
    </row>
    <row r="530" spans="1:1" ht="15.75" customHeight="1" x14ac:dyDescent="0.35">
      <c r="A530" s="1"/>
    </row>
    <row r="531" spans="1:1" ht="15.75" customHeight="1" x14ac:dyDescent="0.35">
      <c r="A531" s="1"/>
    </row>
    <row r="532" spans="1:1" ht="15.75" customHeight="1" x14ac:dyDescent="0.35">
      <c r="A532" s="1"/>
    </row>
    <row r="533" spans="1:1" ht="15.75" customHeight="1" x14ac:dyDescent="0.35">
      <c r="A533" s="1"/>
    </row>
    <row r="534" spans="1:1" ht="15.75" customHeight="1" x14ac:dyDescent="0.35">
      <c r="A534" s="1"/>
    </row>
    <row r="535" spans="1:1" ht="15.75" customHeight="1" x14ac:dyDescent="0.35">
      <c r="A535" s="1"/>
    </row>
    <row r="536" spans="1:1" ht="15.75" customHeight="1" x14ac:dyDescent="0.35">
      <c r="A536" s="1"/>
    </row>
    <row r="537" spans="1:1" ht="15.75" customHeight="1" x14ac:dyDescent="0.35">
      <c r="A537" s="1"/>
    </row>
    <row r="538" spans="1:1" ht="15.75" customHeight="1" x14ac:dyDescent="0.35">
      <c r="A538" s="1"/>
    </row>
    <row r="539" spans="1:1" ht="15.75" customHeight="1" x14ac:dyDescent="0.35">
      <c r="A539" s="1"/>
    </row>
    <row r="540" spans="1:1" ht="15.75" customHeight="1" x14ac:dyDescent="0.35">
      <c r="A540" s="1"/>
    </row>
    <row r="541" spans="1:1" ht="15.75" customHeight="1" x14ac:dyDescent="0.35">
      <c r="A541" s="1"/>
    </row>
    <row r="542" spans="1:1" ht="15.75" customHeight="1" x14ac:dyDescent="0.35">
      <c r="A542" s="1"/>
    </row>
    <row r="543" spans="1:1" ht="15.75" customHeight="1" x14ac:dyDescent="0.35">
      <c r="A543" s="1"/>
    </row>
    <row r="544" spans="1:1" ht="15.75" customHeight="1" x14ac:dyDescent="0.35">
      <c r="A544" s="1"/>
    </row>
    <row r="545" spans="1:1" ht="15.75" customHeight="1" x14ac:dyDescent="0.35">
      <c r="A545" s="1"/>
    </row>
    <row r="546" spans="1:1" ht="15.75" customHeight="1" x14ac:dyDescent="0.35">
      <c r="A546" s="1"/>
    </row>
    <row r="547" spans="1:1" ht="15.75" customHeight="1" x14ac:dyDescent="0.35">
      <c r="A547" s="1"/>
    </row>
    <row r="548" spans="1:1" ht="15.75" customHeight="1" x14ac:dyDescent="0.35">
      <c r="A548" s="1"/>
    </row>
    <row r="549" spans="1:1" ht="15.75" customHeight="1" x14ac:dyDescent="0.35">
      <c r="A549" s="1"/>
    </row>
    <row r="550" spans="1:1" ht="15.75" customHeight="1" x14ac:dyDescent="0.35">
      <c r="A550" s="1"/>
    </row>
    <row r="551" spans="1:1" ht="15.75" customHeight="1" x14ac:dyDescent="0.35">
      <c r="A551" s="1"/>
    </row>
    <row r="552" spans="1:1" ht="15.75" customHeight="1" x14ac:dyDescent="0.35">
      <c r="A552" s="1"/>
    </row>
    <row r="553" spans="1:1" ht="15.75" customHeight="1" x14ac:dyDescent="0.35">
      <c r="A553" s="1"/>
    </row>
    <row r="554" spans="1:1" ht="15.75" customHeight="1" x14ac:dyDescent="0.35">
      <c r="A554" s="1"/>
    </row>
    <row r="555" spans="1:1" ht="15.75" customHeight="1" x14ac:dyDescent="0.35">
      <c r="A555" s="1"/>
    </row>
    <row r="556" spans="1:1" ht="15.75" customHeight="1" x14ac:dyDescent="0.35">
      <c r="A556" s="1"/>
    </row>
    <row r="557" spans="1:1" ht="15.75" customHeight="1" x14ac:dyDescent="0.35">
      <c r="A557" s="1"/>
    </row>
    <row r="558" spans="1:1" ht="15.75" customHeight="1" x14ac:dyDescent="0.35">
      <c r="A558" s="1"/>
    </row>
    <row r="559" spans="1:1" ht="15.75" customHeight="1" x14ac:dyDescent="0.35">
      <c r="A559" s="1"/>
    </row>
    <row r="560" spans="1:1" ht="15.75" customHeight="1" x14ac:dyDescent="0.35">
      <c r="A560" s="1"/>
    </row>
    <row r="561" spans="1:1" ht="15.75" customHeight="1" x14ac:dyDescent="0.35">
      <c r="A561" s="1"/>
    </row>
    <row r="562" spans="1:1" ht="15.75" customHeight="1" x14ac:dyDescent="0.35">
      <c r="A562" s="1"/>
    </row>
    <row r="563" spans="1:1" ht="15.75" customHeight="1" x14ac:dyDescent="0.35">
      <c r="A563" s="1"/>
    </row>
    <row r="564" spans="1:1" ht="15.75" customHeight="1" x14ac:dyDescent="0.35">
      <c r="A564" s="1"/>
    </row>
    <row r="565" spans="1:1" ht="15.75" customHeight="1" x14ac:dyDescent="0.35">
      <c r="A565" s="1"/>
    </row>
    <row r="566" spans="1:1" ht="15.75" customHeight="1" x14ac:dyDescent="0.35">
      <c r="A566" s="1"/>
    </row>
    <row r="567" spans="1:1" ht="15.75" customHeight="1" x14ac:dyDescent="0.35">
      <c r="A567" s="1"/>
    </row>
    <row r="568" spans="1:1" ht="15.75" customHeight="1" x14ac:dyDescent="0.35">
      <c r="A568" s="1"/>
    </row>
    <row r="569" spans="1:1" ht="15.75" customHeight="1" x14ac:dyDescent="0.35">
      <c r="A569" s="1"/>
    </row>
    <row r="570" spans="1:1" ht="15.75" customHeight="1" x14ac:dyDescent="0.35">
      <c r="A570" s="1"/>
    </row>
    <row r="571" spans="1:1" ht="15.75" customHeight="1" x14ac:dyDescent="0.35">
      <c r="A571" s="1"/>
    </row>
    <row r="572" spans="1:1" ht="15.75" customHeight="1" x14ac:dyDescent="0.35">
      <c r="A572" s="1"/>
    </row>
    <row r="573" spans="1:1" ht="15.75" customHeight="1" x14ac:dyDescent="0.35">
      <c r="A573" s="1"/>
    </row>
    <row r="574" spans="1:1" ht="15.75" customHeight="1" x14ac:dyDescent="0.35">
      <c r="A574" s="1"/>
    </row>
    <row r="575" spans="1:1" ht="15.75" customHeight="1" x14ac:dyDescent="0.35">
      <c r="A575" s="1"/>
    </row>
    <row r="576" spans="1:1" ht="15.75" customHeight="1" x14ac:dyDescent="0.35">
      <c r="A576" s="1"/>
    </row>
    <row r="577" spans="1:1" ht="15.75" customHeight="1" x14ac:dyDescent="0.35">
      <c r="A577" s="1"/>
    </row>
    <row r="578" spans="1:1" ht="15.75" customHeight="1" x14ac:dyDescent="0.35">
      <c r="A578" s="1"/>
    </row>
    <row r="579" spans="1:1" ht="15.75" customHeight="1" x14ac:dyDescent="0.35">
      <c r="A579" s="1"/>
    </row>
    <row r="580" spans="1:1" ht="15.75" customHeight="1" x14ac:dyDescent="0.35">
      <c r="A580" s="1"/>
    </row>
    <row r="581" spans="1:1" ht="15.75" customHeight="1" x14ac:dyDescent="0.35">
      <c r="A581" s="1"/>
    </row>
    <row r="582" spans="1:1" ht="15.75" customHeight="1" x14ac:dyDescent="0.35">
      <c r="A582" s="1"/>
    </row>
    <row r="583" spans="1:1" ht="15.75" customHeight="1" x14ac:dyDescent="0.35">
      <c r="A583" s="1"/>
    </row>
    <row r="584" spans="1:1" ht="15.75" customHeight="1" x14ac:dyDescent="0.35">
      <c r="A584" s="1"/>
    </row>
    <row r="585" spans="1:1" ht="15.75" customHeight="1" x14ac:dyDescent="0.35">
      <c r="A585" s="1"/>
    </row>
    <row r="586" spans="1:1" ht="15.75" customHeight="1" x14ac:dyDescent="0.35">
      <c r="A586" s="1"/>
    </row>
    <row r="587" spans="1:1" ht="15.75" customHeight="1" x14ac:dyDescent="0.35">
      <c r="A587" s="1"/>
    </row>
    <row r="588" spans="1:1" ht="15.75" customHeight="1" x14ac:dyDescent="0.35">
      <c r="A588" s="1"/>
    </row>
    <row r="589" spans="1:1" ht="15.75" customHeight="1" x14ac:dyDescent="0.35">
      <c r="A589" s="1"/>
    </row>
    <row r="590" spans="1:1" ht="15.75" customHeight="1" x14ac:dyDescent="0.35">
      <c r="A590" s="1"/>
    </row>
    <row r="591" spans="1:1" ht="15.75" customHeight="1" x14ac:dyDescent="0.35">
      <c r="A591" s="1"/>
    </row>
    <row r="592" spans="1:1" ht="15.75" customHeight="1" x14ac:dyDescent="0.35">
      <c r="A592" s="1"/>
    </row>
    <row r="593" spans="1:1" ht="15.75" customHeight="1" x14ac:dyDescent="0.35">
      <c r="A593" s="1"/>
    </row>
    <row r="594" spans="1:1" ht="15.75" customHeight="1" x14ac:dyDescent="0.35">
      <c r="A594" s="1"/>
    </row>
    <row r="595" spans="1:1" ht="15.75" customHeight="1" x14ac:dyDescent="0.35">
      <c r="A595" s="1"/>
    </row>
    <row r="596" spans="1:1" ht="15.75" customHeight="1" x14ac:dyDescent="0.35">
      <c r="A596" s="1"/>
    </row>
    <row r="597" spans="1:1" ht="15.75" customHeight="1" x14ac:dyDescent="0.35">
      <c r="A597" s="1"/>
    </row>
    <row r="598" spans="1:1" ht="15.75" customHeight="1" x14ac:dyDescent="0.35">
      <c r="A598" s="1"/>
    </row>
    <row r="599" spans="1:1" ht="15.75" customHeight="1" x14ac:dyDescent="0.35">
      <c r="A599" s="1"/>
    </row>
    <row r="600" spans="1:1" ht="15.75" customHeight="1" x14ac:dyDescent="0.35">
      <c r="A600" s="1"/>
    </row>
    <row r="601" spans="1:1" ht="15.75" customHeight="1" x14ac:dyDescent="0.35">
      <c r="A601" s="1"/>
    </row>
    <row r="602" spans="1:1" ht="15.75" customHeight="1" x14ac:dyDescent="0.35">
      <c r="A602" s="1"/>
    </row>
    <row r="603" spans="1:1" ht="15.75" customHeight="1" x14ac:dyDescent="0.35">
      <c r="A603" s="1"/>
    </row>
    <row r="604" spans="1:1" ht="15.75" customHeight="1" x14ac:dyDescent="0.35">
      <c r="A604" s="1"/>
    </row>
    <row r="605" spans="1:1" ht="15.75" customHeight="1" x14ac:dyDescent="0.35">
      <c r="A605" s="1"/>
    </row>
    <row r="606" spans="1:1" ht="15.75" customHeight="1" x14ac:dyDescent="0.35">
      <c r="A606" s="1"/>
    </row>
    <row r="607" spans="1:1" ht="15.75" customHeight="1" x14ac:dyDescent="0.35">
      <c r="A607" s="1"/>
    </row>
    <row r="608" spans="1:1" ht="15.75" customHeight="1" x14ac:dyDescent="0.35">
      <c r="A608" s="1"/>
    </row>
    <row r="609" spans="1:1" ht="15.75" customHeight="1" x14ac:dyDescent="0.35">
      <c r="A609" s="1"/>
    </row>
    <row r="610" spans="1:1" ht="15.75" customHeight="1" x14ac:dyDescent="0.35">
      <c r="A610" s="1"/>
    </row>
    <row r="611" spans="1:1" ht="15.75" customHeight="1" x14ac:dyDescent="0.35">
      <c r="A611" s="1"/>
    </row>
    <row r="612" spans="1:1" ht="15.75" customHeight="1" x14ac:dyDescent="0.35">
      <c r="A612" s="1"/>
    </row>
    <row r="613" spans="1:1" ht="15.75" customHeight="1" x14ac:dyDescent="0.35">
      <c r="A613" s="1"/>
    </row>
    <row r="614" spans="1:1" ht="15.75" customHeight="1" x14ac:dyDescent="0.35">
      <c r="A614" s="1"/>
    </row>
    <row r="615" spans="1:1" ht="15.75" customHeight="1" x14ac:dyDescent="0.35">
      <c r="A615" s="1"/>
    </row>
    <row r="616" spans="1:1" ht="15.75" customHeight="1" x14ac:dyDescent="0.35">
      <c r="A616" s="1"/>
    </row>
    <row r="617" spans="1:1" ht="15.75" customHeight="1" x14ac:dyDescent="0.35">
      <c r="A617" s="1"/>
    </row>
    <row r="618" spans="1:1" ht="15.75" customHeight="1" x14ac:dyDescent="0.35">
      <c r="A618" s="1"/>
    </row>
    <row r="619" spans="1:1" ht="15.75" customHeight="1" x14ac:dyDescent="0.35">
      <c r="A619" s="1"/>
    </row>
    <row r="620" spans="1:1" ht="15.75" customHeight="1" x14ac:dyDescent="0.35">
      <c r="A620" s="1"/>
    </row>
    <row r="621" spans="1:1" ht="15.75" customHeight="1" x14ac:dyDescent="0.35">
      <c r="A621" s="1"/>
    </row>
    <row r="622" spans="1:1" ht="15.75" customHeight="1" x14ac:dyDescent="0.35">
      <c r="A622" s="1"/>
    </row>
    <row r="623" spans="1:1" ht="15.75" customHeight="1" x14ac:dyDescent="0.35">
      <c r="A623" s="1"/>
    </row>
    <row r="624" spans="1:1" ht="15.75" customHeight="1" x14ac:dyDescent="0.35">
      <c r="A624" s="1"/>
    </row>
    <row r="625" spans="1:1" ht="15.75" customHeight="1" x14ac:dyDescent="0.35">
      <c r="A625" s="1"/>
    </row>
    <row r="626" spans="1:1" ht="15.75" customHeight="1" x14ac:dyDescent="0.35">
      <c r="A626" s="1"/>
    </row>
    <row r="627" spans="1:1" ht="15.75" customHeight="1" x14ac:dyDescent="0.35">
      <c r="A627" s="1"/>
    </row>
    <row r="628" spans="1:1" ht="15.75" customHeight="1" x14ac:dyDescent="0.35">
      <c r="A628" s="1"/>
    </row>
    <row r="629" spans="1:1" ht="15.75" customHeight="1" x14ac:dyDescent="0.35">
      <c r="A629" s="1"/>
    </row>
    <row r="630" spans="1:1" ht="15.75" customHeight="1" x14ac:dyDescent="0.35">
      <c r="A630" s="1"/>
    </row>
    <row r="631" spans="1:1" ht="15.75" customHeight="1" x14ac:dyDescent="0.35">
      <c r="A631" s="1"/>
    </row>
    <row r="632" spans="1:1" ht="15.75" customHeight="1" x14ac:dyDescent="0.35">
      <c r="A632" s="1"/>
    </row>
    <row r="633" spans="1:1" ht="15.75" customHeight="1" x14ac:dyDescent="0.35">
      <c r="A633" s="1"/>
    </row>
    <row r="634" spans="1:1" ht="15.75" customHeight="1" x14ac:dyDescent="0.35">
      <c r="A634" s="1"/>
    </row>
    <row r="635" spans="1:1" ht="15.75" customHeight="1" x14ac:dyDescent="0.35">
      <c r="A635" s="1"/>
    </row>
    <row r="636" spans="1:1" ht="15.75" customHeight="1" x14ac:dyDescent="0.35">
      <c r="A636" s="1"/>
    </row>
    <row r="637" spans="1:1" ht="15.75" customHeight="1" x14ac:dyDescent="0.35">
      <c r="A637" s="1"/>
    </row>
    <row r="638" spans="1:1" ht="15.75" customHeight="1" x14ac:dyDescent="0.35">
      <c r="A638" s="1"/>
    </row>
    <row r="639" spans="1:1" ht="15.75" customHeight="1" x14ac:dyDescent="0.35">
      <c r="A639" s="1"/>
    </row>
    <row r="640" spans="1:1" ht="15.75" customHeight="1" x14ac:dyDescent="0.35">
      <c r="A640" s="1"/>
    </row>
    <row r="641" spans="1:1" ht="15.75" customHeight="1" x14ac:dyDescent="0.35">
      <c r="A641" s="1"/>
    </row>
    <row r="642" spans="1:1" ht="15.75" customHeight="1" x14ac:dyDescent="0.35">
      <c r="A642" s="1"/>
    </row>
    <row r="643" spans="1:1" ht="15.75" customHeight="1" x14ac:dyDescent="0.35">
      <c r="A643" s="1"/>
    </row>
    <row r="644" spans="1:1" ht="15.75" customHeight="1" x14ac:dyDescent="0.35">
      <c r="A644" s="1"/>
    </row>
    <row r="645" spans="1:1" ht="15.75" customHeight="1" x14ac:dyDescent="0.35">
      <c r="A645" s="1"/>
    </row>
    <row r="646" spans="1:1" ht="15.75" customHeight="1" x14ac:dyDescent="0.35">
      <c r="A646" s="1"/>
    </row>
    <row r="647" spans="1:1" ht="15.75" customHeight="1" x14ac:dyDescent="0.35">
      <c r="A647" s="1"/>
    </row>
    <row r="648" spans="1:1" ht="15.75" customHeight="1" x14ac:dyDescent="0.35">
      <c r="A648" s="1"/>
    </row>
    <row r="649" spans="1:1" ht="15.75" customHeight="1" x14ac:dyDescent="0.35">
      <c r="A649" s="1"/>
    </row>
    <row r="650" spans="1:1" ht="15.75" customHeight="1" x14ac:dyDescent="0.35">
      <c r="A650" s="1"/>
    </row>
    <row r="651" spans="1:1" ht="15.75" customHeight="1" x14ac:dyDescent="0.35">
      <c r="A651" s="1"/>
    </row>
    <row r="652" spans="1:1" ht="15.75" customHeight="1" x14ac:dyDescent="0.35">
      <c r="A652" s="1"/>
    </row>
    <row r="653" spans="1:1" ht="15.75" customHeight="1" x14ac:dyDescent="0.35">
      <c r="A653" s="1"/>
    </row>
    <row r="654" spans="1:1" ht="15.75" customHeight="1" x14ac:dyDescent="0.35">
      <c r="A654" s="1"/>
    </row>
    <row r="655" spans="1:1" ht="15.75" customHeight="1" x14ac:dyDescent="0.35">
      <c r="A655" s="1"/>
    </row>
    <row r="656" spans="1:1" ht="15.75" customHeight="1" x14ac:dyDescent="0.35">
      <c r="A656" s="1"/>
    </row>
    <row r="657" spans="1:1" ht="15.75" customHeight="1" x14ac:dyDescent="0.35">
      <c r="A657" s="1"/>
    </row>
    <row r="658" spans="1:1" ht="15.75" customHeight="1" x14ac:dyDescent="0.35">
      <c r="A658" s="1"/>
    </row>
    <row r="659" spans="1:1" ht="15.75" customHeight="1" x14ac:dyDescent="0.35">
      <c r="A659" s="1"/>
    </row>
    <row r="660" spans="1:1" ht="15.75" customHeight="1" x14ac:dyDescent="0.35">
      <c r="A660" s="1"/>
    </row>
    <row r="661" spans="1:1" ht="15.75" customHeight="1" x14ac:dyDescent="0.35">
      <c r="A661" s="1"/>
    </row>
    <row r="662" spans="1:1" ht="15.75" customHeight="1" x14ac:dyDescent="0.35">
      <c r="A662" s="1"/>
    </row>
    <row r="663" spans="1:1" ht="15.75" customHeight="1" x14ac:dyDescent="0.35">
      <c r="A663" s="1"/>
    </row>
    <row r="664" spans="1:1" ht="15.75" customHeight="1" x14ac:dyDescent="0.35">
      <c r="A664" s="1"/>
    </row>
    <row r="665" spans="1:1" ht="15.75" customHeight="1" x14ac:dyDescent="0.35">
      <c r="A665" s="1"/>
    </row>
    <row r="666" spans="1:1" ht="15.75" customHeight="1" x14ac:dyDescent="0.35">
      <c r="A666" s="1"/>
    </row>
    <row r="667" spans="1:1" ht="15.75" customHeight="1" x14ac:dyDescent="0.35">
      <c r="A667" s="1"/>
    </row>
    <row r="668" spans="1:1" ht="15.75" customHeight="1" x14ac:dyDescent="0.35">
      <c r="A668" s="1"/>
    </row>
    <row r="669" spans="1:1" ht="15.75" customHeight="1" x14ac:dyDescent="0.35">
      <c r="A669" s="1"/>
    </row>
    <row r="670" spans="1:1" ht="15.75" customHeight="1" x14ac:dyDescent="0.35">
      <c r="A670" s="1"/>
    </row>
    <row r="671" spans="1:1" ht="15.75" customHeight="1" x14ac:dyDescent="0.35">
      <c r="A671" s="1"/>
    </row>
    <row r="672" spans="1:1" ht="15.75" customHeight="1" x14ac:dyDescent="0.35">
      <c r="A672" s="1"/>
    </row>
    <row r="673" spans="1:1" ht="15.75" customHeight="1" x14ac:dyDescent="0.35">
      <c r="A673" s="1"/>
    </row>
    <row r="674" spans="1:1" ht="15.75" customHeight="1" x14ac:dyDescent="0.35">
      <c r="A674" s="1"/>
    </row>
    <row r="675" spans="1:1" ht="15.75" customHeight="1" x14ac:dyDescent="0.35">
      <c r="A675" s="1"/>
    </row>
    <row r="676" spans="1:1" ht="15.75" customHeight="1" x14ac:dyDescent="0.35">
      <c r="A676" s="1"/>
    </row>
    <row r="677" spans="1:1" ht="15.75" customHeight="1" x14ac:dyDescent="0.35">
      <c r="A677" s="1"/>
    </row>
    <row r="678" spans="1:1" ht="15.75" customHeight="1" x14ac:dyDescent="0.35">
      <c r="A678" s="1"/>
    </row>
    <row r="679" spans="1:1" ht="15.75" customHeight="1" x14ac:dyDescent="0.35">
      <c r="A679" s="1"/>
    </row>
    <row r="680" spans="1:1" ht="15.75" customHeight="1" x14ac:dyDescent="0.35">
      <c r="A680" s="1"/>
    </row>
    <row r="681" spans="1:1" ht="15.75" customHeight="1" x14ac:dyDescent="0.35">
      <c r="A681" s="1"/>
    </row>
    <row r="682" spans="1:1" ht="15.75" customHeight="1" x14ac:dyDescent="0.35">
      <c r="A682" s="1"/>
    </row>
    <row r="683" spans="1:1" ht="15.75" customHeight="1" x14ac:dyDescent="0.35">
      <c r="A683" s="1"/>
    </row>
    <row r="684" spans="1:1" ht="15.75" customHeight="1" x14ac:dyDescent="0.35">
      <c r="A684" s="1"/>
    </row>
    <row r="685" spans="1:1" ht="15.75" customHeight="1" x14ac:dyDescent="0.35">
      <c r="A685" s="1"/>
    </row>
    <row r="686" spans="1:1" ht="15.75" customHeight="1" x14ac:dyDescent="0.35">
      <c r="A686" s="1"/>
    </row>
    <row r="687" spans="1:1" ht="15.75" customHeight="1" x14ac:dyDescent="0.35">
      <c r="A687" s="1"/>
    </row>
    <row r="688" spans="1:1" ht="15.75" customHeight="1" x14ac:dyDescent="0.35">
      <c r="A688" s="1"/>
    </row>
    <row r="689" spans="1:1" ht="15.75" customHeight="1" x14ac:dyDescent="0.35">
      <c r="A689" s="1"/>
    </row>
    <row r="690" spans="1:1" ht="15.75" customHeight="1" x14ac:dyDescent="0.35">
      <c r="A690" s="1"/>
    </row>
    <row r="691" spans="1:1" ht="15.75" customHeight="1" x14ac:dyDescent="0.35">
      <c r="A691" s="1"/>
    </row>
    <row r="692" spans="1:1" ht="15.75" customHeight="1" x14ac:dyDescent="0.35">
      <c r="A692" s="1"/>
    </row>
    <row r="693" spans="1:1" ht="15.75" customHeight="1" x14ac:dyDescent="0.35">
      <c r="A693" s="1"/>
    </row>
    <row r="694" spans="1:1" ht="15.75" customHeight="1" x14ac:dyDescent="0.35">
      <c r="A694" s="1"/>
    </row>
    <row r="695" spans="1:1" ht="15.75" customHeight="1" x14ac:dyDescent="0.35">
      <c r="A695" s="1"/>
    </row>
    <row r="696" spans="1:1" ht="15.75" customHeight="1" x14ac:dyDescent="0.35">
      <c r="A696" s="1"/>
    </row>
    <row r="697" spans="1:1" ht="15.75" customHeight="1" x14ac:dyDescent="0.35">
      <c r="A697" s="1"/>
    </row>
    <row r="698" spans="1:1" ht="15.75" customHeight="1" x14ac:dyDescent="0.35">
      <c r="A698" s="1"/>
    </row>
    <row r="699" spans="1:1" ht="15.75" customHeight="1" x14ac:dyDescent="0.35">
      <c r="A699" s="1"/>
    </row>
    <row r="700" spans="1:1" ht="15.75" customHeight="1" x14ac:dyDescent="0.35">
      <c r="A700" s="1"/>
    </row>
    <row r="701" spans="1:1" ht="15.75" customHeight="1" x14ac:dyDescent="0.35">
      <c r="A701" s="1"/>
    </row>
    <row r="702" spans="1:1" ht="15.75" customHeight="1" x14ac:dyDescent="0.35">
      <c r="A702" s="1"/>
    </row>
    <row r="703" spans="1:1" ht="15.75" customHeight="1" x14ac:dyDescent="0.35">
      <c r="A703" s="1"/>
    </row>
    <row r="704" spans="1:1" ht="15.75" customHeight="1" x14ac:dyDescent="0.35">
      <c r="A704" s="1"/>
    </row>
    <row r="705" spans="1:1" ht="15.75" customHeight="1" x14ac:dyDescent="0.35">
      <c r="A705" s="1"/>
    </row>
    <row r="706" spans="1:1" ht="15.75" customHeight="1" x14ac:dyDescent="0.35">
      <c r="A706" s="1"/>
    </row>
    <row r="707" spans="1:1" ht="15.75" customHeight="1" x14ac:dyDescent="0.35">
      <c r="A707" s="1"/>
    </row>
    <row r="708" spans="1:1" ht="15.75" customHeight="1" x14ac:dyDescent="0.35">
      <c r="A708" s="1"/>
    </row>
    <row r="709" spans="1:1" ht="15.75" customHeight="1" x14ac:dyDescent="0.35">
      <c r="A709" s="1"/>
    </row>
    <row r="710" spans="1:1" ht="15.75" customHeight="1" x14ac:dyDescent="0.35">
      <c r="A710" s="1"/>
    </row>
    <row r="711" spans="1:1" ht="15.75" customHeight="1" x14ac:dyDescent="0.35">
      <c r="A711" s="1"/>
    </row>
    <row r="712" spans="1:1" ht="15.75" customHeight="1" x14ac:dyDescent="0.35">
      <c r="A712" s="1"/>
    </row>
    <row r="713" spans="1:1" ht="15.75" customHeight="1" x14ac:dyDescent="0.35">
      <c r="A713" s="1"/>
    </row>
    <row r="714" spans="1:1" ht="15.75" customHeight="1" x14ac:dyDescent="0.35">
      <c r="A714" s="1"/>
    </row>
    <row r="715" spans="1:1" ht="15.75" customHeight="1" x14ac:dyDescent="0.35">
      <c r="A715" s="1"/>
    </row>
    <row r="716" spans="1:1" ht="15.75" customHeight="1" x14ac:dyDescent="0.35">
      <c r="A716" s="1"/>
    </row>
    <row r="717" spans="1:1" ht="15.75" customHeight="1" x14ac:dyDescent="0.35">
      <c r="A717" s="1"/>
    </row>
    <row r="718" spans="1:1" ht="15.75" customHeight="1" x14ac:dyDescent="0.35">
      <c r="A718" s="1"/>
    </row>
    <row r="719" spans="1:1" ht="15.75" customHeight="1" x14ac:dyDescent="0.35">
      <c r="A719" s="1"/>
    </row>
    <row r="720" spans="1:1" ht="15.75" customHeight="1" x14ac:dyDescent="0.35">
      <c r="A720" s="1"/>
    </row>
    <row r="721" spans="1:1" ht="15.75" customHeight="1" x14ac:dyDescent="0.35">
      <c r="A721" s="1"/>
    </row>
    <row r="722" spans="1:1" ht="15.75" customHeight="1" x14ac:dyDescent="0.35">
      <c r="A722" s="1"/>
    </row>
    <row r="723" spans="1:1" ht="15.75" customHeight="1" x14ac:dyDescent="0.35">
      <c r="A723" s="1"/>
    </row>
    <row r="724" spans="1:1" ht="15.75" customHeight="1" x14ac:dyDescent="0.35">
      <c r="A724" s="1"/>
    </row>
    <row r="725" spans="1:1" ht="15.75" customHeight="1" x14ac:dyDescent="0.35">
      <c r="A725" s="1"/>
    </row>
    <row r="726" spans="1:1" ht="15.75" customHeight="1" x14ac:dyDescent="0.35">
      <c r="A726" s="1"/>
    </row>
    <row r="727" spans="1:1" ht="15.75" customHeight="1" x14ac:dyDescent="0.35">
      <c r="A727" s="1"/>
    </row>
    <row r="728" spans="1:1" ht="15.75" customHeight="1" x14ac:dyDescent="0.35">
      <c r="A728" s="1"/>
    </row>
    <row r="729" spans="1:1" ht="15.75" customHeight="1" x14ac:dyDescent="0.35">
      <c r="A729" s="1"/>
    </row>
    <row r="730" spans="1:1" ht="15.75" customHeight="1" x14ac:dyDescent="0.35">
      <c r="A730" s="1"/>
    </row>
    <row r="731" spans="1:1" ht="15.75" customHeight="1" x14ac:dyDescent="0.35">
      <c r="A731" s="1"/>
    </row>
    <row r="732" spans="1:1" ht="15.75" customHeight="1" x14ac:dyDescent="0.35">
      <c r="A732" s="1"/>
    </row>
    <row r="733" spans="1:1" ht="15.75" customHeight="1" x14ac:dyDescent="0.35">
      <c r="A733" s="1"/>
    </row>
    <row r="734" spans="1:1" ht="15.75" customHeight="1" x14ac:dyDescent="0.35">
      <c r="A734" s="1"/>
    </row>
    <row r="735" spans="1:1" ht="15.75" customHeight="1" x14ac:dyDescent="0.35">
      <c r="A735" s="1"/>
    </row>
    <row r="736" spans="1:1" ht="15.75" customHeight="1" x14ac:dyDescent="0.35">
      <c r="A736" s="1"/>
    </row>
    <row r="737" spans="1:1" ht="15.75" customHeight="1" x14ac:dyDescent="0.35">
      <c r="A737" s="1"/>
    </row>
    <row r="738" spans="1:1" ht="15.75" customHeight="1" x14ac:dyDescent="0.35">
      <c r="A738" s="1"/>
    </row>
    <row r="739" spans="1:1" ht="15.75" customHeight="1" x14ac:dyDescent="0.35">
      <c r="A739" s="1"/>
    </row>
    <row r="740" spans="1:1" ht="15.75" customHeight="1" x14ac:dyDescent="0.35">
      <c r="A740" s="1"/>
    </row>
    <row r="741" spans="1:1" ht="15.75" customHeight="1" x14ac:dyDescent="0.35">
      <c r="A741" s="1"/>
    </row>
    <row r="742" spans="1:1" ht="15.75" customHeight="1" x14ac:dyDescent="0.35">
      <c r="A742" s="1"/>
    </row>
    <row r="743" spans="1:1" ht="15.75" customHeight="1" x14ac:dyDescent="0.35">
      <c r="A743" s="1"/>
    </row>
    <row r="744" spans="1:1" ht="15.75" customHeight="1" x14ac:dyDescent="0.35">
      <c r="A744" s="1"/>
    </row>
    <row r="745" spans="1:1" ht="15.75" customHeight="1" x14ac:dyDescent="0.35">
      <c r="A745" s="1"/>
    </row>
    <row r="746" spans="1:1" ht="15.75" customHeight="1" x14ac:dyDescent="0.35">
      <c r="A746" s="1"/>
    </row>
    <row r="747" spans="1:1" ht="15.75" customHeight="1" x14ac:dyDescent="0.35">
      <c r="A747" s="1"/>
    </row>
    <row r="748" spans="1:1" ht="15.75" customHeight="1" x14ac:dyDescent="0.35">
      <c r="A748" s="1"/>
    </row>
    <row r="749" spans="1:1" ht="15.75" customHeight="1" x14ac:dyDescent="0.35">
      <c r="A749" s="1"/>
    </row>
    <row r="750" spans="1:1" ht="15.75" customHeight="1" x14ac:dyDescent="0.35">
      <c r="A750" s="1"/>
    </row>
    <row r="751" spans="1:1" ht="15.75" customHeight="1" x14ac:dyDescent="0.35">
      <c r="A751" s="1"/>
    </row>
    <row r="752" spans="1:1" ht="15.75" customHeight="1" x14ac:dyDescent="0.35">
      <c r="A752" s="1"/>
    </row>
    <row r="753" spans="1:1" ht="15.75" customHeight="1" x14ac:dyDescent="0.35">
      <c r="A753" s="1"/>
    </row>
    <row r="754" spans="1:1" ht="15.75" customHeight="1" x14ac:dyDescent="0.35">
      <c r="A754" s="1"/>
    </row>
    <row r="755" spans="1:1" ht="15.75" customHeight="1" x14ac:dyDescent="0.35">
      <c r="A755" s="1"/>
    </row>
    <row r="756" spans="1:1" ht="15.75" customHeight="1" x14ac:dyDescent="0.35">
      <c r="A756" s="1"/>
    </row>
    <row r="757" spans="1:1" ht="15.75" customHeight="1" x14ac:dyDescent="0.35">
      <c r="A757" s="1"/>
    </row>
    <row r="758" spans="1:1" ht="15.75" customHeight="1" x14ac:dyDescent="0.35">
      <c r="A758" s="1"/>
    </row>
    <row r="759" spans="1:1" ht="15.75" customHeight="1" x14ac:dyDescent="0.35">
      <c r="A759" s="1"/>
    </row>
    <row r="760" spans="1:1" ht="15.75" customHeight="1" x14ac:dyDescent="0.35">
      <c r="A760" s="1"/>
    </row>
    <row r="761" spans="1:1" ht="15.75" customHeight="1" x14ac:dyDescent="0.35">
      <c r="A761" s="1"/>
    </row>
    <row r="762" spans="1:1" ht="15.75" customHeight="1" x14ac:dyDescent="0.35">
      <c r="A762" s="1"/>
    </row>
    <row r="763" spans="1:1" ht="15.75" customHeight="1" x14ac:dyDescent="0.35">
      <c r="A763" s="1"/>
    </row>
    <row r="764" spans="1:1" ht="15.75" customHeight="1" x14ac:dyDescent="0.35">
      <c r="A764" s="1"/>
    </row>
    <row r="765" spans="1:1" ht="15.75" customHeight="1" x14ac:dyDescent="0.35">
      <c r="A765" s="1"/>
    </row>
    <row r="766" spans="1:1" ht="15.75" customHeight="1" x14ac:dyDescent="0.35">
      <c r="A766" s="1"/>
    </row>
    <row r="767" spans="1:1" ht="15.75" customHeight="1" x14ac:dyDescent="0.35">
      <c r="A767" s="1"/>
    </row>
    <row r="768" spans="1:1" ht="15.75" customHeight="1" x14ac:dyDescent="0.35">
      <c r="A768" s="1"/>
    </row>
    <row r="769" spans="1:1" ht="15.75" customHeight="1" x14ac:dyDescent="0.35">
      <c r="A769" s="1"/>
    </row>
    <row r="770" spans="1:1" ht="15.75" customHeight="1" x14ac:dyDescent="0.35">
      <c r="A770" s="1"/>
    </row>
    <row r="771" spans="1:1" ht="15.75" customHeight="1" x14ac:dyDescent="0.35">
      <c r="A771" s="1"/>
    </row>
    <row r="772" spans="1:1" ht="15.75" customHeight="1" x14ac:dyDescent="0.35">
      <c r="A772" s="1"/>
    </row>
    <row r="773" spans="1:1" ht="15.75" customHeight="1" x14ac:dyDescent="0.35">
      <c r="A773" s="1"/>
    </row>
    <row r="774" spans="1:1" ht="15.75" customHeight="1" x14ac:dyDescent="0.35">
      <c r="A774" s="1"/>
    </row>
    <row r="775" spans="1:1" ht="15.75" customHeight="1" x14ac:dyDescent="0.35">
      <c r="A775" s="1"/>
    </row>
    <row r="776" spans="1:1" ht="15.75" customHeight="1" x14ac:dyDescent="0.35">
      <c r="A776" s="1"/>
    </row>
    <row r="777" spans="1:1" ht="15.75" customHeight="1" x14ac:dyDescent="0.35">
      <c r="A777" s="1"/>
    </row>
    <row r="778" spans="1:1" ht="15.75" customHeight="1" x14ac:dyDescent="0.35">
      <c r="A778" s="1"/>
    </row>
    <row r="779" spans="1:1" ht="15.75" customHeight="1" x14ac:dyDescent="0.35">
      <c r="A779" s="1"/>
    </row>
    <row r="780" spans="1:1" ht="15.75" customHeight="1" x14ac:dyDescent="0.35">
      <c r="A780" s="1"/>
    </row>
    <row r="781" spans="1:1" ht="15.75" customHeight="1" x14ac:dyDescent="0.35">
      <c r="A781" s="1"/>
    </row>
    <row r="782" spans="1:1" ht="15.75" customHeight="1" x14ac:dyDescent="0.35">
      <c r="A782" s="1"/>
    </row>
    <row r="783" spans="1:1" ht="15.75" customHeight="1" x14ac:dyDescent="0.35">
      <c r="A783" s="1"/>
    </row>
    <row r="784" spans="1:1" ht="15.75" customHeight="1" x14ac:dyDescent="0.35">
      <c r="A784" s="1"/>
    </row>
    <row r="785" spans="1:1" ht="15.75" customHeight="1" x14ac:dyDescent="0.35">
      <c r="A785" s="1"/>
    </row>
    <row r="786" spans="1:1" ht="15.75" customHeight="1" x14ac:dyDescent="0.35">
      <c r="A786" s="1"/>
    </row>
    <row r="787" spans="1:1" ht="15.75" customHeight="1" x14ac:dyDescent="0.35">
      <c r="A787" s="1"/>
    </row>
    <row r="788" spans="1:1" ht="15.75" customHeight="1" x14ac:dyDescent="0.35">
      <c r="A788" s="1"/>
    </row>
    <row r="789" spans="1:1" ht="15.75" customHeight="1" x14ac:dyDescent="0.35">
      <c r="A789" s="1"/>
    </row>
    <row r="790" spans="1:1" ht="15.75" customHeight="1" x14ac:dyDescent="0.35">
      <c r="A790" s="1"/>
    </row>
    <row r="791" spans="1:1" ht="15.75" customHeight="1" x14ac:dyDescent="0.35">
      <c r="A791" s="1"/>
    </row>
    <row r="792" spans="1:1" ht="15.75" customHeight="1" x14ac:dyDescent="0.35">
      <c r="A792" s="1"/>
    </row>
    <row r="793" spans="1:1" ht="15.75" customHeight="1" x14ac:dyDescent="0.35">
      <c r="A793" s="1"/>
    </row>
    <row r="794" spans="1:1" ht="15.75" customHeight="1" x14ac:dyDescent="0.35">
      <c r="A794" s="1"/>
    </row>
    <row r="795" spans="1:1" ht="15.75" customHeight="1" x14ac:dyDescent="0.35">
      <c r="A795" s="1"/>
    </row>
    <row r="796" spans="1:1" ht="15.75" customHeight="1" x14ac:dyDescent="0.35">
      <c r="A796" s="1"/>
    </row>
    <row r="797" spans="1:1" ht="15.75" customHeight="1" x14ac:dyDescent="0.35">
      <c r="A797" s="1"/>
    </row>
    <row r="798" spans="1:1" ht="15.75" customHeight="1" x14ac:dyDescent="0.35">
      <c r="A798" s="1"/>
    </row>
    <row r="799" spans="1:1" ht="15.75" customHeight="1" x14ac:dyDescent="0.35">
      <c r="A799" s="1"/>
    </row>
    <row r="800" spans="1:1" ht="15.75" customHeight="1" x14ac:dyDescent="0.35">
      <c r="A800" s="1"/>
    </row>
    <row r="801" spans="1:1" ht="15.75" customHeight="1" x14ac:dyDescent="0.35">
      <c r="A801" s="1"/>
    </row>
    <row r="802" spans="1:1" ht="15.75" customHeight="1" x14ac:dyDescent="0.35">
      <c r="A802" s="1"/>
    </row>
    <row r="803" spans="1:1" ht="15.75" customHeight="1" x14ac:dyDescent="0.35">
      <c r="A803" s="1"/>
    </row>
    <row r="804" spans="1:1" ht="15.75" customHeight="1" x14ac:dyDescent="0.35">
      <c r="A804" s="1"/>
    </row>
    <row r="805" spans="1:1" ht="15.75" customHeight="1" x14ac:dyDescent="0.35">
      <c r="A805" s="1"/>
    </row>
    <row r="806" spans="1:1" ht="15.75" customHeight="1" x14ac:dyDescent="0.35">
      <c r="A806" s="1"/>
    </row>
    <row r="807" spans="1:1" ht="15.75" customHeight="1" x14ac:dyDescent="0.35">
      <c r="A807" s="1"/>
    </row>
    <row r="808" spans="1:1" ht="15.75" customHeight="1" x14ac:dyDescent="0.35">
      <c r="A808" s="1"/>
    </row>
    <row r="809" spans="1:1" ht="15.75" customHeight="1" x14ac:dyDescent="0.35">
      <c r="A809" s="1"/>
    </row>
    <row r="810" spans="1:1" ht="15.75" customHeight="1" x14ac:dyDescent="0.35">
      <c r="A810" s="1"/>
    </row>
    <row r="811" spans="1:1" ht="15.75" customHeight="1" x14ac:dyDescent="0.35">
      <c r="A811" s="1"/>
    </row>
    <row r="812" spans="1:1" ht="15.75" customHeight="1" x14ac:dyDescent="0.35">
      <c r="A812" s="1"/>
    </row>
    <row r="813" spans="1:1" ht="15.75" customHeight="1" x14ac:dyDescent="0.35">
      <c r="A813" s="1"/>
    </row>
    <row r="814" spans="1:1" ht="15.75" customHeight="1" x14ac:dyDescent="0.35">
      <c r="A814" s="1"/>
    </row>
    <row r="815" spans="1:1" ht="15.75" customHeight="1" x14ac:dyDescent="0.35">
      <c r="A815" s="1"/>
    </row>
    <row r="816" spans="1:1" ht="15.75" customHeight="1" x14ac:dyDescent="0.35">
      <c r="A816" s="1"/>
    </row>
    <row r="817" spans="1:1" ht="15.75" customHeight="1" x14ac:dyDescent="0.35">
      <c r="A817" s="1"/>
    </row>
    <row r="818" spans="1:1" ht="15.75" customHeight="1" x14ac:dyDescent="0.35">
      <c r="A818" s="1"/>
    </row>
    <row r="819" spans="1:1" ht="15.75" customHeight="1" x14ac:dyDescent="0.35">
      <c r="A819" s="1"/>
    </row>
    <row r="820" spans="1:1" ht="15.75" customHeight="1" x14ac:dyDescent="0.35">
      <c r="A820" s="1"/>
    </row>
    <row r="821" spans="1:1" ht="15.75" customHeight="1" x14ac:dyDescent="0.35">
      <c r="A821" s="1"/>
    </row>
    <row r="822" spans="1:1" ht="15.75" customHeight="1" x14ac:dyDescent="0.35">
      <c r="A822" s="1"/>
    </row>
    <row r="823" spans="1:1" ht="15.75" customHeight="1" x14ac:dyDescent="0.35">
      <c r="A823" s="1"/>
    </row>
    <row r="824" spans="1:1" ht="15.75" customHeight="1" x14ac:dyDescent="0.35">
      <c r="A824" s="1"/>
    </row>
    <row r="825" spans="1:1" ht="15.75" customHeight="1" x14ac:dyDescent="0.35">
      <c r="A825" s="1"/>
    </row>
    <row r="826" spans="1:1" ht="15.75" customHeight="1" x14ac:dyDescent="0.35">
      <c r="A826" s="1"/>
    </row>
    <row r="827" spans="1:1" ht="15.75" customHeight="1" x14ac:dyDescent="0.35">
      <c r="A827" s="1"/>
    </row>
    <row r="828" spans="1:1" ht="15.75" customHeight="1" x14ac:dyDescent="0.35">
      <c r="A828" s="1"/>
    </row>
    <row r="829" spans="1:1" ht="15.75" customHeight="1" x14ac:dyDescent="0.35">
      <c r="A829" s="1"/>
    </row>
    <row r="830" spans="1:1" ht="15.75" customHeight="1" x14ac:dyDescent="0.35">
      <c r="A830" s="1"/>
    </row>
    <row r="831" spans="1:1" ht="15.75" customHeight="1" x14ac:dyDescent="0.35">
      <c r="A831" s="1"/>
    </row>
    <row r="832" spans="1:1" ht="15.75" customHeight="1" x14ac:dyDescent="0.35">
      <c r="A832" s="1"/>
    </row>
    <row r="833" spans="1:1" ht="15.75" customHeight="1" x14ac:dyDescent="0.35">
      <c r="A833" s="1"/>
    </row>
    <row r="834" spans="1:1" ht="15.75" customHeight="1" x14ac:dyDescent="0.35">
      <c r="A834" s="1"/>
    </row>
    <row r="835" spans="1:1" ht="15.75" customHeight="1" x14ac:dyDescent="0.35">
      <c r="A835" s="1"/>
    </row>
    <row r="836" spans="1:1" ht="15.75" customHeight="1" x14ac:dyDescent="0.35">
      <c r="A836" s="1"/>
    </row>
    <row r="837" spans="1:1" ht="15.75" customHeight="1" x14ac:dyDescent="0.35">
      <c r="A837" s="1"/>
    </row>
    <row r="838" spans="1:1" ht="15.75" customHeight="1" x14ac:dyDescent="0.35">
      <c r="A838" s="1"/>
    </row>
    <row r="839" spans="1:1" ht="15.75" customHeight="1" x14ac:dyDescent="0.35">
      <c r="A839" s="1"/>
    </row>
    <row r="840" spans="1:1" ht="15.75" customHeight="1" x14ac:dyDescent="0.35">
      <c r="A840" s="1"/>
    </row>
    <row r="841" spans="1:1" ht="15.75" customHeight="1" x14ac:dyDescent="0.35">
      <c r="A841" s="1"/>
    </row>
    <row r="842" spans="1:1" ht="15.75" customHeight="1" x14ac:dyDescent="0.35">
      <c r="A842" s="1"/>
    </row>
    <row r="843" spans="1:1" ht="15.75" customHeight="1" x14ac:dyDescent="0.35">
      <c r="A843" s="1"/>
    </row>
    <row r="844" spans="1:1" ht="15.75" customHeight="1" x14ac:dyDescent="0.35">
      <c r="A844" s="1"/>
    </row>
    <row r="845" spans="1:1" ht="15.75" customHeight="1" x14ac:dyDescent="0.35">
      <c r="A845" s="1"/>
    </row>
    <row r="846" spans="1:1" ht="15.75" customHeight="1" x14ac:dyDescent="0.35">
      <c r="A846" s="1"/>
    </row>
    <row r="847" spans="1:1" ht="15.75" customHeight="1" x14ac:dyDescent="0.35">
      <c r="A847" s="1"/>
    </row>
    <row r="848" spans="1:1" ht="15.75" customHeight="1" x14ac:dyDescent="0.35">
      <c r="A848" s="1"/>
    </row>
    <row r="849" spans="1:1" ht="15.75" customHeight="1" x14ac:dyDescent="0.35">
      <c r="A849" s="1"/>
    </row>
    <row r="850" spans="1:1" ht="15.75" customHeight="1" x14ac:dyDescent="0.35">
      <c r="A850" s="1"/>
    </row>
    <row r="851" spans="1:1" ht="15.75" customHeight="1" x14ac:dyDescent="0.35">
      <c r="A851" s="1"/>
    </row>
    <row r="852" spans="1:1" ht="15.75" customHeight="1" x14ac:dyDescent="0.35">
      <c r="A852" s="1"/>
    </row>
    <row r="853" spans="1:1" ht="15.75" customHeight="1" x14ac:dyDescent="0.35">
      <c r="A853" s="1"/>
    </row>
    <row r="854" spans="1:1" ht="15.75" customHeight="1" x14ac:dyDescent="0.35">
      <c r="A854" s="1"/>
    </row>
    <row r="855" spans="1:1" ht="15.75" customHeight="1" x14ac:dyDescent="0.35">
      <c r="A855" s="1"/>
    </row>
    <row r="856" spans="1:1" ht="15.75" customHeight="1" x14ac:dyDescent="0.35">
      <c r="A856" s="1"/>
    </row>
    <row r="857" spans="1:1" ht="15.75" customHeight="1" x14ac:dyDescent="0.35">
      <c r="A857" s="1"/>
    </row>
    <row r="858" spans="1:1" ht="15.75" customHeight="1" x14ac:dyDescent="0.35">
      <c r="A858" s="1"/>
    </row>
    <row r="859" spans="1:1" ht="15.75" customHeight="1" x14ac:dyDescent="0.35">
      <c r="A859" s="1"/>
    </row>
    <row r="860" spans="1:1" ht="15.75" customHeight="1" x14ac:dyDescent="0.35">
      <c r="A860" s="1"/>
    </row>
    <row r="861" spans="1:1" ht="15.75" customHeight="1" x14ac:dyDescent="0.35">
      <c r="A861" s="1"/>
    </row>
    <row r="862" spans="1:1" ht="15.75" customHeight="1" x14ac:dyDescent="0.35">
      <c r="A862" s="1"/>
    </row>
    <row r="863" spans="1:1" ht="15.75" customHeight="1" x14ac:dyDescent="0.35">
      <c r="A863" s="1"/>
    </row>
    <row r="864" spans="1:1" ht="15.75" customHeight="1" x14ac:dyDescent="0.35">
      <c r="A864" s="1"/>
    </row>
    <row r="865" spans="1:1" ht="15.75" customHeight="1" x14ac:dyDescent="0.35">
      <c r="A865" s="1"/>
    </row>
    <row r="866" spans="1:1" ht="15.75" customHeight="1" x14ac:dyDescent="0.35">
      <c r="A866" s="1"/>
    </row>
    <row r="867" spans="1:1" ht="15.75" customHeight="1" x14ac:dyDescent="0.35">
      <c r="A867" s="1"/>
    </row>
    <row r="868" spans="1:1" ht="15.75" customHeight="1" x14ac:dyDescent="0.35">
      <c r="A868" s="1"/>
    </row>
    <row r="869" spans="1:1" ht="15.75" customHeight="1" x14ac:dyDescent="0.35">
      <c r="A869" s="1"/>
    </row>
    <row r="870" spans="1:1" ht="15.75" customHeight="1" x14ac:dyDescent="0.35">
      <c r="A870" s="1"/>
    </row>
    <row r="871" spans="1:1" ht="15.75" customHeight="1" x14ac:dyDescent="0.35">
      <c r="A871" s="1"/>
    </row>
    <row r="872" spans="1:1" ht="15.75" customHeight="1" x14ac:dyDescent="0.35">
      <c r="A872" s="1"/>
    </row>
    <row r="873" spans="1:1" ht="15.75" customHeight="1" x14ac:dyDescent="0.35">
      <c r="A873" s="1"/>
    </row>
    <row r="874" spans="1:1" ht="15.75" customHeight="1" x14ac:dyDescent="0.35">
      <c r="A874" s="1"/>
    </row>
    <row r="875" spans="1:1" ht="15.75" customHeight="1" x14ac:dyDescent="0.35">
      <c r="A875" s="1"/>
    </row>
    <row r="876" spans="1:1" ht="15.75" customHeight="1" x14ac:dyDescent="0.35">
      <c r="A876" s="1"/>
    </row>
    <row r="877" spans="1:1" ht="15.75" customHeight="1" x14ac:dyDescent="0.35">
      <c r="A877" s="1"/>
    </row>
    <row r="878" spans="1:1" ht="15.75" customHeight="1" x14ac:dyDescent="0.35">
      <c r="A878" s="1"/>
    </row>
    <row r="879" spans="1:1" ht="15.75" customHeight="1" x14ac:dyDescent="0.35">
      <c r="A879" s="1"/>
    </row>
    <row r="880" spans="1:1" ht="15.75" customHeight="1" x14ac:dyDescent="0.35">
      <c r="A880" s="1"/>
    </row>
    <row r="881" spans="1:1" ht="15.75" customHeight="1" x14ac:dyDescent="0.35">
      <c r="A881" s="1"/>
    </row>
    <row r="882" spans="1:1" ht="15.75" customHeight="1" x14ac:dyDescent="0.35">
      <c r="A882" s="1"/>
    </row>
    <row r="883" spans="1:1" ht="15.75" customHeight="1" x14ac:dyDescent="0.35">
      <c r="A883" s="1"/>
    </row>
    <row r="884" spans="1:1" ht="15.75" customHeight="1" x14ac:dyDescent="0.35">
      <c r="A884" s="1"/>
    </row>
    <row r="885" spans="1:1" ht="15.75" customHeight="1" x14ac:dyDescent="0.35">
      <c r="A885" s="1"/>
    </row>
    <row r="886" spans="1:1" ht="15.75" customHeight="1" x14ac:dyDescent="0.35">
      <c r="A886" s="1"/>
    </row>
    <row r="887" spans="1:1" ht="15.75" customHeight="1" x14ac:dyDescent="0.35">
      <c r="A887" s="1"/>
    </row>
    <row r="888" spans="1:1" ht="15.75" customHeight="1" x14ac:dyDescent="0.35">
      <c r="A888" s="1"/>
    </row>
    <row r="889" spans="1:1" ht="15.75" customHeight="1" x14ac:dyDescent="0.35">
      <c r="A889" s="1"/>
    </row>
    <row r="890" spans="1:1" ht="15.75" customHeight="1" x14ac:dyDescent="0.35">
      <c r="A890" s="1"/>
    </row>
    <row r="891" spans="1:1" ht="15.75" customHeight="1" x14ac:dyDescent="0.35">
      <c r="A891" s="1"/>
    </row>
    <row r="892" spans="1:1" ht="15.75" customHeight="1" x14ac:dyDescent="0.35">
      <c r="A892" s="1"/>
    </row>
    <row r="893" spans="1:1" ht="15.75" customHeight="1" x14ac:dyDescent="0.35">
      <c r="A893" s="1"/>
    </row>
    <row r="894" spans="1:1" ht="15.75" customHeight="1" x14ac:dyDescent="0.35">
      <c r="A894" s="1"/>
    </row>
    <row r="895" spans="1:1" ht="15.75" customHeight="1" x14ac:dyDescent="0.35">
      <c r="A895" s="1"/>
    </row>
    <row r="896" spans="1:1" ht="15.75" customHeight="1" x14ac:dyDescent="0.35">
      <c r="A896" s="1"/>
    </row>
    <row r="897" spans="1:1" ht="15.75" customHeight="1" x14ac:dyDescent="0.35">
      <c r="A897" s="1"/>
    </row>
    <row r="898" spans="1:1" ht="15.75" customHeight="1" x14ac:dyDescent="0.35">
      <c r="A898" s="1"/>
    </row>
    <row r="899" spans="1:1" ht="15.75" customHeight="1" x14ac:dyDescent="0.35">
      <c r="A899" s="1"/>
    </row>
    <row r="900" spans="1:1" ht="15.75" customHeight="1" x14ac:dyDescent="0.35">
      <c r="A900" s="1"/>
    </row>
    <row r="901" spans="1:1" ht="15.75" customHeight="1" x14ac:dyDescent="0.35">
      <c r="A901" s="1"/>
    </row>
    <row r="902" spans="1:1" ht="15.75" customHeight="1" x14ac:dyDescent="0.35">
      <c r="A902" s="1"/>
    </row>
    <row r="903" spans="1:1" ht="15.75" customHeight="1" x14ac:dyDescent="0.35">
      <c r="A903" s="1"/>
    </row>
    <row r="904" spans="1:1" ht="15.75" customHeight="1" x14ac:dyDescent="0.35">
      <c r="A904" s="1"/>
    </row>
    <row r="905" spans="1:1" ht="15.75" customHeight="1" x14ac:dyDescent="0.35">
      <c r="A905" s="1"/>
    </row>
    <row r="906" spans="1:1" ht="15.75" customHeight="1" x14ac:dyDescent="0.35">
      <c r="A906" s="1"/>
    </row>
    <row r="907" spans="1:1" ht="15.75" customHeight="1" x14ac:dyDescent="0.35">
      <c r="A907" s="1"/>
    </row>
    <row r="908" spans="1:1" ht="15.75" customHeight="1" x14ac:dyDescent="0.35">
      <c r="A908" s="1"/>
    </row>
    <row r="909" spans="1:1" ht="15.75" customHeight="1" x14ac:dyDescent="0.35">
      <c r="A909" s="1"/>
    </row>
    <row r="910" spans="1:1" ht="15.75" customHeight="1" x14ac:dyDescent="0.35">
      <c r="A910" s="1"/>
    </row>
    <row r="911" spans="1:1" ht="15.75" customHeight="1" x14ac:dyDescent="0.35">
      <c r="A911" s="1"/>
    </row>
    <row r="912" spans="1:1" ht="15.75" customHeight="1" x14ac:dyDescent="0.35">
      <c r="A912" s="1"/>
    </row>
    <row r="913" spans="1:1" ht="15.75" customHeight="1" x14ac:dyDescent="0.35">
      <c r="A913" s="1"/>
    </row>
    <row r="914" spans="1:1" ht="15.75" customHeight="1" x14ac:dyDescent="0.35">
      <c r="A914" s="1"/>
    </row>
    <row r="915" spans="1:1" ht="15.75" customHeight="1" x14ac:dyDescent="0.35">
      <c r="A915" s="1"/>
    </row>
    <row r="916" spans="1:1" ht="15.75" customHeight="1" x14ac:dyDescent="0.35">
      <c r="A916" s="1"/>
    </row>
    <row r="917" spans="1:1" ht="15.75" customHeight="1" x14ac:dyDescent="0.35">
      <c r="A917" s="1"/>
    </row>
    <row r="918" spans="1:1" ht="15.75" customHeight="1" x14ac:dyDescent="0.35">
      <c r="A918" s="1"/>
    </row>
    <row r="919" spans="1:1" ht="15.75" customHeight="1" x14ac:dyDescent="0.35">
      <c r="A919" s="1"/>
    </row>
    <row r="920" spans="1:1" ht="15.75" customHeight="1" x14ac:dyDescent="0.35">
      <c r="A920" s="1"/>
    </row>
    <row r="921" spans="1:1" ht="15.75" customHeight="1" x14ac:dyDescent="0.35">
      <c r="A921" s="1"/>
    </row>
    <row r="922" spans="1:1" ht="15.75" customHeight="1" x14ac:dyDescent="0.35">
      <c r="A922" s="1"/>
    </row>
    <row r="923" spans="1:1" ht="15.75" customHeight="1" x14ac:dyDescent="0.35">
      <c r="A923" s="1"/>
    </row>
    <row r="924" spans="1:1" ht="15.75" customHeight="1" x14ac:dyDescent="0.35">
      <c r="A924" s="1"/>
    </row>
    <row r="925" spans="1:1" ht="15.75" customHeight="1" x14ac:dyDescent="0.35">
      <c r="A925" s="1"/>
    </row>
    <row r="926" spans="1:1" ht="15.75" customHeight="1" x14ac:dyDescent="0.35">
      <c r="A926" s="1"/>
    </row>
    <row r="927" spans="1:1" ht="15.75" customHeight="1" x14ac:dyDescent="0.35">
      <c r="A927" s="1"/>
    </row>
    <row r="928" spans="1:1" ht="15.75" customHeight="1" x14ac:dyDescent="0.35">
      <c r="A928" s="1"/>
    </row>
    <row r="929" spans="1:1" ht="15.75" customHeight="1" x14ac:dyDescent="0.35">
      <c r="A929" s="1"/>
    </row>
    <row r="930" spans="1:1" ht="15.75" customHeight="1" x14ac:dyDescent="0.35">
      <c r="A930" s="1"/>
    </row>
    <row r="931" spans="1:1" ht="15.75" customHeight="1" x14ac:dyDescent="0.35">
      <c r="A931" s="1"/>
    </row>
    <row r="932" spans="1:1" ht="15.75" customHeight="1" x14ac:dyDescent="0.35">
      <c r="A932" s="1"/>
    </row>
    <row r="933" spans="1:1" ht="15.75" customHeight="1" x14ac:dyDescent="0.35">
      <c r="A933" s="1"/>
    </row>
    <row r="934" spans="1:1" ht="15.75" customHeight="1" x14ac:dyDescent="0.35">
      <c r="A934" s="1"/>
    </row>
    <row r="935" spans="1:1" ht="15.75" customHeight="1" x14ac:dyDescent="0.35">
      <c r="A935" s="1"/>
    </row>
    <row r="936" spans="1:1" ht="15.75" customHeight="1" x14ac:dyDescent="0.35">
      <c r="A936" s="1"/>
    </row>
    <row r="937" spans="1:1" ht="15.75" customHeight="1" x14ac:dyDescent="0.35">
      <c r="A937" s="1"/>
    </row>
    <row r="938" spans="1:1" ht="15.75" customHeight="1" x14ac:dyDescent="0.35">
      <c r="A938" s="1"/>
    </row>
    <row r="939" spans="1:1" ht="15.75" customHeight="1" x14ac:dyDescent="0.35">
      <c r="A939" s="1"/>
    </row>
    <row r="940" spans="1:1" ht="15.75" customHeight="1" x14ac:dyDescent="0.35">
      <c r="A940" s="1"/>
    </row>
    <row r="941" spans="1:1" ht="15.75" customHeight="1" x14ac:dyDescent="0.35">
      <c r="A941" s="1"/>
    </row>
    <row r="942" spans="1:1" ht="15.75" customHeight="1" x14ac:dyDescent="0.35">
      <c r="A942" s="1"/>
    </row>
    <row r="943" spans="1:1" ht="15.75" customHeight="1" x14ac:dyDescent="0.35">
      <c r="A943" s="1"/>
    </row>
    <row r="944" spans="1:1" ht="15.75" customHeight="1" x14ac:dyDescent="0.35">
      <c r="A944" s="1"/>
    </row>
    <row r="945" spans="1:1" ht="15.75" customHeight="1" x14ac:dyDescent="0.35">
      <c r="A945" s="1"/>
    </row>
    <row r="946" spans="1:1" ht="15.75" customHeight="1" x14ac:dyDescent="0.35">
      <c r="A946" s="1"/>
    </row>
    <row r="947" spans="1:1" ht="15.75" customHeight="1" x14ac:dyDescent="0.35">
      <c r="A947" s="1"/>
    </row>
    <row r="948" spans="1:1" ht="15.75" customHeight="1" x14ac:dyDescent="0.35">
      <c r="A948" s="1"/>
    </row>
    <row r="949" spans="1:1" ht="15.75" customHeight="1" x14ac:dyDescent="0.35">
      <c r="A949" s="1"/>
    </row>
    <row r="950" spans="1:1" ht="15.75" customHeight="1" x14ac:dyDescent="0.35">
      <c r="A950" s="1"/>
    </row>
    <row r="951" spans="1:1" ht="15.75" customHeight="1" x14ac:dyDescent="0.35">
      <c r="A951" s="1"/>
    </row>
    <row r="952" spans="1:1" ht="15.75" customHeight="1" x14ac:dyDescent="0.35">
      <c r="A952" s="1"/>
    </row>
    <row r="953" spans="1:1" ht="15.75" customHeight="1" x14ac:dyDescent="0.35">
      <c r="A953" s="1"/>
    </row>
    <row r="954" spans="1:1" ht="15.75" customHeight="1" x14ac:dyDescent="0.35">
      <c r="A954" s="1"/>
    </row>
    <row r="955" spans="1:1" ht="15.75" customHeight="1" x14ac:dyDescent="0.35">
      <c r="A955" s="1"/>
    </row>
    <row r="956" spans="1:1" ht="15.75" customHeight="1" x14ac:dyDescent="0.35">
      <c r="A956" s="1"/>
    </row>
    <row r="957" spans="1:1" ht="15.75" customHeight="1" x14ac:dyDescent="0.35">
      <c r="A957" s="1"/>
    </row>
    <row r="958" spans="1:1" ht="15.75" customHeight="1" x14ac:dyDescent="0.35">
      <c r="A958" s="1"/>
    </row>
    <row r="959" spans="1:1" ht="15.75" customHeight="1" x14ac:dyDescent="0.35">
      <c r="A959" s="1"/>
    </row>
    <row r="960" spans="1:1" ht="15.75" customHeight="1" x14ac:dyDescent="0.35">
      <c r="A960" s="1"/>
    </row>
    <row r="961" spans="1:1" ht="15.75" customHeight="1" x14ac:dyDescent="0.35">
      <c r="A961" s="1"/>
    </row>
    <row r="962" spans="1:1" ht="15.75" customHeight="1" x14ac:dyDescent="0.35">
      <c r="A962" s="1"/>
    </row>
    <row r="963" spans="1:1" ht="15.75" customHeight="1" x14ac:dyDescent="0.35">
      <c r="A963" s="1"/>
    </row>
    <row r="964" spans="1:1" ht="15.75" customHeight="1" x14ac:dyDescent="0.35">
      <c r="A964" s="1"/>
    </row>
    <row r="965" spans="1:1" ht="15.75" customHeight="1" x14ac:dyDescent="0.35">
      <c r="A965" s="1"/>
    </row>
    <row r="966" spans="1:1" ht="15.75" customHeight="1" x14ac:dyDescent="0.35">
      <c r="A966" s="1"/>
    </row>
    <row r="967" spans="1:1" ht="15.75" customHeight="1" x14ac:dyDescent="0.35">
      <c r="A967" s="1"/>
    </row>
    <row r="968" spans="1:1" ht="15.75" customHeight="1" x14ac:dyDescent="0.35">
      <c r="A968" s="1"/>
    </row>
    <row r="969" spans="1:1" ht="15.75" customHeight="1" x14ac:dyDescent="0.35">
      <c r="A969" s="1"/>
    </row>
    <row r="970" spans="1:1" ht="15.75" customHeight="1" x14ac:dyDescent="0.35">
      <c r="A970" s="1"/>
    </row>
    <row r="971" spans="1:1" ht="15.75" customHeight="1" x14ac:dyDescent="0.35">
      <c r="A971" s="1"/>
    </row>
    <row r="972" spans="1:1" ht="15.75" customHeight="1" x14ac:dyDescent="0.35">
      <c r="A972" s="1"/>
    </row>
    <row r="973" spans="1:1" ht="15.75" customHeight="1" x14ac:dyDescent="0.35">
      <c r="A973" s="1"/>
    </row>
    <row r="974" spans="1:1" ht="15.75" customHeight="1" x14ac:dyDescent="0.35">
      <c r="A974" s="1"/>
    </row>
    <row r="975" spans="1:1" ht="15.75" customHeight="1" x14ac:dyDescent="0.35">
      <c r="A975" s="1"/>
    </row>
    <row r="976" spans="1:1" ht="15.75" customHeight="1" x14ac:dyDescent="0.35">
      <c r="A976" s="1"/>
    </row>
    <row r="977" spans="1:1" ht="15.75" customHeight="1" x14ac:dyDescent="0.35">
      <c r="A977" s="1"/>
    </row>
    <row r="978" spans="1:1" ht="15.75" customHeight="1" x14ac:dyDescent="0.35">
      <c r="A978" s="1"/>
    </row>
    <row r="979" spans="1:1" ht="15.75" customHeight="1" x14ac:dyDescent="0.35">
      <c r="A979" s="1"/>
    </row>
    <row r="980" spans="1:1" ht="15.75" customHeight="1" x14ac:dyDescent="0.35">
      <c r="A980" s="1"/>
    </row>
    <row r="981" spans="1:1" ht="15.75" customHeight="1" x14ac:dyDescent="0.35">
      <c r="A981" s="1"/>
    </row>
    <row r="982" spans="1:1" ht="15.75" customHeight="1" x14ac:dyDescent="0.35">
      <c r="A982" s="1"/>
    </row>
    <row r="983" spans="1:1" ht="15.75" customHeight="1" x14ac:dyDescent="0.35">
      <c r="A983" s="1"/>
    </row>
    <row r="984" spans="1:1" ht="15.75" customHeight="1" x14ac:dyDescent="0.35">
      <c r="A984" s="1"/>
    </row>
    <row r="985" spans="1:1" ht="15.75" customHeight="1" x14ac:dyDescent="0.35">
      <c r="A985" s="1"/>
    </row>
    <row r="986" spans="1:1" ht="15.75" customHeight="1" x14ac:dyDescent="0.35">
      <c r="A986" s="1"/>
    </row>
    <row r="987" spans="1:1" ht="15.75" customHeight="1" x14ac:dyDescent="0.35">
      <c r="A987" s="1"/>
    </row>
    <row r="988" spans="1:1" ht="15.75" customHeight="1" x14ac:dyDescent="0.35">
      <c r="A988" s="1"/>
    </row>
    <row r="989" spans="1:1" ht="15.75" customHeight="1" x14ac:dyDescent="0.35">
      <c r="A989" s="1"/>
    </row>
    <row r="990" spans="1:1" ht="15.75" customHeight="1" x14ac:dyDescent="0.35">
      <c r="A990" s="1"/>
    </row>
    <row r="991" spans="1:1" ht="15.75" customHeight="1" x14ac:dyDescent="0.35">
      <c r="A991" s="1"/>
    </row>
    <row r="992" spans="1:1" ht="15.75" customHeight="1" x14ac:dyDescent="0.35">
      <c r="A992" s="1"/>
    </row>
    <row r="993" spans="1:1" ht="15.75" customHeight="1" x14ac:dyDescent="0.35">
      <c r="A993" s="1"/>
    </row>
    <row r="994" spans="1:1" ht="15.75" customHeight="1" x14ac:dyDescent="0.35">
      <c r="A994" s="1"/>
    </row>
    <row r="995" spans="1:1" ht="15.75" customHeight="1" x14ac:dyDescent="0.35">
      <c r="A995" s="1"/>
    </row>
    <row r="996" spans="1:1" ht="15.75" customHeight="1" x14ac:dyDescent="0.35">
      <c r="A996" s="1"/>
    </row>
    <row r="997" spans="1:1" ht="15.75" customHeight="1" x14ac:dyDescent="0.35">
      <c r="A997" s="1"/>
    </row>
    <row r="998" spans="1:1" ht="15.75" customHeight="1" x14ac:dyDescent="0.35">
      <c r="A998" s="1"/>
    </row>
    <row r="999" spans="1:1" ht="15.75" customHeight="1" x14ac:dyDescent="0.35">
      <c r="A999" s="1"/>
    </row>
    <row r="1000" spans="1:1" ht="15.75" customHeight="1" x14ac:dyDescent="0.35">
      <c r="A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7759-32B4-4DE0-804D-5A913AC0F8C7}">
  <dimension ref="A1:K168"/>
  <sheetViews>
    <sheetView zoomScale="190" zoomScaleNormal="190" workbookViewId="0">
      <selection activeCell="J6" sqref="J6:J8"/>
    </sheetView>
  </sheetViews>
  <sheetFormatPr defaultRowHeight="14.5" x14ac:dyDescent="0.35"/>
  <cols>
    <col min="2" max="2" width="40.36328125" bestFit="1" customWidth="1"/>
    <col min="3" max="3" width="21.7265625" bestFit="1" customWidth="1"/>
    <col min="5" max="5" width="13" bestFit="1" customWidth="1"/>
    <col min="6" max="6" width="12.453125" bestFit="1" customWidth="1"/>
    <col min="11" max="11" width="11.81640625" bestFit="1" customWidth="1"/>
  </cols>
  <sheetData>
    <row r="1" spans="1:11" x14ac:dyDescent="0.35">
      <c r="A1" s="1" t="s">
        <v>0</v>
      </c>
      <c r="B1" s="2" t="s">
        <v>1</v>
      </c>
      <c r="C1" t="s">
        <v>181</v>
      </c>
      <c r="D1" t="s">
        <v>170</v>
      </c>
      <c r="E1" t="s">
        <v>171</v>
      </c>
      <c r="F1" t="s">
        <v>172</v>
      </c>
      <c r="G1" t="s">
        <v>173</v>
      </c>
    </row>
    <row r="2" spans="1:11" x14ac:dyDescent="0.35">
      <c r="A2" s="1" t="s">
        <v>2</v>
      </c>
      <c r="B2" s="2">
        <v>317275</v>
      </c>
    </row>
    <row r="3" spans="1:11" x14ac:dyDescent="0.35">
      <c r="A3" s="1" t="s">
        <v>3</v>
      </c>
      <c r="B3" s="2">
        <v>262339</v>
      </c>
    </row>
    <row r="4" spans="1:11" x14ac:dyDescent="0.35">
      <c r="A4" s="1" t="s">
        <v>4</v>
      </c>
      <c r="B4" s="2">
        <v>303897</v>
      </c>
    </row>
    <row r="5" spans="1:11" x14ac:dyDescent="0.35">
      <c r="A5" s="1" t="s">
        <v>5</v>
      </c>
      <c r="B5" s="2">
        <v>285934</v>
      </c>
      <c r="C5">
        <f>AVERAGE(B2:B4)</f>
        <v>294503.66666666669</v>
      </c>
      <c r="D5">
        <f>B5-C5</f>
        <v>-8569.6666666666861</v>
      </c>
      <c r="E5">
        <f>ABS(D5)</f>
        <v>8569.6666666666861</v>
      </c>
      <c r="F5">
        <f>E5^2</f>
        <v>73439186.777778104</v>
      </c>
      <c r="G5" s="3">
        <f>E5/B5</f>
        <v>2.997078579905393E-2</v>
      </c>
    </row>
    <row r="6" spans="1:11" x14ac:dyDescent="0.35">
      <c r="A6" s="1" t="s">
        <v>6</v>
      </c>
      <c r="B6" s="2">
        <v>281147</v>
      </c>
      <c r="C6">
        <f t="shared" ref="C6:C69" si="0">AVERAGE(B3:B5)</f>
        <v>284056.66666666669</v>
      </c>
      <c r="D6">
        <f t="shared" ref="D6:D69" si="1">B6-C6</f>
        <v>-2909.6666666666861</v>
      </c>
      <c r="E6">
        <f t="shared" ref="E6:E69" si="2">ABS(D6)</f>
        <v>2909.6666666666861</v>
      </c>
      <c r="F6">
        <f t="shared" ref="F6:F69" si="3">E6^2</f>
        <v>8466160.1111112237</v>
      </c>
      <c r="G6" s="3">
        <f t="shared" ref="G6:G69" si="4">E6/B6</f>
        <v>1.0349271614730678E-2</v>
      </c>
      <c r="J6" t="s">
        <v>174</v>
      </c>
      <c r="K6">
        <f>AVERAGE(E5:E168)</f>
        <v>11269.223577235767</v>
      </c>
    </row>
    <row r="7" spans="1:11" x14ac:dyDescent="0.35">
      <c r="A7" s="1" t="s">
        <v>7</v>
      </c>
      <c r="B7" s="2">
        <v>284093</v>
      </c>
      <c r="C7">
        <f t="shared" si="0"/>
        <v>290326</v>
      </c>
      <c r="D7">
        <f t="shared" si="1"/>
        <v>-6233</v>
      </c>
      <c r="E7">
        <f t="shared" si="2"/>
        <v>6233</v>
      </c>
      <c r="F7">
        <f t="shared" si="3"/>
        <v>38850289</v>
      </c>
      <c r="G7" s="3">
        <f t="shared" si="4"/>
        <v>2.1939998521610882E-2</v>
      </c>
      <c r="J7" t="s">
        <v>175</v>
      </c>
      <c r="K7">
        <f>AVERAGE(F5:F168)</f>
        <v>214576194.57181573</v>
      </c>
    </row>
    <row r="8" spans="1:11" x14ac:dyDescent="0.35">
      <c r="A8" s="1" t="s">
        <v>8</v>
      </c>
      <c r="B8" s="2">
        <v>287569</v>
      </c>
      <c r="C8">
        <f t="shared" si="0"/>
        <v>283724.66666666669</v>
      </c>
      <c r="D8">
        <f t="shared" si="1"/>
        <v>3844.3333333333139</v>
      </c>
      <c r="E8">
        <f t="shared" si="2"/>
        <v>3844.3333333333139</v>
      </c>
      <c r="F8">
        <f t="shared" si="3"/>
        <v>14778898.777777629</v>
      </c>
      <c r="G8" s="3">
        <f t="shared" si="4"/>
        <v>1.336838579030881E-2</v>
      </c>
      <c r="J8" t="s">
        <v>176</v>
      </c>
      <c r="K8" s="6">
        <f>AVERAGE(G5:G168)</f>
        <v>4.9753848200920388E-2</v>
      </c>
    </row>
    <row r="9" spans="1:11" x14ac:dyDescent="0.35">
      <c r="A9" s="1" t="s">
        <v>9</v>
      </c>
      <c r="B9" s="2">
        <v>279111</v>
      </c>
      <c r="C9">
        <f t="shared" si="0"/>
        <v>284269.66666666669</v>
      </c>
      <c r="D9">
        <f t="shared" si="1"/>
        <v>-5158.6666666666861</v>
      </c>
      <c r="E9">
        <f t="shared" si="2"/>
        <v>5158.6666666666861</v>
      </c>
      <c r="F9">
        <f t="shared" si="3"/>
        <v>26611841.777777977</v>
      </c>
      <c r="G9" s="3">
        <f t="shared" si="4"/>
        <v>1.8482491434112902E-2</v>
      </c>
    </row>
    <row r="10" spans="1:11" x14ac:dyDescent="0.35">
      <c r="A10" s="1" t="s">
        <v>10</v>
      </c>
      <c r="B10" s="2">
        <v>289561</v>
      </c>
      <c r="C10">
        <f t="shared" si="0"/>
        <v>283591</v>
      </c>
      <c r="D10">
        <f t="shared" si="1"/>
        <v>5970</v>
      </c>
      <c r="E10">
        <f t="shared" si="2"/>
        <v>5970</v>
      </c>
      <c r="F10">
        <f t="shared" si="3"/>
        <v>35640900</v>
      </c>
      <c r="G10" s="3">
        <f t="shared" si="4"/>
        <v>2.0617417400824005E-2</v>
      </c>
    </row>
    <row r="11" spans="1:11" x14ac:dyDescent="0.35">
      <c r="A11" s="1" t="s">
        <v>11</v>
      </c>
      <c r="B11" s="2">
        <v>272678</v>
      </c>
      <c r="C11">
        <f t="shared" si="0"/>
        <v>285413.66666666669</v>
      </c>
      <c r="D11">
        <f t="shared" si="1"/>
        <v>-12735.666666666686</v>
      </c>
      <c r="E11">
        <f t="shared" si="2"/>
        <v>12735.666666666686</v>
      </c>
      <c r="F11">
        <f t="shared" si="3"/>
        <v>162197205.44444492</v>
      </c>
      <c r="G11" s="3">
        <f t="shared" si="4"/>
        <v>4.670588264057491E-2</v>
      </c>
    </row>
    <row r="12" spans="1:11" x14ac:dyDescent="0.35">
      <c r="A12" s="1" t="s">
        <v>12</v>
      </c>
      <c r="B12" s="2">
        <v>273248</v>
      </c>
      <c r="C12">
        <f t="shared" si="0"/>
        <v>280450</v>
      </c>
      <c r="D12">
        <f t="shared" si="1"/>
        <v>-7202</v>
      </c>
      <c r="E12">
        <f t="shared" si="2"/>
        <v>7202</v>
      </c>
      <c r="F12">
        <f t="shared" si="3"/>
        <v>51868804</v>
      </c>
      <c r="G12" s="3">
        <f t="shared" si="4"/>
        <v>2.6357009017449352E-2</v>
      </c>
    </row>
    <row r="13" spans="1:11" x14ac:dyDescent="0.35">
      <c r="A13" s="1" t="s">
        <v>13</v>
      </c>
      <c r="B13" s="2">
        <v>265615</v>
      </c>
      <c r="C13">
        <f t="shared" si="0"/>
        <v>278495.66666666669</v>
      </c>
      <c r="D13">
        <f t="shared" si="1"/>
        <v>-12880.666666666686</v>
      </c>
      <c r="E13">
        <f t="shared" si="2"/>
        <v>12880.666666666686</v>
      </c>
      <c r="F13">
        <f t="shared" si="3"/>
        <v>165911573.77777827</v>
      </c>
      <c r="G13" s="3">
        <f t="shared" si="4"/>
        <v>4.8493747215581522E-2</v>
      </c>
    </row>
    <row r="14" spans="1:11" x14ac:dyDescent="0.35">
      <c r="A14" s="1" t="s">
        <v>14</v>
      </c>
      <c r="B14" s="2">
        <v>274568</v>
      </c>
      <c r="C14">
        <f t="shared" si="0"/>
        <v>270513.66666666669</v>
      </c>
      <c r="D14">
        <f t="shared" si="1"/>
        <v>4054.3333333333139</v>
      </c>
      <c r="E14">
        <f t="shared" si="2"/>
        <v>4054.3333333333139</v>
      </c>
      <c r="F14">
        <f t="shared" si="3"/>
        <v>16437618.77777762</v>
      </c>
      <c r="G14" s="3">
        <f t="shared" si="4"/>
        <v>1.4766226702796079E-2</v>
      </c>
    </row>
    <row r="15" spans="1:11" x14ac:dyDescent="0.35">
      <c r="A15" s="1" t="s">
        <v>15</v>
      </c>
      <c r="B15" s="2">
        <v>253150</v>
      </c>
      <c r="C15">
        <f t="shared" si="0"/>
        <v>271143.66666666669</v>
      </c>
      <c r="D15">
        <f t="shared" si="1"/>
        <v>-17993.666666666686</v>
      </c>
      <c r="E15">
        <f t="shared" si="2"/>
        <v>17993.666666666686</v>
      </c>
      <c r="F15">
        <f t="shared" si="3"/>
        <v>323772040.11111182</v>
      </c>
      <c r="G15" s="3">
        <f t="shared" si="4"/>
        <v>7.1079070379880246E-2</v>
      </c>
    </row>
    <row r="16" spans="1:11" x14ac:dyDescent="0.35">
      <c r="A16" s="1" t="s">
        <v>16</v>
      </c>
      <c r="B16" s="2">
        <v>299033</v>
      </c>
      <c r="C16">
        <f t="shared" si="0"/>
        <v>264444.33333333331</v>
      </c>
      <c r="D16">
        <f t="shared" si="1"/>
        <v>34588.666666666686</v>
      </c>
      <c r="E16">
        <f t="shared" si="2"/>
        <v>34588.666666666686</v>
      </c>
      <c r="F16">
        <f t="shared" si="3"/>
        <v>1196375861.7777791</v>
      </c>
      <c r="G16" s="3">
        <f t="shared" si="4"/>
        <v>0.11566839334343262</v>
      </c>
    </row>
    <row r="17" spans="1:7" x14ac:dyDescent="0.35">
      <c r="A17" s="1" t="s">
        <v>17</v>
      </c>
      <c r="B17" s="2">
        <v>302836</v>
      </c>
      <c r="C17">
        <f t="shared" si="0"/>
        <v>275583.66666666669</v>
      </c>
      <c r="D17">
        <f t="shared" si="1"/>
        <v>27252.333333333314</v>
      </c>
      <c r="E17">
        <f t="shared" si="2"/>
        <v>27252.333333333314</v>
      </c>
      <c r="F17">
        <f t="shared" si="3"/>
        <v>742689672.11111009</v>
      </c>
      <c r="G17" s="3">
        <f t="shared" si="4"/>
        <v>8.999040184566337E-2</v>
      </c>
    </row>
    <row r="18" spans="1:7" x14ac:dyDescent="0.35">
      <c r="A18" s="1" t="s">
        <v>18</v>
      </c>
      <c r="B18" s="2">
        <v>310396</v>
      </c>
      <c r="C18">
        <f t="shared" si="0"/>
        <v>285006.33333333331</v>
      </c>
      <c r="D18">
        <f t="shared" si="1"/>
        <v>25389.666666666686</v>
      </c>
      <c r="E18">
        <f t="shared" si="2"/>
        <v>25389.666666666686</v>
      </c>
      <c r="F18">
        <f t="shared" si="3"/>
        <v>644635173.44444537</v>
      </c>
      <c r="G18" s="3">
        <f t="shared" si="4"/>
        <v>8.179766062277441E-2</v>
      </c>
    </row>
    <row r="19" spans="1:7" x14ac:dyDescent="0.35">
      <c r="A19" s="1" t="s">
        <v>19</v>
      </c>
      <c r="B19" s="2">
        <v>310153</v>
      </c>
      <c r="C19">
        <f t="shared" si="0"/>
        <v>304088.33333333331</v>
      </c>
      <c r="D19">
        <f t="shared" si="1"/>
        <v>6064.6666666666861</v>
      </c>
      <c r="E19">
        <f t="shared" si="2"/>
        <v>6064.6666666666861</v>
      </c>
      <c r="F19">
        <f t="shared" si="3"/>
        <v>36780181.777778015</v>
      </c>
      <c r="G19" s="3">
        <f t="shared" si="4"/>
        <v>1.9553790118640432E-2</v>
      </c>
    </row>
    <row r="20" spans="1:7" x14ac:dyDescent="0.35">
      <c r="A20" s="1" t="s">
        <v>20</v>
      </c>
      <c r="B20" s="2">
        <v>318991</v>
      </c>
      <c r="C20">
        <f t="shared" si="0"/>
        <v>307795</v>
      </c>
      <c r="D20">
        <f t="shared" si="1"/>
        <v>11196</v>
      </c>
      <c r="E20">
        <f t="shared" si="2"/>
        <v>11196</v>
      </c>
      <c r="F20">
        <f t="shared" si="3"/>
        <v>125350416</v>
      </c>
      <c r="G20" s="3">
        <f t="shared" si="4"/>
        <v>3.5098168913856503E-2</v>
      </c>
    </row>
    <row r="21" spans="1:7" x14ac:dyDescent="0.35">
      <c r="A21" s="1" t="s">
        <v>21</v>
      </c>
      <c r="B21" s="2">
        <v>309053</v>
      </c>
      <c r="C21">
        <f t="shared" si="0"/>
        <v>313180</v>
      </c>
      <c r="D21">
        <f t="shared" si="1"/>
        <v>-4127</v>
      </c>
      <c r="E21">
        <f t="shared" si="2"/>
        <v>4127</v>
      </c>
      <c r="F21">
        <f t="shared" si="3"/>
        <v>17032129</v>
      </c>
      <c r="G21" s="3">
        <f t="shared" si="4"/>
        <v>1.3353696615143681E-2</v>
      </c>
    </row>
    <row r="22" spans="1:7" x14ac:dyDescent="0.35">
      <c r="A22" s="1" t="s">
        <v>22</v>
      </c>
      <c r="B22" s="2">
        <v>284192</v>
      </c>
      <c r="C22">
        <f t="shared" si="0"/>
        <v>312732.33333333331</v>
      </c>
      <c r="D22">
        <f t="shared" si="1"/>
        <v>-28540.333333333314</v>
      </c>
      <c r="E22">
        <f t="shared" si="2"/>
        <v>28540.333333333314</v>
      </c>
      <c r="F22">
        <f t="shared" si="3"/>
        <v>814550626.77777672</v>
      </c>
      <c r="G22" s="3">
        <f t="shared" si="4"/>
        <v>0.100426237660924</v>
      </c>
    </row>
    <row r="23" spans="1:7" x14ac:dyDescent="0.35">
      <c r="A23" s="1" t="s">
        <v>23</v>
      </c>
      <c r="B23" s="2">
        <v>272415</v>
      </c>
      <c r="C23">
        <f t="shared" si="0"/>
        <v>304078.66666666669</v>
      </c>
      <c r="D23">
        <f t="shared" si="1"/>
        <v>-31663.666666666686</v>
      </c>
      <c r="E23">
        <f t="shared" si="2"/>
        <v>31663.666666666686</v>
      </c>
      <c r="F23">
        <f t="shared" si="3"/>
        <v>1002587786.777779</v>
      </c>
      <c r="G23" s="3">
        <f t="shared" si="4"/>
        <v>0.11623319812296197</v>
      </c>
    </row>
    <row r="24" spans="1:7" x14ac:dyDescent="0.35">
      <c r="A24" s="1" t="s">
        <v>24</v>
      </c>
      <c r="B24" s="2">
        <v>271185</v>
      </c>
      <c r="C24">
        <f t="shared" si="0"/>
        <v>288553.33333333331</v>
      </c>
      <c r="D24">
        <f t="shared" si="1"/>
        <v>-17368.333333333314</v>
      </c>
      <c r="E24">
        <f t="shared" si="2"/>
        <v>17368.333333333314</v>
      </c>
      <c r="F24">
        <f t="shared" si="3"/>
        <v>301659002.77777708</v>
      </c>
      <c r="G24" s="3">
        <f t="shared" si="4"/>
        <v>6.4046069411410347E-2</v>
      </c>
    </row>
    <row r="25" spans="1:7" x14ac:dyDescent="0.35">
      <c r="A25" s="1" t="s">
        <v>25</v>
      </c>
      <c r="B25" s="2">
        <v>279096</v>
      </c>
      <c r="C25">
        <f t="shared" si="0"/>
        <v>275930.66666666669</v>
      </c>
      <c r="D25">
        <f t="shared" si="1"/>
        <v>3165.3333333333139</v>
      </c>
      <c r="E25">
        <f t="shared" si="2"/>
        <v>3165.3333333333139</v>
      </c>
      <c r="F25">
        <f t="shared" si="3"/>
        <v>10019335.111110989</v>
      </c>
      <c r="G25" s="3">
        <f t="shared" si="4"/>
        <v>1.1341378354879016E-2</v>
      </c>
    </row>
    <row r="26" spans="1:7" x14ac:dyDescent="0.35">
      <c r="A26" s="1" t="s">
        <v>26</v>
      </c>
      <c r="B26" s="2">
        <v>296158</v>
      </c>
      <c r="C26">
        <f t="shared" si="0"/>
        <v>274232</v>
      </c>
      <c r="D26">
        <f t="shared" si="1"/>
        <v>21926</v>
      </c>
      <c r="E26">
        <f t="shared" si="2"/>
        <v>21926</v>
      </c>
      <c r="F26">
        <f t="shared" si="3"/>
        <v>480749476</v>
      </c>
      <c r="G26" s="3">
        <f t="shared" si="4"/>
        <v>7.4034805745581744E-2</v>
      </c>
    </row>
    <row r="27" spans="1:7" x14ac:dyDescent="0.35">
      <c r="A27" s="1" t="s">
        <v>27</v>
      </c>
      <c r="B27" s="2">
        <v>235122</v>
      </c>
      <c r="C27">
        <f t="shared" si="0"/>
        <v>282146.33333333331</v>
      </c>
      <c r="D27">
        <f t="shared" si="1"/>
        <v>-47024.333333333314</v>
      </c>
      <c r="E27">
        <f t="shared" si="2"/>
        <v>47024.333333333314</v>
      </c>
      <c r="F27">
        <f t="shared" si="3"/>
        <v>2211287925.4444427</v>
      </c>
      <c r="G27" s="3">
        <f t="shared" si="4"/>
        <v>0.19999971645925654</v>
      </c>
    </row>
    <row r="28" spans="1:7" x14ac:dyDescent="0.35">
      <c r="A28" s="1" t="s">
        <v>28</v>
      </c>
      <c r="B28" s="2">
        <v>292010</v>
      </c>
      <c r="C28">
        <f t="shared" si="0"/>
        <v>270125.33333333331</v>
      </c>
      <c r="D28">
        <f t="shared" si="1"/>
        <v>21884.666666666686</v>
      </c>
      <c r="E28">
        <f t="shared" si="2"/>
        <v>21884.666666666686</v>
      </c>
      <c r="F28">
        <f t="shared" si="3"/>
        <v>478938635.11111194</v>
      </c>
      <c r="G28" s="3">
        <f t="shared" si="4"/>
        <v>7.4944921977557907E-2</v>
      </c>
    </row>
    <row r="29" spans="1:7" x14ac:dyDescent="0.35">
      <c r="A29" s="1" t="s">
        <v>29</v>
      </c>
      <c r="B29" s="2">
        <v>265822</v>
      </c>
      <c r="C29">
        <f t="shared" si="0"/>
        <v>274430</v>
      </c>
      <c r="D29">
        <f t="shared" si="1"/>
        <v>-8608</v>
      </c>
      <c r="E29">
        <f t="shared" si="2"/>
        <v>8608</v>
      </c>
      <c r="F29">
        <f t="shared" si="3"/>
        <v>74097664</v>
      </c>
      <c r="G29" s="3">
        <f t="shared" si="4"/>
        <v>3.2382571796164349E-2</v>
      </c>
    </row>
    <row r="30" spans="1:7" x14ac:dyDescent="0.35">
      <c r="A30" s="1" t="s">
        <v>30</v>
      </c>
      <c r="B30" s="2">
        <v>289106</v>
      </c>
      <c r="C30">
        <f t="shared" si="0"/>
        <v>264318</v>
      </c>
      <c r="D30">
        <f t="shared" si="1"/>
        <v>24788</v>
      </c>
      <c r="E30">
        <f t="shared" si="2"/>
        <v>24788</v>
      </c>
      <c r="F30">
        <f t="shared" si="3"/>
        <v>614444944</v>
      </c>
      <c r="G30" s="3">
        <f t="shared" si="4"/>
        <v>8.5740178342891535E-2</v>
      </c>
    </row>
    <row r="31" spans="1:7" x14ac:dyDescent="0.35">
      <c r="A31" s="1" t="s">
        <v>31</v>
      </c>
      <c r="B31" s="2">
        <v>285572</v>
      </c>
      <c r="C31">
        <f t="shared" si="0"/>
        <v>282312.66666666669</v>
      </c>
      <c r="D31">
        <f t="shared" si="1"/>
        <v>3259.3333333333139</v>
      </c>
      <c r="E31">
        <f t="shared" si="2"/>
        <v>3259.3333333333139</v>
      </c>
      <c r="F31">
        <f t="shared" si="3"/>
        <v>10623253.777777651</v>
      </c>
      <c r="G31" s="3">
        <f t="shared" si="4"/>
        <v>1.1413350515223179E-2</v>
      </c>
    </row>
    <row r="32" spans="1:7" x14ac:dyDescent="0.35">
      <c r="A32" s="1" t="s">
        <v>32</v>
      </c>
      <c r="B32" s="2">
        <v>295338</v>
      </c>
      <c r="C32">
        <f t="shared" si="0"/>
        <v>280166.66666666669</v>
      </c>
      <c r="D32">
        <f t="shared" si="1"/>
        <v>15171.333333333314</v>
      </c>
      <c r="E32">
        <f t="shared" si="2"/>
        <v>15171.333333333314</v>
      </c>
      <c r="F32">
        <f t="shared" si="3"/>
        <v>230169355.11111051</v>
      </c>
      <c r="G32" s="3">
        <f t="shared" si="4"/>
        <v>5.1369391454311041E-2</v>
      </c>
    </row>
    <row r="33" spans="1:7" x14ac:dyDescent="0.35">
      <c r="A33" s="1" t="s">
        <v>33</v>
      </c>
      <c r="B33" s="2">
        <v>287633</v>
      </c>
      <c r="C33">
        <f t="shared" si="0"/>
        <v>290005.33333333331</v>
      </c>
      <c r="D33">
        <f t="shared" si="1"/>
        <v>-2372.3333333333139</v>
      </c>
      <c r="E33">
        <f t="shared" si="2"/>
        <v>2372.3333333333139</v>
      </c>
      <c r="F33">
        <f t="shared" si="3"/>
        <v>5627965.4444443528</v>
      </c>
      <c r="G33" s="3">
        <f t="shared" si="4"/>
        <v>8.247778708748002E-3</v>
      </c>
    </row>
    <row r="34" spans="1:7" x14ac:dyDescent="0.35">
      <c r="A34" s="1" t="s">
        <v>34</v>
      </c>
      <c r="B34" s="2">
        <v>273698</v>
      </c>
      <c r="C34">
        <f t="shared" si="0"/>
        <v>289514.33333333331</v>
      </c>
      <c r="D34">
        <f t="shared" si="1"/>
        <v>-15816.333333333314</v>
      </c>
      <c r="E34">
        <f t="shared" si="2"/>
        <v>15816.333333333314</v>
      </c>
      <c r="F34">
        <f t="shared" si="3"/>
        <v>250156400.11111051</v>
      </c>
      <c r="G34" s="3">
        <f t="shared" si="4"/>
        <v>5.7787537115117076E-2</v>
      </c>
    </row>
    <row r="35" spans="1:7" x14ac:dyDescent="0.35">
      <c r="A35" s="1" t="s">
        <v>35</v>
      </c>
      <c r="B35" s="2">
        <v>284594</v>
      </c>
      <c r="C35">
        <f t="shared" si="0"/>
        <v>285556.33333333331</v>
      </c>
      <c r="D35">
        <f t="shared" si="1"/>
        <v>-962.33333333331393</v>
      </c>
      <c r="E35">
        <f t="shared" si="2"/>
        <v>962.33333333331393</v>
      </c>
      <c r="F35">
        <f t="shared" si="3"/>
        <v>926085.44444440713</v>
      </c>
      <c r="G35" s="3">
        <f t="shared" si="4"/>
        <v>3.3814252350130849E-3</v>
      </c>
    </row>
    <row r="36" spans="1:7" x14ac:dyDescent="0.35">
      <c r="A36" s="1" t="s">
        <v>36</v>
      </c>
      <c r="B36" s="2">
        <v>268189</v>
      </c>
      <c r="C36">
        <f t="shared" si="0"/>
        <v>281975</v>
      </c>
      <c r="D36">
        <f t="shared" si="1"/>
        <v>-13786</v>
      </c>
      <c r="E36">
        <f t="shared" si="2"/>
        <v>13786</v>
      </c>
      <c r="F36">
        <f t="shared" si="3"/>
        <v>190053796</v>
      </c>
      <c r="G36" s="3">
        <f t="shared" si="4"/>
        <v>5.1404047145856092E-2</v>
      </c>
    </row>
    <row r="37" spans="1:7" x14ac:dyDescent="0.35">
      <c r="A37" s="1" t="s">
        <v>37</v>
      </c>
      <c r="B37" s="2">
        <v>279359</v>
      </c>
      <c r="C37">
        <f t="shared" si="0"/>
        <v>275493.66666666669</v>
      </c>
      <c r="D37">
        <f t="shared" si="1"/>
        <v>3865.3333333333139</v>
      </c>
      <c r="E37">
        <f t="shared" si="2"/>
        <v>3865.3333333333139</v>
      </c>
      <c r="F37">
        <f t="shared" si="3"/>
        <v>14940801.777777627</v>
      </c>
      <c r="G37" s="3">
        <f t="shared" si="4"/>
        <v>1.3836437463383366E-2</v>
      </c>
    </row>
    <row r="38" spans="1:7" x14ac:dyDescent="0.35">
      <c r="A38" s="1" t="s">
        <v>38</v>
      </c>
      <c r="B38" s="2">
        <v>257536</v>
      </c>
      <c r="C38">
        <f t="shared" si="0"/>
        <v>277380.66666666669</v>
      </c>
      <c r="D38">
        <f t="shared" si="1"/>
        <v>-19844.666666666686</v>
      </c>
      <c r="E38">
        <f t="shared" si="2"/>
        <v>19844.666666666686</v>
      </c>
      <c r="F38">
        <f t="shared" si="3"/>
        <v>393810795.11111188</v>
      </c>
      <c r="G38" s="3">
        <f t="shared" si="4"/>
        <v>7.7055893803843686E-2</v>
      </c>
    </row>
    <row r="39" spans="1:7" x14ac:dyDescent="0.35">
      <c r="A39" s="1" t="s">
        <v>39</v>
      </c>
      <c r="B39" s="2">
        <v>242560</v>
      </c>
      <c r="C39">
        <f t="shared" si="0"/>
        <v>268361.33333333331</v>
      </c>
      <c r="D39">
        <f t="shared" si="1"/>
        <v>-25801.333333333314</v>
      </c>
      <c r="E39">
        <f t="shared" si="2"/>
        <v>25801.333333333314</v>
      </c>
      <c r="F39">
        <f t="shared" si="3"/>
        <v>665708801.77777672</v>
      </c>
      <c r="G39" s="3">
        <f t="shared" si="4"/>
        <v>0.10637093227792428</v>
      </c>
    </row>
    <row r="40" spans="1:7" x14ac:dyDescent="0.35">
      <c r="A40" s="1" t="s">
        <v>40</v>
      </c>
      <c r="B40" s="2">
        <v>271697</v>
      </c>
      <c r="C40">
        <f t="shared" si="0"/>
        <v>259818.33333333334</v>
      </c>
      <c r="D40">
        <f t="shared" si="1"/>
        <v>11878.666666666657</v>
      </c>
      <c r="E40">
        <f t="shared" si="2"/>
        <v>11878.666666666657</v>
      </c>
      <c r="F40">
        <f t="shared" si="3"/>
        <v>141102721.77777755</v>
      </c>
      <c r="G40" s="3">
        <f t="shared" si="4"/>
        <v>4.3720271724261427E-2</v>
      </c>
    </row>
    <row r="41" spans="1:7" x14ac:dyDescent="0.35">
      <c r="A41" s="1" t="s">
        <v>41</v>
      </c>
      <c r="B41" s="2">
        <v>258417</v>
      </c>
      <c r="C41">
        <f t="shared" si="0"/>
        <v>257264.33333333334</v>
      </c>
      <c r="D41">
        <f t="shared" si="1"/>
        <v>1152.666666666657</v>
      </c>
      <c r="E41">
        <f t="shared" si="2"/>
        <v>1152.666666666657</v>
      </c>
      <c r="F41">
        <f t="shared" si="3"/>
        <v>1328640.4444444221</v>
      </c>
      <c r="G41" s="3">
        <f t="shared" si="4"/>
        <v>4.4604908603793746E-3</v>
      </c>
    </row>
    <row r="42" spans="1:7" x14ac:dyDescent="0.35">
      <c r="A42" s="1" t="s">
        <v>42</v>
      </c>
      <c r="B42" s="2">
        <v>272766</v>
      </c>
      <c r="C42">
        <f t="shared" si="0"/>
        <v>257558</v>
      </c>
      <c r="D42">
        <f t="shared" si="1"/>
        <v>15208</v>
      </c>
      <c r="E42">
        <f t="shared" si="2"/>
        <v>15208</v>
      </c>
      <c r="F42">
        <f t="shared" si="3"/>
        <v>231283264</v>
      </c>
      <c r="G42" s="3">
        <f t="shared" si="4"/>
        <v>5.575474949223877E-2</v>
      </c>
    </row>
    <row r="43" spans="1:7" x14ac:dyDescent="0.35">
      <c r="A43" s="1" t="s">
        <v>43</v>
      </c>
      <c r="B43" s="2">
        <v>270684</v>
      </c>
      <c r="C43">
        <f t="shared" si="0"/>
        <v>267626.66666666669</v>
      </c>
      <c r="D43">
        <f t="shared" si="1"/>
        <v>3057.3333333333139</v>
      </c>
      <c r="E43">
        <f t="shared" si="2"/>
        <v>3057.3333333333139</v>
      </c>
      <c r="F43">
        <f t="shared" si="3"/>
        <v>9347287.1111109927</v>
      </c>
      <c r="G43" s="3">
        <f t="shared" si="4"/>
        <v>1.1294843187382017E-2</v>
      </c>
    </row>
    <row r="44" spans="1:7" x14ac:dyDescent="0.35">
      <c r="A44" s="1" t="s">
        <v>44</v>
      </c>
      <c r="B44" s="2">
        <v>266782</v>
      </c>
      <c r="C44">
        <f t="shared" si="0"/>
        <v>267289</v>
      </c>
      <c r="D44">
        <f t="shared" si="1"/>
        <v>-507</v>
      </c>
      <c r="E44">
        <f t="shared" si="2"/>
        <v>507</v>
      </c>
      <c r="F44">
        <f t="shared" si="3"/>
        <v>257049</v>
      </c>
      <c r="G44" s="3">
        <f t="shared" si="4"/>
        <v>1.9004280648619472E-3</v>
      </c>
    </row>
    <row r="45" spans="1:7" x14ac:dyDescent="0.35">
      <c r="A45" s="1" t="s">
        <v>45</v>
      </c>
      <c r="B45" s="2">
        <v>263945</v>
      </c>
      <c r="C45">
        <f t="shared" si="0"/>
        <v>270077.33333333331</v>
      </c>
      <c r="D45">
        <f t="shared" si="1"/>
        <v>-6132.3333333333139</v>
      </c>
      <c r="E45">
        <f t="shared" si="2"/>
        <v>6132.3333333333139</v>
      </c>
      <c r="F45">
        <f t="shared" si="3"/>
        <v>37605512.111110874</v>
      </c>
      <c r="G45" s="3">
        <f t="shared" si="4"/>
        <v>2.3233375640126973E-2</v>
      </c>
    </row>
    <row r="46" spans="1:7" x14ac:dyDescent="0.35">
      <c r="A46" s="1" t="s">
        <v>46</v>
      </c>
      <c r="B46" s="2">
        <v>250160</v>
      </c>
      <c r="C46">
        <f t="shared" si="0"/>
        <v>267137</v>
      </c>
      <c r="D46">
        <f t="shared" si="1"/>
        <v>-16977</v>
      </c>
      <c r="E46">
        <f t="shared" si="2"/>
        <v>16977</v>
      </c>
      <c r="F46">
        <f t="shared" si="3"/>
        <v>288218529</v>
      </c>
      <c r="G46" s="3">
        <f t="shared" si="4"/>
        <v>6.7864566677326515E-2</v>
      </c>
    </row>
    <row r="47" spans="1:7" x14ac:dyDescent="0.35">
      <c r="A47" s="1" t="s">
        <v>47</v>
      </c>
      <c r="B47" s="2">
        <v>250303</v>
      </c>
      <c r="C47">
        <f t="shared" si="0"/>
        <v>260295.66666666666</v>
      </c>
      <c r="D47">
        <f t="shared" si="1"/>
        <v>-9992.666666666657</v>
      </c>
      <c r="E47">
        <f t="shared" si="2"/>
        <v>9992.666666666657</v>
      </c>
      <c r="F47">
        <f t="shared" si="3"/>
        <v>99853387.111110911</v>
      </c>
      <c r="G47" s="3">
        <f t="shared" si="4"/>
        <v>3.9922280862261565E-2</v>
      </c>
    </row>
    <row r="48" spans="1:7" x14ac:dyDescent="0.35">
      <c r="A48" s="1" t="s">
        <v>48</v>
      </c>
      <c r="B48" s="2">
        <v>244987</v>
      </c>
      <c r="C48">
        <f t="shared" si="0"/>
        <v>254802.66666666666</v>
      </c>
      <c r="D48">
        <f t="shared" si="1"/>
        <v>-9815.666666666657</v>
      </c>
      <c r="E48">
        <f t="shared" si="2"/>
        <v>9815.666666666657</v>
      </c>
      <c r="F48">
        <f t="shared" si="3"/>
        <v>96347312.111110926</v>
      </c>
      <c r="G48" s="3">
        <f t="shared" si="4"/>
        <v>4.0066071533047296E-2</v>
      </c>
    </row>
    <row r="49" spans="1:7" x14ac:dyDescent="0.35">
      <c r="A49" s="1" t="s">
        <v>49</v>
      </c>
      <c r="B49" s="2">
        <v>235120</v>
      </c>
      <c r="C49">
        <f t="shared" si="0"/>
        <v>248483.33333333334</v>
      </c>
      <c r="D49">
        <f t="shared" si="1"/>
        <v>-13363.333333333343</v>
      </c>
      <c r="E49">
        <f t="shared" si="2"/>
        <v>13363.333333333343</v>
      </c>
      <c r="F49">
        <f t="shared" si="3"/>
        <v>178578677.77777803</v>
      </c>
      <c r="G49" s="3">
        <f t="shared" si="4"/>
        <v>5.6836225473517112E-2</v>
      </c>
    </row>
    <row r="50" spans="1:7" x14ac:dyDescent="0.35">
      <c r="A50" s="1" t="s">
        <v>50</v>
      </c>
      <c r="B50" s="2">
        <v>245715</v>
      </c>
      <c r="C50">
        <f t="shared" si="0"/>
        <v>243470</v>
      </c>
      <c r="D50">
        <f t="shared" si="1"/>
        <v>2245</v>
      </c>
      <c r="E50">
        <f t="shared" si="2"/>
        <v>2245</v>
      </c>
      <c r="F50">
        <f t="shared" si="3"/>
        <v>5040025</v>
      </c>
      <c r="G50" s="3">
        <f t="shared" si="4"/>
        <v>9.1366013470891069E-3</v>
      </c>
    </row>
    <row r="51" spans="1:7" x14ac:dyDescent="0.35">
      <c r="A51" s="1" t="s">
        <v>51</v>
      </c>
      <c r="B51" s="2">
        <v>203162</v>
      </c>
      <c r="C51">
        <f t="shared" si="0"/>
        <v>241940.66666666666</v>
      </c>
      <c r="D51">
        <f t="shared" si="1"/>
        <v>-38778.666666666657</v>
      </c>
      <c r="E51">
        <f t="shared" si="2"/>
        <v>38778.666666666657</v>
      </c>
      <c r="F51">
        <f t="shared" si="3"/>
        <v>1503784988.4444437</v>
      </c>
      <c r="G51" s="3">
        <f t="shared" si="4"/>
        <v>0.19087559025145773</v>
      </c>
    </row>
    <row r="52" spans="1:7" x14ac:dyDescent="0.35">
      <c r="A52" s="1" t="s">
        <v>52</v>
      </c>
      <c r="B52" s="2">
        <v>231414</v>
      </c>
      <c r="C52">
        <f t="shared" si="0"/>
        <v>227999</v>
      </c>
      <c r="D52">
        <f t="shared" si="1"/>
        <v>3415</v>
      </c>
      <c r="E52">
        <f t="shared" si="2"/>
        <v>3415</v>
      </c>
      <c r="F52">
        <f t="shared" si="3"/>
        <v>11662225</v>
      </c>
      <c r="G52" s="3">
        <f t="shared" si="4"/>
        <v>1.4757101990372234E-2</v>
      </c>
    </row>
    <row r="53" spans="1:7" x14ac:dyDescent="0.35">
      <c r="A53" s="1" t="s">
        <v>53</v>
      </c>
      <c r="B53" s="2">
        <v>231621</v>
      </c>
      <c r="C53">
        <f t="shared" si="0"/>
        <v>226763.66666666666</v>
      </c>
      <c r="D53">
        <f t="shared" si="1"/>
        <v>4857.333333333343</v>
      </c>
      <c r="E53">
        <f t="shared" si="2"/>
        <v>4857.333333333343</v>
      </c>
      <c r="F53">
        <f t="shared" si="3"/>
        <v>23593687.111111205</v>
      </c>
      <c r="G53" s="3">
        <f t="shared" si="4"/>
        <v>2.0971040334569591E-2</v>
      </c>
    </row>
    <row r="54" spans="1:7" x14ac:dyDescent="0.35">
      <c r="A54" s="1" t="s">
        <v>54</v>
      </c>
      <c r="B54" s="2">
        <v>238809</v>
      </c>
      <c r="C54">
        <f t="shared" si="0"/>
        <v>222065.66666666666</v>
      </c>
      <c r="D54">
        <f t="shared" si="1"/>
        <v>16743.333333333343</v>
      </c>
      <c r="E54">
        <f t="shared" si="2"/>
        <v>16743.333333333343</v>
      </c>
      <c r="F54">
        <f t="shared" si="3"/>
        <v>280339211.11111146</v>
      </c>
      <c r="G54" s="3">
        <f t="shared" si="4"/>
        <v>7.0111818789632477E-2</v>
      </c>
    </row>
    <row r="55" spans="1:7" x14ac:dyDescent="0.35">
      <c r="A55" s="1" t="s">
        <v>55</v>
      </c>
      <c r="B55" s="2">
        <v>231912</v>
      </c>
      <c r="C55">
        <f t="shared" si="0"/>
        <v>233948</v>
      </c>
      <c r="D55">
        <f t="shared" si="1"/>
        <v>-2036</v>
      </c>
      <c r="E55">
        <f t="shared" si="2"/>
        <v>2036</v>
      </c>
      <c r="F55">
        <f t="shared" si="3"/>
        <v>4145296</v>
      </c>
      <c r="G55" s="3">
        <f t="shared" si="4"/>
        <v>8.7791921073510637E-3</v>
      </c>
    </row>
    <row r="56" spans="1:7" x14ac:dyDescent="0.35">
      <c r="A56" s="1" t="s">
        <v>56</v>
      </c>
      <c r="B56" s="2">
        <v>245724</v>
      </c>
      <c r="C56">
        <f t="shared" si="0"/>
        <v>234114</v>
      </c>
      <c r="D56">
        <f t="shared" si="1"/>
        <v>11610</v>
      </c>
      <c r="E56">
        <f t="shared" si="2"/>
        <v>11610</v>
      </c>
      <c r="F56">
        <f t="shared" si="3"/>
        <v>134792100</v>
      </c>
      <c r="G56" s="3">
        <f t="shared" si="4"/>
        <v>4.7248132050593347E-2</v>
      </c>
    </row>
    <row r="57" spans="1:7" x14ac:dyDescent="0.35">
      <c r="A57" s="1" t="s">
        <v>57</v>
      </c>
      <c r="B57" s="2">
        <v>251079</v>
      </c>
      <c r="C57">
        <f t="shared" si="0"/>
        <v>238815</v>
      </c>
      <c r="D57">
        <f t="shared" si="1"/>
        <v>12264</v>
      </c>
      <c r="E57">
        <f t="shared" si="2"/>
        <v>12264</v>
      </c>
      <c r="F57">
        <f t="shared" si="3"/>
        <v>150405696</v>
      </c>
      <c r="G57" s="3">
        <f t="shared" si="4"/>
        <v>4.8845184185057296E-2</v>
      </c>
    </row>
    <row r="58" spans="1:7" x14ac:dyDescent="0.35">
      <c r="A58" s="1" t="s">
        <v>58</v>
      </c>
      <c r="B58" s="2">
        <v>237699</v>
      </c>
      <c r="C58">
        <f t="shared" si="0"/>
        <v>242905</v>
      </c>
      <c r="D58">
        <f t="shared" si="1"/>
        <v>-5206</v>
      </c>
      <c r="E58">
        <f t="shared" si="2"/>
        <v>5206</v>
      </c>
      <c r="F58">
        <f t="shared" si="3"/>
        <v>27102436</v>
      </c>
      <c r="G58" s="3">
        <f t="shared" si="4"/>
        <v>2.1901648723806157E-2</v>
      </c>
    </row>
    <row r="59" spans="1:7" x14ac:dyDescent="0.35">
      <c r="A59" s="1" t="s">
        <v>59</v>
      </c>
      <c r="B59" s="2">
        <v>230822</v>
      </c>
      <c r="C59">
        <f t="shared" si="0"/>
        <v>244834</v>
      </c>
      <c r="D59">
        <f t="shared" si="1"/>
        <v>-14012</v>
      </c>
      <c r="E59">
        <f t="shared" si="2"/>
        <v>14012</v>
      </c>
      <c r="F59">
        <f t="shared" si="3"/>
        <v>196336144</v>
      </c>
      <c r="G59" s="3">
        <f t="shared" si="4"/>
        <v>6.0704785505714363E-2</v>
      </c>
    </row>
    <row r="60" spans="1:7" x14ac:dyDescent="0.35">
      <c r="A60" s="1" t="s">
        <v>60</v>
      </c>
      <c r="B60" s="2">
        <v>222248</v>
      </c>
      <c r="C60">
        <f t="shared" si="0"/>
        <v>239866.66666666666</v>
      </c>
      <c r="D60">
        <f t="shared" si="1"/>
        <v>-17618.666666666657</v>
      </c>
      <c r="E60">
        <f t="shared" si="2"/>
        <v>17618.666666666657</v>
      </c>
      <c r="F60">
        <f t="shared" si="3"/>
        <v>310417415.11111075</v>
      </c>
      <c r="G60" s="3">
        <f t="shared" si="4"/>
        <v>7.9274804122721726E-2</v>
      </c>
    </row>
    <row r="61" spans="1:7" x14ac:dyDescent="0.35">
      <c r="A61" s="1" t="s">
        <v>61</v>
      </c>
      <c r="B61" s="2">
        <v>240519</v>
      </c>
      <c r="C61">
        <f t="shared" si="0"/>
        <v>230256.33333333334</v>
      </c>
      <c r="D61">
        <f t="shared" si="1"/>
        <v>10262.666666666657</v>
      </c>
      <c r="E61">
        <f t="shared" si="2"/>
        <v>10262.666666666657</v>
      </c>
      <c r="F61">
        <f t="shared" si="3"/>
        <v>105322327.11111091</v>
      </c>
      <c r="G61" s="3">
        <f t="shared" si="4"/>
        <v>4.2668839745162154E-2</v>
      </c>
    </row>
    <row r="62" spans="1:7" x14ac:dyDescent="0.35">
      <c r="A62" s="1" t="s">
        <v>62</v>
      </c>
      <c r="B62" s="2">
        <v>234969</v>
      </c>
      <c r="C62">
        <f t="shared" si="0"/>
        <v>231196.33333333334</v>
      </c>
      <c r="D62">
        <f t="shared" si="1"/>
        <v>3772.666666666657</v>
      </c>
      <c r="E62">
        <f t="shared" si="2"/>
        <v>3772.666666666657</v>
      </c>
      <c r="F62">
        <f t="shared" si="3"/>
        <v>14233013.777777705</v>
      </c>
      <c r="G62" s="3">
        <f t="shared" si="4"/>
        <v>1.6056018737223451E-2</v>
      </c>
    </row>
    <row r="63" spans="1:7" x14ac:dyDescent="0.35">
      <c r="A63" s="1" t="s">
        <v>63</v>
      </c>
      <c r="B63" s="2">
        <v>201572</v>
      </c>
      <c r="C63">
        <f t="shared" si="0"/>
        <v>232578.66666666666</v>
      </c>
      <c r="D63">
        <f t="shared" si="1"/>
        <v>-31006.666666666657</v>
      </c>
      <c r="E63">
        <f t="shared" si="2"/>
        <v>31006.666666666657</v>
      </c>
      <c r="F63">
        <f t="shared" si="3"/>
        <v>961413377.77777719</v>
      </c>
      <c r="G63" s="3">
        <f t="shared" si="4"/>
        <v>0.15382427453548439</v>
      </c>
    </row>
    <row r="64" spans="1:7" x14ac:dyDescent="0.35">
      <c r="A64" s="1" t="s">
        <v>64</v>
      </c>
      <c r="B64" s="2">
        <v>225487</v>
      </c>
      <c r="C64">
        <f t="shared" si="0"/>
        <v>225686.66666666666</v>
      </c>
      <c r="D64">
        <f t="shared" si="1"/>
        <v>-199.66666666665697</v>
      </c>
      <c r="E64">
        <f t="shared" si="2"/>
        <v>199.66666666665697</v>
      </c>
      <c r="F64">
        <f t="shared" si="3"/>
        <v>39866.777777773903</v>
      </c>
      <c r="G64" s="3">
        <f t="shared" si="4"/>
        <v>8.8549081173928859E-4</v>
      </c>
    </row>
    <row r="65" spans="1:7" x14ac:dyDescent="0.35">
      <c r="A65" s="1" t="s">
        <v>65</v>
      </c>
      <c r="B65" s="2">
        <v>226639</v>
      </c>
      <c r="C65">
        <f t="shared" si="0"/>
        <v>220676</v>
      </c>
      <c r="D65">
        <f t="shared" si="1"/>
        <v>5963</v>
      </c>
      <c r="E65">
        <f t="shared" si="2"/>
        <v>5963</v>
      </c>
      <c r="F65">
        <f t="shared" si="3"/>
        <v>35557369</v>
      </c>
      <c r="G65" s="3">
        <f t="shared" si="4"/>
        <v>2.6310564377710809E-2</v>
      </c>
    </row>
    <row r="66" spans="1:7" x14ac:dyDescent="0.35">
      <c r="A66" s="1" t="s">
        <v>66</v>
      </c>
      <c r="B66" s="2">
        <v>222177</v>
      </c>
      <c r="C66">
        <f t="shared" si="0"/>
        <v>217899.33333333334</v>
      </c>
      <c r="D66">
        <f t="shared" si="1"/>
        <v>4277.666666666657</v>
      </c>
      <c r="E66">
        <f t="shared" si="2"/>
        <v>4277.666666666657</v>
      </c>
      <c r="F66">
        <f t="shared" si="3"/>
        <v>18298432.111111026</v>
      </c>
      <c r="G66" s="3">
        <f t="shared" si="4"/>
        <v>1.925341807057732E-2</v>
      </c>
    </row>
    <row r="67" spans="1:7" x14ac:dyDescent="0.35">
      <c r="A67" s="1" t="s">
        <v>67</v>
      </c>
      <c r="B67" s="2">
        <v>212025</v>
      </c>
      <c r="C67">
        <f t="shared" si="0"/>
        <v>224767.66666666666</v>
      </c>
      <c r="D67">
        <f t="shared" si="1"/>
        <v>-12742.666666666657</v>
      </c>
      <c r="E67">
        <f t="shared" si="2"/>
        <v>12742.666666666657</v>
      </c>
      <c r="F67">
        <f t="shared" si="3"/>
        <v>162375553.77777752</v>
      </c>
      <c r="G67" s="3">
        <f t="shared" si="4"/>
        <v>6.0099830994772584E-2</v>
      </c>
    </row>
    <row r="68" spans="1:7" x14ac:dyDescent="0.35">
      <c r="A68" s="1" t="s">
        <v>68</v>
      </c>
      <c r="B68" s="2">
        <v>236534</v>
      </c>
      <c r="C68">
        <f t="shared" si="0"/>
        <v>220280.33333333334</v>
      </c>
      <c r="D68">
        <f t="shared" si="1"/>
        <v>16253.666666666657</v>
      </c>
      <c r="E68">
        <f t="shared" si="2"/>
        <v>16253.666666666657</v>
      </c>
      <c r="F68">
        <f t="shared" si="3"/>
        <v>264181680.11111081</v>
      </c>
      <c r="G68" s="3">
        <f t="shared" si="4"/>
        <v>6.8715984453256856E-2</v>
      </c>
    </row>
    <row r="69" spans="1:7" x14ac:dyDescent="0.35">
      <c r="A69" s="1" t="s">
        <v>69</v>
      </c>
      <c r="B69" s="2">
        <v>231649</v>
      </c>
      <c r="C69">
        <f t="shared" si="0"/>
        <v>223578.66666666666</v>
      </c>
      <c r="D69">
        <f t="shared" si="1"/>
        <v>8070.333333333343</v>
      </c>
      <c r="E69">
        <f t="shared" si="2"/>
        <v>8070.333333333343</v>
      </c>
      <c r="F69">
        <f t="shared" si="3"/>
        <v>65130280.111111268</v>
      </c>
      <c r="G69" s="3">
        <f t="shared" si="4"/>
        <v>3.4838627981702244E-2</v>
      </c>
    </row>
    <row r="70" spans="1:7" x14ac:dyDescent="0.35">
      <c r="A70" s="1" t="s">
        <v>70</v>
      </c>
      <c r="B70" s="2">
        <v>224851</v>
      </c>
      <c r="C70">
        <f t="shared" ref="C70:C133" si="5">AVERAGE(B67:B69)</f>
        <v>226736</v>
      </c>
      <c r="D70">
        <f t="shared" ref="D70:D133" si="6">B70-C70</f>
        <v>-1885</v>
      </c>
      <c r="E70">
        <f t="shared" ref="E70:E133" si="7">ABS(D70)</f>
        <v>1885</v>
      </c>
      <c r="F70">
        <f t="shared" ref="F70:F133" si="8">E70^2</f>
        <v>3553225</v>
      </c>
      <c r="G70" s="3">
        <f t="shared" ref="G70:G133" si="9">E70/B70</f>
        <v>8.3833294048058487E-3</v>
      </c>
    </row>
    <row r="71" spans="1:7" x14ac:dyDescent="0.35">
      <c r="A71" s="1" t="s">
        <v>71</v>
      </c>
      <c r="B71" s="2">
        <v>221600</v>
      </c>
      <c r="C71">
        <f t="shared" si="5"/>
        <v>231011.33333333334</v>
      </c>
      <c r="D71">
        <f t="shared" si="6"/>
        <v>-9411.333333333343</v>
      </c>
      <c r="E71">
        <f t="shared" si="7"/>
        <v>9411.333333333343</v>
      </c>
      <c r="F71">
        <f t="shared" si="8"/>
        <v>88573195.111111298</v>
      </c>
      <c r="G71" s="3">
        <f t="shared" si="9"/>
        <v>4.2469915764139637E-2</v>
      </c>
    </row>
    <row r="72" spans="1:7" x14ac:dyDescent="0.35">
      <c r="A72" s="1" t="s">
        <v>72</v>
      </c>
      <c r="B72" s="2">
        <v>218845</v>
      </c>
      <c r="C72">
        <f t="shared" si="5"/>
        <v>226033.33333333334</v>
      </c>
      <c r="D72">
        <f t="shared" si="6"/>
        <v>-7188.333333333343</v>
      </c>
      <c r="E72">
        <f t="shared" si="7"/>
        <v>7188.333333333343</v>
      </c>
      <c r="F72">
        <f t="shared" si="8"/>
        <v>51672136.111111253</v>
      </c>
      <c r="G72" s="3">
        <f t="shared" si="9"/>
        <v>3.284668753379489E-2</v>
      </c>
    </row>
    <row r="73" spans="1:7" x14ac:dyDescent="0.35">
      <c r="A73" s="1" t="s">
        <v>73</v>
      </c>
      <c r="B73" s="2">
        <v>223978</v>
      </c>
      <c r="C73">
        <f t="shared" si="5"/>
        <v>221765.33333333334</v>
      </c>
      <c r="D73">
        <f t="shared" si="6"/>
        <v>2212.666666666657</v>
      </c>
      <c r="E73">
        <f t="shared" si="7"/>
        <v>2212.666666666657</v>
      </c>
      <c r="F73">
        <f t="shared" si="8"/>
        <v>4895893.7777777351</v>
      </c>
      <c r="G73" s="3">
        <f t="shared" si="9"/>
        <v>9.8789464441447691E-3</v>
      </c>
    </row>
    <row r="74" spans="1:7" x14ac:dyDescent="0.35">
      <c r="A74" s="1" t="s">
        <v>74</v>
      </c>
      <c r="B74" s="2">
        <v>222315</v>
      </c>
      <c r="C74">
        <f t="shared" si="5"/>
        <v>221474.33333333334</v>
      </c>
      <c r="D74">
        <f t="shared" si="6"/>
        <v>840.66666666665697</v>
      </c>
      <c r="E74">
        <f t="shared" si="7"/>
        <v>840.66666666665697</v>
      </c>
      <c r="F74">
        <f t="shared" si="8"/>
        <v>706720.44444442808</v>
      </c>
      <c r="G74" s="3">
        <f t="shared" si="9"/>
        <v>3.7814212566253153E-3</v>
      </c>
    </row>
    <row r="75" spans="1:7" x14ac:dyDescent="0.35">
      <c r="A75" s="1" t="s">
        <v>75</v>
      </c>
      <c r="B75" s="2">
        <v>198807</v>
      </c>
      <c r="C75">
        <f t="shared" si="5"/>
        <v>221712.66666666666</v>
      </c>
      <c r="D75">
        <f t="shared" si="6"/>
        <v>-22905.666666666657</v>
      </c>
      <c r="E75">
        <f t="shared" si="7"/>
        <v>22905.666666666657</v>
      </c>
      <c r="F75">
        <f t="shared" si="8"/>
        <v>524669565.444444</v>
      </c>
      <c r="G75" s="3">
        <f t="shared" si="9"/>
        <v>0.11521559435365282</v>
      </c>
    </row>
    <row r="76" spans="1:7" x14ac:dyDescent="0.35">
      <c r="A76" s="1" t="s">
        <v>76</v>
      </c>
      <c r="B76" s="2">
        <v>235360</v>
      </c>
      <c r="C76">
        <f t="shared" si="5"/>
        <v>215033.33333333334</v>
      </c>
      <c r="D76">
        <f t="shared" si="6"/>
        <v>20326.666666666657</v>
      </c>
      <c r="E76">
        <f t="shared" si="7"/>
        <v>20326.666666666657</v>
      </c>
      <c r="F76">
        <f t="shared" si="8"/>
        <v>413173377.77777737</v>
      </c>
      <c r="G76" s="3">
        <f t="shared" si="9"/>
        <v>8.6364151370949424E-2</v>
      </c>
    </row>
    <row r="77" spans="1:7" x14ac:dyDescent="0.35">
      <c r="A77" s="1" t="s">
        <v>77</v>
      </c>
      <c r="B77" s="2">
        <v>216229</v>
      </c>
      <c r="C77">
        <f t="shared" si="5"/>
        <v>218827.33333333334</v>
      </c>
      <c r="D77">
        <f t="shared" si="6"/>
        <v>-2598.333333333343</v>
      </c>
      <c r="E77">
        <f t="shared" si="7"/>
        <v>2598.333333333343</v>
      </c>
      <c r="F77">
        <f t="shared" si="8"/>
        <v>6751336.1111111613</v>
      </c>
      <c r="G77" s="3">
        <f t="shared" si="9"/>
        <v>1.2016581186304071E-2</v>
      </c>
    </row>
    <row r="78" spans="1:7" x14ac:dyDescent="0.35">
      <c r="A78" s="1" t="s">
        <v>78</v>
      </c>
      <c r="B78" s="2">
        <v>224604</v>
      </c>
      <c r="C78">
        <f t="shared" si="5"/>
        <v>216798.66666666666</v>
      </c>
      <c r="D78">
        <f t="shared" si="6"/>
        <v>7805.333333333343</v>
      </c>
      <c r="E78">
        <f t="shared" si="7"/>
        <v>7805.333333333343</v>
      </c>
      <c r="F78">
        <f t="shared" si="8"/>
        <v>60923228.444444597</v>
      </c>
      <c r="G78" s="3">
        <f t="shared" si="9"/>
        <v>3.4751533068571101E-2</v>
      </c>
    </row>
    <row r="79" spans="1:7" x14ac:dyDescent="0.35">
      <c r="A79" s="1" t="s">
        <v>79</v>
      </c>
      <c r="B79" s="2">
        <v>219618</v>
      </c>
      <c r="C79">
        <f t="shared" si="5"/>
        <v>225397.66666666666</v>
      </c>
      <c r="D79">
        <f t="shared" si="6"/>
        <v>-5779.666666666657</v>
      </c>
      <c r="E79">
        <f t="shared" si="7"/>
        <v>5779.666666666657</v>
      </c>
      <c r="F79">
        <f t="shared" si="8"/>
        <v>33404546.777777664</v>
      </c>
      <c r="G79" s="3">
        <f t="shared" si="9"/>
        <v>2.6316907843012216E-2</v>
      </c>
    </row>
    <row r="80" spans="1:7" x14ac:dyDescent="0.35">
      <c r="A80" s="1" t="s">
        <v>80</v>
      </c>
      <c r="B80" s="2">
        <v>228160</v>
      </c>
      <c r="C80">
        <f t="shared" si="5"/>
        <v>220150.33333333334</v>
      </c>
      <c r="D80">
        <f t="shared" si="6"/>
        <v>8009.666666666657</v>
      </c>
      <c r="E80">
        <f t="shared" si="7"/>
        <v>8009.666666666657</v>
      </c>
      <c r="F80">
        <f t="shared" si="8"/>
        <v>64154760.111110955</v>
      </c>
      <c r="G80" s="3">
        <f t="shared" si="9"/>
        <v>3.510548153342679E-2</v>
      </c>
    </row>
    <row r="81" spans="1:7" x14ac:dyDescent="0.35">
      <c r="A81" s="1" t="s">
        <v>81</v>
      </c>
      <c r="B81" s="2">
        <v>239212</v>
      </c>
      <c r="C81">
        <f t="shared" si="5"/>
        <v>224127.33333333334</v>
      </c>
      <c r="D81">
        <f t="shared" si="6"/>
        <v>15084.666666666657</v>
      </c>
      <c r="E81">
        <f t="shared" si="7"/>
        <v>15084.666666666657</v>
      </c>
      <c r="F81">
        <f t="shared" si="8"/>
        <v>227547168.44444415</v>
      </c>
      <c r="G81" s="3">
        <f t="shared" si="9"/>
        <v>6.3059824200569603E-2</v>
      </c>
    </row>
    <row r="82" spans="1:7" x14ac:dyDescent="0.35">
      <c r="A82" s="1" t="s">
        <v>82</v>
      </c>
      <c r="B82" s="2">
        <v>216838</v>
      </c>
      <c r="C82">
        <f t="shared" si="5"/>
        <v>228996.66666666666</v>
      </c>
      <c r="D82">
        <f t="shared" si="6"/>
        <v>-12158.666666666657</v>
      </c>
      <c r="E82">
        <f t="shared" si="7"/>
        <v>12158.666666666657</v>
      </c>
      <c r="F82">
        <f t="shared" si="8"/>
        <v>147833175.11111087</v>
      </c>
      <c r="G82" s="3">
        <f t="shared" si="9"/>
        <v>5.6072582603910091E-2</v>
      </c>
    </row>
    <row r="83" spans="1:7" x14ac:dyDescent="0.35">
      <c r="A83" s="1" t="s">
        <v>83</v>
      </c>
      <c r="B83" s="2">
        <v>220171</v>
      </c>
      <c r="C83">
        <f t="shared" si="5"/>
        <v>228070</v>
      </c>
      <c r="D83">
        <f t="shared" si="6"/>
        <v>-7899</v>
      </c>
      <c r="E83">
        <f t="shared" si="7"/>
        <v>7899</v>
      </c>
      <c r="F83">
        <f t="shared" si="8"/>
        <v>62394201</v>
      </c>
      <c r="G83" s="3">
        <f t="shared" si="9"/>
        <v>3.5876659505566129E-2</v>
      </c>
    </row>
    <row r="84" spans="1:7" x14ac:dyDescent="0.35">
      <c r="A84" s="1" t="s">
        <v>84</v>
      </c>
      <c r="B84" s="2">
        <v>221130</v>
      </c>
      <c r="C84">
        <f t="shared" si="5"/>
        <v>225407</v>
      </c>
      <c r="D84">
        <f t="shared" si="6"/>
        <v>-4277</v>
      </c>
      <c r="E84">
        <f t="shared" si="7"/>
        <v>4277</v>
      </c>
      <c r="F84">
        <f t="shared" si="8"/>
        <v>18292729</v>
      </c>
      <c r="G84" s="3">
        <f t="shared" si="9"/>
        <v>1.934156378600823E-2</v>
      </c>
    </row>
    <row r="85" spans="1:7" x14ac:dyDescent="0.35">
      <c r="A85" s="1" t="s">
        <v>85</v>
      </c>
      <c r="B85" s="2">
        <v>244965</v>
      </c>
      <c r="C85">
        <f t="shared" si="5"/>
        <v>219379.66666666666</v>
      </c>
      <c r="D85">
        <f t="shared" si="6"/>
        <v>25585.333333333343</v>
      </c>
      <c r="E85">
        <f t="shared" si="7"/>
        <v>25585.333333333343</v>
      </c>
      <c r="F85">
        <f t="shared" si="8"/>
        <v>654609281.77777827</v>
      </c>
      <c r="G85" s="3">
        <f t="shared" si="9"/>
        <v>0.10444485266602715</v>
      </c>
    </row>
    <row r="86" spans="1:7" x14ac:dyDescent="0.35">
      <c r="A86" s="1" t="s">
        <v>86</v>
      </c>
      <c r="B86" s="2">
        <v>236065</v>
      </c>
      <c r="C86">
        <f t="shared" si="5"/>
        <v>228755.33333333334</v>
      </c>
      <c r="D86">
        <f t="shared" si="6"/>
        <v>7309.666666666657</v>
      </c>
      <c r="E86">
        <f t="shared" si="7"/>
        <v>7309.666666666657</v>
      </c>
      <c r="F86">
        <f t="shared" si="8"/>
        <v>53431226.777777635</v>
      </c>
      <c r="G86" s="3">
        <f t="shared" si="9"/>
        <v>3.0964635446451855E-2</v>
      </c>
    </row>
    <row r="87" spans="1:7" x14ac:dyDescent="0.35">
      <c r="A87" s="1" t="s">
        <v>87</v>
      </c>
      <c r="B87" s="2">
        <v>229492</v>
      </c>
      <c r="C87">
        <f t="shared" si="5"/>
        <v>234053.33333333334</v>
      </c>
      <c r="D87">
        <f t="shared" si="6"/>
        <v>-4561.333333333343</v>
      </c>
      <c r="E87">
        <f t="shared" si="7"/>
        <v>4561.333333333343</v>
      </c>
      <c r="F87">
        <f t="shared" si="8"/>
        <v>20805761.777777866</v>
      </c>
      <c r="G87" s="3">
        <f t="shared" si="9"/>
        <v>1.9875783614824668E-2</v>
      </c>
    </row>
    <row r="88" spans="1:7" x14ac:dyDescent="0.35">
      <c r="A88" s="1" t="s">
        <v>88</v>
      </c>
      <c r="B88" s="2">
        <v>248383</v>
      </c>
      <c r="C88">
        <f t="shared" si="5"/>
        <v>236840.66666666666</v>
      </c>
      <c r="D88">
        <f t="shared" si="6"/>
        <v>11542.333333333343</v>
      </c>
      <c r="E88">
        <f t="shared" si="7"/>
        <v>11542.333333333343</v>
      </c>
      <c r="F88">
        <f t="shared" si="8"/>
        <v>133225458.777778</v>
      </c>
      <c r="G88" s="3">
        <f t="shared" si="9"/>
        <v>4.6469900650742371E-2</v>
      </c>
    </row>
    <row r="89" spans="1:7" x14ac:dyDescent="0.35">
      <c r="A89" s="1" t="s">
        <v>89</v>
      </c>
      <c r="B89" s="2">
        <v>228344</v>
      </c>
      <c r="C89">
        <f t="shared" si="5"/>
        <v>237980</v>
      </c>
      <c r="D89">
        <f t="shared" si="6"/>
        <v>-9636</v>
      </c>
      <c r="E89">
        <f t="shared" si="7"/>
        <v>9636</v>
      </c>
      <c r="F89">
        <f t="shared" si="8"/>
        <v>92852496</v>
      </c>
      <c r="G89" s="3">
        <f t="shared" si="9"/>
        <v>4.2199488491048591E-2</v>
      </c>
    </row>
    <row r="90" spans="1:7" x14ac:dyDescent="0.35">
      <c r="A90" s="1" t="s">
        <v>90</v>
      </c>
      <c r="B90" s="2">
        <v>245749</v>
      </c>
      <c r="C90">
        <f t="shared" si="5"/>
        <v>235406.33333333334</v>
      </c>
      <c r="D90">
        <f t="shared" si="6"/>
        <v>10342.666666666657</v>
      </c>
      <c r="E90">
        <f t="shared" si="7"/>
        <v>10342.666666666657</v>
      </c>
      <c r="F90">
        <f t="shared" si="8"/>
        <v>106970753.77777758</v>
      </c>
      <c r="G90" s="3">
        <f t="shared" si="9"/>
        <v>4.2086302148397987E-2</v>
      </c>
    </row>
    <row r="91" spans="1:7" x14ac:dyDescent="0.35">
      <c r="A91" s="1" t="s">
        <v>91</v>
      </c>
      <c r="B91" s="2">
        <v>226802</v>
      </c>
      <c r="C91">
        <f t="shared" si="5"/>
        <v>240825.33333333334</v>
      </c>
      <c r="D91">
        <f t="shared" si="6"/>
        <v>-14023.333333333343</v>
      </c>
      <c r="E91">
        <f t="shared" si="7"/>
        <v>14023.333333333343</v>
      </c>
      <c r="F91">
        <f t="shared" si="8"/>
        <v>196653877.77777806</v>
      </c>
      <c r="G91" s="3">
        <f t="shared" si="9"/>
        <v>6.1830730475627829E-2</v>
      </c>
    </row>
    <row r="92" spans="1:7" x14ac:dyDescent="0.35">
      <c r="A92" s="1" t="s">
        <v>92</v>
      </c>
      <c r="B92" s="2">
        <v>250986</v>
      </c>
      <c r="C92">
        <f t="shared" si="5"/>
        <v>233631.66666666666</v>
      </c>
      <c r="D92">
        <f t="shared" si="6"/>
        <v>17354.333333333343</v>
      </c>
      <c r="E92">
        <f t="shared" si="7"/>
        <v>17354.333333333343</v>
      </c>
      <c r="F92">
        <f t="shared" si="8"/>
        <v>301172885.44444478</v>
      </c>
      <c r="G92" s="3">
        <f t="shared" si="9"/>
        <v>6.9144626924742186E-2</v>
      </c>
    </row>
    <row r="93" spans="1:7" x14ac:dyDescent="0.35">
      <c r="A93" s="1" t="s">
        <v>93</v>
      </c>
      <c r="B93" s="2">
        <v>248482</v>
      </c>
      <c r="C93">
        <f t="shared" si="5"/>
        <v>241179</v>
      </c>
      <c r="D93">
        <f t="shared" si="6"/>
        <v>7303</v>
      </c>
      <c r="E93">
        <f t="shared" si="7"/>
        <v>7303</v>
      </c>
      <c r="F93">
        <f t="shared" si="8"/>
        <v>53333809</v>
      </c>
      <c r="G93" s="3">
        <f t="shared" si="9"/>
        <v>2.9390458866235782E-2</v>
      </c>
    </row>
    <row r="94" spans="1:7" x14ac:dyDescent="0.35">
      <c r="A94" s="1" t="s">
        <v>94</v>
      </c>
      <c r="B94" s="2">
        <v>241213</v>
      </c>
      <c r="C94">
        <f t="shared" si="5"/>
        <v>242090</v>
      </c>
      <c r="D94">
        <f t="shared" si="6"/>
        <v>-877</v>
      </c>
      <c r="E94">
        <f t="shared" si="7"/>
        <v>877</v>
      </c>
      <c r="F94">
        <f t="shared" si="8"/>
        <v>769129</v>
      </c>
      <c r="G94" s="3">
        <f t="shared" si="9"/>
        <v>3.6357907741290892E-3</v>
      </c>
    </row>
    <row r="95" spans="1:7" x14ac:dyDescent="0.35">
      <c r="A95" s="1" t="s">
        <v>95</v>
      </c>
      <c r="B95" s="2">
        <v>234666</v>
      </c>
      <c r="C95">
        <f t="shared" si="5"/>
        <v>246893.66666666666</v>
      </c>
      <c r="D95">
        <f t="shared" si="6"/>
        <v>-12227.666666666657</v>
      </c>
      <c r="E95">
        <f t="shared" si="7"/>
        <v>12227.666666666657</v>
      </c>
      <c r="F95">
        <f t="shared" si="8"/>
        <v>149515832.11111087</v>
      </c>
      <c r="G95" s="3">
        <f t="shared" si="9"/>
        <v>5.2106682121255986E-2</v>
      </c>
    </row>
    <row r="96" spans="1:7" x14ac:dyDescent="0.35">
      <c r="A96" s="1" t="s">
        <v>96</v>
      </c>
      <c r="B96" s="2">
        <v>240691</v>
      </c>
      <c r="C96">
        <f t="shared" si="5"/>
        <v>241453.66666666666</v>
      </c>
      <c r="D96">
        <f t="shared" si="6"/>
        <v>-762.66666666665697</v>
      </c>
      <c r="E96">
        <f t="shared" si="7"/>
        <v>762.66666666665697</v>
      </c>
      <c r="F96">
        <f t="shared" si="8"/>
        <v>581660.4444444296</v>
      </c>
      <c r="G96" s="3">
        <f t="shared" si="9"/>
        <v>3.1686546928080274E-3</v>
      </c>
    </row>
    <row r="97" spans="1:7" x14ac:dyDescent="0.35">
      <c r="A97" s="1" t="s">
        <v>97</v>
      </c>
      <c r="B97" s="2">
        <v>242213</v>
      </c>
      <c r="C97">
        <f t="shared" si="5"/>
        <v>238856.66666666666</v>
      </c>
      <c r="D97">
        <f t="shared" si="6"/>
        <v>3356.333333333343</v>
      </c>
      <c r="E97">
        <f t="shared" si="7"/>
        <v>3356.333333333343</v>
      </c>
      <c r="F97">
        <f t="shared" si="8"/>
        <v>11264973.444444509</v>
      </c>
      <c r="G97" s="3">
        <f t="shared" si="9"/>
        <v>1.3856949599457267E-2</v>
      </c>
    </row>
    <row r="98" spans="1:7" x14ac:dyDescent="0.35">
      <c r="A98" s="1" t="s">
        <v>98</v>
      </c>
      <c r="B98" s="2">
        <v>262811</v>
      </c>
      <c r="C98">
        <f t="shared" si="5"/>
        <v>239190</v>
      </c>
      <c r="D98">
        <f t="shared" si="6"/>
        <v>23621</v>
      </c>
      <c r="E98">
        <f t="shared" si="7"/>
        <v>23621</v>
      </c>
      <c r="F98">
        <f t="shared" si="8"/>
        <v>557951641</v>
      </c>
      <c r="G98" s="3">
        <f t="shared" si="9"/>
        <v>8.9878277545460419E-2</v>
      </c>
    </row>
    <row r="99" spans="1:7" x14ac:dyDescent="0.35">
      <c r="A99" s="1" t="s">
        <v>99</v>
      </c>
      <c r="B99" s="2">
        <v>220558</v>
      </c>
      <c r="C99">
        <f t="shared" si="5"/>
        <v>248571.66666666666</v>
      </c>
      <c r="D99">
        <f t="shared" si="6"/>
        <v>-28013.666666666657</v>
      </c>
      <c r="E99">
        <f t="shared" si="7"/>
        <v>28013.666666666657</v>
      </c>
      <c r="F99">
        <f t="shared" si="8"/>
        <v>784765520.11111057</v>
      </c>
      <c r="G99" s="3">
        <f t="shared" si="9"/>
        <v>0.12701269809604121</v>
      </c>
    </row>
    <row r="100" spans="1:7" x14ac:dyDescent="0.35">
      <c r="A100" s="1" t="s">
        <v>100</v>
      </c>
      <c r="B100" s="2">
        <v>253114</v>
      </c>
      <c r="C100">
        <f t="shared" si="5"/>
        <v>241860.66666666666</v>
      </c>
      <c r="D100">
        <f t="shared" si="6"/>
        <v>11253.333333333343</v>
      </c>
      <c r="E100">
        <f t="shared" si="7"/>
        <v>11253.333333333343</v>
      </c>
      <c r="F100">
        <f t="shared" si="8"/>
        <v>126637511.11111133</v>
      </c>
      <c r="G100" s="3">
        <f t="shared" si="9"/>
        <v>4.4459545237850701E-2</v>
      </c>
    </row>
    <row r="101" spans="1:7" x14ac:dyDescent="0.35">
      <c r="A101" s="1" t="s">
        <v>101</v>
      </c>
      <c r="B101" s="2">
        <v>246132</v>
      </c>
      <c r="C101">
        <f t="shared" si="5"/>
        <v>245494.33333333334</v>
      </c>
      <c r="D101">
        <f t="shared" si="6"/>
        <v>637.66666666665697</v>
      </c>
      <c r="E101">
        <f t="shared" si="7"/>
        <v>637.66666666665697</v>
      </c>
      <c r="F101">
        <f t="shared" si="8"/>
        <v>406618.77777776541</v>
      </c>
      <c r="G101" s="3">
        <f t="shared" si="9"/>
        <v>2.5907507624634628E-3</v>
      </c>
    </row>
    <row r="102" spans="1:7" x14ac:dyDescent="0.35">
      <c r="A102" s="1" t="s">
        <v>102</v>
      </c>
      <c r="B102" s="2">
        <v>264554</v>
      </c>
      <c r="C102">
        <f t="shared" si="5"/>
        <v>239934.66666666666</v>
      </c>
      <c r="D102">
        <f t="shared" si="6"/>
        <v>24619.333333333343</v>
      </c>
      <c r="E102">
        <f t="shared" si="7"/>
        <v>24619.333333333343</v>
      </c>
      <c r="F102">
        <f t="shared" si="8"/>
        <v>606111573.77777827</v>
      </c>
      <c r="G102" s="3">
        <f t="shared" si="9"/>
        <v>9.3059765996104174E-2</v>
      </c>
    </row>
    <row r="103" spans="1:7" x14ac:dyDescent="0.35">
      <c r="A103" s="1" t="s">
        <v>103</v>
      </c>
      <c r="B103" s="2">
        <v>242677</v>
      </c>
      <c r="C103">
        <f t="shared" si="5"/>
        <v>254600</v>
      </c>
      <c r="D103">
        <f t="shared" si="6"/>
        <v>-11923</v>
      </c>
      <c r="E103">
        <f t="shared" si="7"/>
        <v>11923</v>
      </c>
      <c r="F103">
        <f t="shared" si="8"/>
        <v>142157929</v>
      </c>
      <c r="G103" s="3">
        <f t="shared" si="9"/>
        <v>4.9131149635111691E-2</v>
      </c>
    </row>
    <row r="104" spans="1:7" x14ac:dyDescent="0.35">
      <c r="A104" s="1" t="s">
        <v>104</v>
      </c>
      <c r="B104" s="2">
        <v>245369</v>
      </c>
      <c r="C104">
        <f t="shared" si="5"/>
        <v>251121</v>
      </c>
      <c r="D104">
        <f t="shared" si="6"/>
        <v>-5752</v>
      </c>
      <c r="E104">
        <f t="shared" si="7"/>
        <v>5752</v>
      </c>
      <c r="F104">
        <f t="shared" si="8"/>
        <v>33085504</v>
      </c>
      <c r="G104" s="3">
        <f t="shared" si="9"/>
        <v>2.3442244130269106E-2</v>
      </c>
    </row>
    <row r="105" spans="1:7" x14ac:dyDescent="0.35">
      <c r="A105" s="1" t="s">
        <v>105</v>
      </c>
      <c r="B105" s="2">
        <v>245611</v>
      </c>
      <c r="C105">
        <f t="shared" si="5"/>
        <v>250866.66666666666</v>
      </c>
      <c r="D105">
        <f t="shared" si="6"/>
        <v>-5255.666666666657</v>
      </c>
      <c r="E105">
        <f t="shared" si="7"/>
        <v>5255.666666666657</v>
      </c>
      <c r="F105">
        <f t="shared" si="8"/>
        <v>27622032.111111008</v>
      </c>
      <c r="G105" s="3">
        <f t="shared" si="9"/>
        <v>2.1398335850864404E-2</v>
      </c>
    </row>
    <row r="106" spans="1:7" x14ac:dyDescent="0.35">
      <c r="A106" s="1" t="s">
        <v>106</v>
      </c>
      <c r="B106" s="2">
        <v>219708</v>
      </c>
      <c r="C106">
        <f t="shared" si="5"/>
        <v>244552.33333333334</v>
      </c>
      <c r="D106">
        <f t="shared" si="6"/>
        <v>-24844.333333333343</v>
      </c>
      <c r="E106">
        <f t="shared" si="7"/>
        <v>24844.333333333343</v>
      </c>
      <c r="F106">
        <f t="shared" si="8"/>
        <v>617240898.77777827</v>
      </c>
      <c r="G106" s="3">
        <f t="shared" si="9"/>
        <v>0.11307887438478956</v>
      </c>
    </row>
    <row r="107" spans="1:7" x14ac:dyDescent="0.35">
      <c r="A107" s="1" t="s">
        <v>107</v>
      </c>
      <c r="B107" s="2">
        <v>238109</v>
      </c>
      <c r="C107">
        <f t="shared" si="5"/>
        <v>236896</v>
      </c>
      <c r="D107">
        <f t="shared" si="6"/>
        <v>1213</v>
      </c>
      <c r="E107">
        <f t="shared" si="7"/>
        <v>1213</v>
      </c>
      <c r="F107">
        <f t="shared" si="8"/>
        <v>1471369</v>
      </c>
      <c r="G107" s="3">
        <f t="shared" si="9"/>
        <v>5.0943055491392596E-3</v>
      </c>
    </row>
    <row r="108" spans="1:7" x14ac:dyDescent="0.35">
      <c r="A108" s="1" t="s">
        <v>108</v>
      </c>
      <c r="B108" s="2">
        <v>230230</v>
      </c>
      <c r="C108">
        <f t="shared" si="5"/>
        <v>234476</v>
      </c>
      <c r="D108">
        <f t="shared" si="6"/>
        <v>-4246</v>
      </c>
      <c r="E108">
        <f t="shared" si="7"/>
        <v>4246</v>
      </c>
      <c r="F108">
        <f t="shared" si="8"/>
        <v>18028516</v>
      </c>
      <c r="G108" s="3">
        <f t="shared" si="9"/>
        <v>1.8442427138079313E-2</v>
      </c>
    </row>
    <row r="109" spans="1:7" x14ac:dyDescent="0.35">
      <c r="A109" s="1" t="s">
        <v>109</v>
      </c>
      <c r="B109" s="2">
        <v>241245</v>
      </c>
      <c r="C109">
        <f t="shared" si="5"/>
        <v>229349</v>
      </c>
      <c r="D109">
        <f t="shared" si="6"/>
        <v>11896</v>
      </c>
      <c r="E109">
        <f t="shared" si="7"/>
        <v>11896</v>
      </c>
      <c r="F109">
        <f t="shared" si="8"/>
        <v>141514816</v>
      </c>
      <c r="G109" s="3">
        <f t="shared" si="9"/>
        <v>4.9310866546456923E-2</v>
      </c>
    </row>
    <row r="110" spans="1:7" x14ac:dyDescent="0.35">
      <c r="A110" s="1" t="s">
        <v>110</v>
      </c>
      <c r="B110" s="2">
        <v>248552</v>
      </c>
      <c r="C110">
        <f t="shared" si="5"/>
        <v>236528</v>
      </c>
      <c r="D110">
        <f t="shared" si="6"/>
        <v>12024</v>
      </c>
      <c r="E110">
        <f t="shared" si="7"/>
        <v>12024</v>
      </c>
      <c r="F110">
        <f t="shared" si="8"/>
        <v>144576576</v>
      </c>
      <c r="G110" s="3">
        <f t="shared" si="9"/>
        <v>4.8376194920982329E-2</v>
      </c>
    </row>
    <row r="111" spans="1:7" x14ac:dyDescent="0.35">
      <c r="A111" s="1" t="s">
        <v>111</v>
      </c>
      <c r="B111" s="2">
        <v>209942</v>
      </c>
      <c r="C111">
        <f t="shared" si="5"/>
        <v>240009</v>
      </c>
      <c r="D111">
        <f t="shared" si="6"/>
        <v>-30067</v>
      </c>
      <c r="E111">
        <f t="shared" si="7"/>
        <v>30067</v>
      </c>
      <c r="F111">
        <f t="shared" si="8"/>
        <v>904024489</v>
      </c>
      <c r="G111" s="3">
        <f t="shared" si="9"/>
        <v>0.14321574530108316</v>
      </c>
    </row>
    <row r="112" spans="1:7" x14ac:dyDescent="0.35">
      <c r="A112" s="1" t="s">
        <v>112</v>
      </c>
      <c r="B112" s="2">
        <v>236216</v>
      </c>
      <c r="C112">
        <f t="shared" si="5"/>
        <v>233246.33333333334</v>
      </c>
      <c r="D112">
        <f t="shared" si="6"/>
        <v>2969.666666666657</v>
      </c>
      <c r="E112">
        <f t="shared" si="7"/>
        <v>2969.666666666657</v>
      </c>
      <c r="F112">
        <f t="shared" si="8"/>
        <v>8818920.1111110542</v>
      </c>
      <c r="G112" s="3">
        <f t="shared" si="9"/>
        <v>1.2571826915478448E-2</v>
      </c>
    </row>
    <row r="113" spans="1:7" x14ac:dyDescent="0.35">
      <c r="A113" s="1" t="s">
        <v>113</v>
      </c>
      <c r="B113" s="2">
        <v>247608</v>
      </c>
      <c r="C113">
        <f t="shared" si="5"/>
        <v>231570</v>
      </c>
      <c r="D113">
        <f t="shared" si="6"/>
        <v>16038</v>
      </c>
      <c r="E113">
        <f t="shared" si="7"/>
        <v>16038</v>
      </c>
      <c r="F113">
        <f t="shared" si="8"/>
        <v>257217444</v>
      </c>
      <c r="G113" s="3">
        <f t="shared" si="9"/>
        <v>6.4771735969758645E-2</v>
      </c>
    </row>
    <row r="114" spans="1:7" x14ac:dyDescent="0.35">
      <c r="A114" s="1" t="s">
        <v>114</v>
      </c>
      <c r="B114" s="2">
        <v>242857</v>
      </c>
      <c r="C114">
        <f t="shared" si="5"/>
        <v>231255.33333333334</v>
      </c>
      <c r="D114">
        <f t="shared" si="6"/>
        <v>11601.666666666657</v>
      </c>
      <c r="E114">
        <f t="shared" si="7"/>
        <v>11601.666666666657</v>
      </c>
      <c r="F114">
        <f t="shared" si="8"/>
        <v>134598669.44444421</v>
      </c>
      <c r="G114" s="3">
        <f t="shared" si="9"/>
        <v>4.7771596728390195E-2</v>
      </c>
    </row>
    <row r="115" spans="1:7" x14ac:dyDescent="0.35">
      <c r="A115" s="1" t="s">
        <v>115</v>
      </c>
      <c r="B115" s="2">
        <v>254283</v>
      </c>
      <c r="C115">
        <f t="shared" si="5"/>
        <v>242227</v>
      </c>
      <c r="D115">
        <f t="shared" si="6"/>
        <v>12056</v>
      </c>
      <c r="E115">
        <f t="shared" si="7"/>
        <v>12056</v>
      </c>
      <c r="F115">
        <f t="shared" si="8"/>
        <v>145347136</v>
      </c>
      <c r="G115" s="3">
        <f t="shared" si="9"/>
        <v>4.7411742035448692E-2</v>
      </c>
    </row>
    <row r="116" spans="1:7" x14ac:dyDescent="0.35">
      <c r="A116" s="1" t="s">
        <v>116</v>
      </c>
      <c r="B116" s="2">
        <v>246671</v>
      </c>
      <c r="C116">
        <f t="shared" si="5"/>
        <v>248249.33333333334</v>
      </c>
      <c r="D116">
        <f t="shared" si="6"/>
        <v>-1578.333333333343</v>
      </c>
      <c r="E116">
        <f t="shared" si="7"/>
        <v>1578.333333333343</v>
      </c>
      <c r="F116">
        <f t="shared" si="8"/>
        <v>2491136.1111111417</v>
      </c>
      <c r="G116" s="3">
        <f t="shared" si="9"/>
        <v>6.3985362419309248E-3</v>
      </c>
    </row>
    <row r="117" spans="1:7" x14ac:dyDescent="0.35">
      <c r="A117" s="1" t="s">
        <v>117</v>
      </c>
      <c r="B117" s="2">
        <v>247656</v>
      </c>
      <c r="C117">
        <f t="shared" si="5"/>
        <v>247937</v>
      </c>
      <c r="D117">
        <f t="shared" si="6"/>
        <v>-281</v>
      </c>
      <c r="E117">
        <f t="shared" si="7"/>
        <v>281</v>
      </c>
      <c r="F117">
        <f t="shared" si="8"/>
        <v>78961</v>
      </c>
      <c r="G117" s="3">
        <f t="shared" si="9"/>
        <v>1.1346383693510353E-3</v>
      </c>
    </row>
    <row r="118" spans="1:7" x14ac:dyDescent="0.35">
      <c r="A118" s="1" t="s">
        <v>118</v>
      </c>
      <c r="B118" s="2">
        <v>227795</v>
      </c>
      <c r="C118">
        <f t="shared" si="5"/>
        <v>249536.66666666666</v>
      </c>
      <c r="D118">
        <f t="shared" si="6"/>
        <v>-21741.666666666657</v>
      </c>
      <c r="E118">
        <f t="shared" si="7"/>
        <v>21741.666666666657</v>
      </c>
      <c r="F118">
        <f t="shared" si="8"/>
        <v>472700069.444444</v>
      </c>
      <c r="G118" s="3">
        <f t="shared" si="9"/>
        <v>9.5444003014406184E-2</v>
      </c>
    </row>
    <row r="119" spans="1:7" x14ac:dyDescent="0.35">
      <c r="A119" s="1" t="s">
        <v>119</v>
      </c>
      <c r="B119" s="2">
        <v>227975</v>
      </c>
      <c r="C119">
        <f t="shared" si="5"/>
        <v>240707.33333333334</v>
      </c>
      <c r="D119">
        <f t="shared" si="6"/>
        <v>-12732.333333333343</v>
      </c>
      <c r="E119">
        <f t="shared" si="7"/>
        <v>12732.333333333343</v>
      </c>
      <c r="F119">
        <f t="shared" si="8"/>
        <v>162112312.11111137</v>
      </c>
      <c r="G119" s="3">
        <f t="shared" si="9"/>
        <v>5.5849691121102503E-2</v>
      </c>
    </row>
    <row r="120" spans="1:7" x14ac:dyDescent="0.35">
      <c r="A120" s="1" t="s">
        <v>120</v>
      </c>
      <c r="B120" s="2">
        <v>226251</v>
      </c>
      <c r="C120">
        <f t="shared" si="5"/>
        <v>234475.33333333334</v>
      </c>
      <c r="D120">
        <f t="shared" si="6"/>
        <v>-8224.333333333343</v>
      </c>
      <c r="E120">
        <f t="shared" si="7"/>
        <v>8224.333333333343</v>
      </c>
      <c r="F120">
        <f t="shared" si="8"/>
        <v>67639658.77777794</v>
      </c>
      <c r="G120" s="3">
        <f t="shared" si="9"/>
        <v>3.6350483902096976E-2</v>
      </c>
    </row>
    <row r="121" spans="1:7" x14ac:dyDescent="0.35">
      <c r="A121" s="1" t="s">
        <v>121</v>
      </c>
      <c r="B121" s="2">
        <v>219240</v>
      </c>
      <c r="C121">
        <f t="shared" si="5"/>
        <v>227340.33333333334</v>
      </c>
      <c r="D121">
        <f t="shared" si="6"/>
        <v>-8100.333333333343</v>
      </c>
      <c r="E121">
        <f t="shared" si="7"/>
        <v>8100.333333333343</v>
      </c>
      <c r="F121">
        <f t="shared" si="8"/>
        <v>65615400.111111268</v>
      </c>
      <c r="G121" s="3">
        <f t="shared" si="9"/>
        <v>3.6947333211701072E-2</v>
      </c>
    </row>
    <row r="122" spans="1:7" x14ac:dyDescent="0.35">
      <c r="A122" s="1" t="s">
        <v>122</v>
      </c>
      <c r="B122" s="2">
        <v>234307</v>
      </c>
      <c r="C122">
        <f t="shared" si="5"/>
        <v>224488.66666666666</v>
      </c>
      <c r="D122">
        <f t="shared" si="6"/>
        <v>9818.333333333343</v>
      </c>
      <c r="E122">
        <f t="shared" si="7"/>
        <v>9818.333333333343</v>
      </c>
      <c r="F122">
        <f t="shared" si="8"/>
        <v>96399669.444444641</v>
      </c>
      <c r="G122" s="3">
        <f t="shared" si="9"/>
        <v>4.1903713219551032E-2</v>
      </c>
    </row>
    <row r="123" spans="1:7" x14ac:dyDescent="0.35">
      <c r="A123" s="1" t="s">
        <v>123</v>
      </c>
      <c r="B123" s="2">
        <v>178257</v>
      </c>
      <c r="C123">
        <f t="shared" si="5"/>
        <v>226599.33333333334</v>
      </c>
      <c r="D123">
        <f t="shared" si="6"/>
        <v>-48342.333333333343</v>
      </c>
      <c r="E123">
        <f t="shared" si="7"/>
        <v>48342.333333333343</v>
      </c>
      <c r="F123">
        <f t="shared" si="8"/>
        <v>2336981192.1111121</v>
      </c>
      <c r="G123" s="3">
        <f t="shared" si="9"/>
        <v>0.27119458609386077</v>
      </c>
    </row>
    <row r="124" spans="1:7" x14ac:dyDescent="0.35">
      <c r="A124" s="1" t="s">
        <v>124</v>
      </c>
      <c r="B124" s="2">
        <v>210276</v>
      </c>
      <c r="C124">
        <f t="shared" si="5"/>
        <v>210601.33333333334</v>
      </c>
      <c r="D124">
        <f t="shared" si="6"/>
        <v>-325.33333333334303</v>
      </c>
      <c r="E124">
        <f t="shared" si="7"/>
        <v>325.33333333334303</v>
      </c>
      <c r="F124">
        <f t="shared" si="8"/>
        <v>105841.7777777841</v>
      </c>
      <c r="G124" s="3">
        <f t="shared" si="9"/>
        <v>1.5471729219375633E-3</v>
      </c>
    </row>
    <row r="125" spans="1:7" x14ac:dyDescent="0.35">
      <c r="A125" s="1" t="s">
        <v>125</v>
      </c>
      <c r="B125" s="2">
        <v>209958</v>
      </c>
      <c r="C125">
        <f t="shared" si="5"/>
        <v>207613.33333333334</v>
      </c>
      <c r="D125">
        <f t="shared" si="6"/>
        <v>2344.666666666657</v>
      </c>
      <c r="E125">
        <f t="shared" si="7"/>
        <v>2344.666666666657</v>
      </c>
      <c r="F125">
        <f t="shared" si="8"/>
        <v>5497461.7777777323</v>
      </c>
      <c r="G125" s="3">
        <f t="shared" si="9"/>
        <v>1.1167312827644847E-2</v>
      </c>
    </row>
    <row r="126" spans="1:7" x14ac:dyDescent="0.35">
      <c r="A126" s="1" t="s">
        <v>126</v>
      </c>
      <c r="B126" s="2">
        <v>221259</v>
      </c>
      <c r="C126">
        <f t="shared" si="5"/>
        <v>199497</v>
      </c>
      <c r="D126">
        <f t="shared" si="6"/>
        <v>21762</v>
      </c>
      <c r="E126">
        <f t="shared" si="7"/>
        <v>21762</v>
      </c>
      <c r="F126">
        <f t="shared" si="8"/>
        <v>473584644</v>
      </c>
      <c r="G126" s="3">
        <f t="shared" si="9"/>
        <v>9.8355321139479077E-2</v>
      </c>
    </row>
    <row r="127" spans="1:7" x14ac:dyDescent="0.35">
      <c r="A127" s="1" t="s">
        <v>127</v>
      </c>
      <c r="B127" s="2">
        <v>214563</v>
      </c>
      <c r="C127">
        <f t="shared" si="5"/>
        <v>213831</v>
      </c>
      <c r="D127">
        <f t="shared" si="6"/>
        <v>732</v>
      </c>
      <c r="E127">
        <f t="shared" si="7"/>
        <v>732</v>
      </c>
      <c r="F127">
        <f t="shared" si="8"/>
        <v>535824</v>
      </c>
      <c r="G127" s="3">
        <f t="shared" si="9"/>
        <v>3.4115854084814249E-3</v>
      </c>
    </row>
    <row r="128" spans="1:7" x14ac:dyDescent="0.35">
      <c r="A128" s="1" t="s">
        <v>128</v>
      </c>
      <c r="B128" s="2">
        <v>215083</v>
      </c>
      <c r="C128">
        <f t="shared" si="5"/>
        <v>215260</v>
      </c>
      <c r="D128">
        <f t="shared" si="6"/>
        <v>-177</v>
      </c>
      <c r="E128">
        <f t="shared" si="7"/>
        <v>177</v>
      </c>
      <c r="F128">
        <f t="shared" si="8"/>
        <v>31329</v>
      </c>
      <c r="G128" s="3">
        <f t="shared" si="9"/>
        <v>8.2293812156237361E-4</v>
      </c>
    </row>
    <row r="129" spans="1:7" x14ac:dyDescent="0.35">
      <c r="A129" s="1" t="s">
        <v>129</v>
      </c>
      <c r="B129" s="2">
        <v>215273</v>
      </c>
      <c r="C129">
        <f t="shared" si="5"/>
        <v>216968.33333333334</v>
      </c>
      <c r="D129">
        <f t="shared" si="6"/>
        <v>-1695.333333333343</v>
      </c>
      <c r="E129">
        <f t="shared" si="7"/>
        <v>1695.333333333343</v>
      </c>
      <c r="F129">
        <f t="shared" si="8"/>
        <v>2874155.1111111441</v>
      </c>
      <c r="G129" s="3">
        <f t="shared" si="9"/>
        <v>7.8752715544138981E-3</v>
      </c>
    </row>
    <row r="130" spans="1:7" x14ac:dyDescent="0.35">
      <c r="A130" s="1" t="s">
        <v>130</v>
      </c>
      <c r="B130" s="2">
        <v>194485</v>
      </c>
      <c r="C130">
        <f t="shared" si="5"/>
        <v>214973</v>
      </c>
      <c r="D130">
        <f t="shared" si="6"/>
        <v>-20488</v>
      </c>
      <c r="E130">
        <f t="shared" si="7"/>
        <v>20488</v>
      </c>
      <c r="F130">
        <f t="shared" si="8"/>
        <v>419758144</v>
      </c>
      <c r="G130" s="3">
        <f t="shared" si="9"/>
        <v>0.10534488520965628</v>
      </c>
    </row>
    <row r="131" spans="1:7" x14ac:dyDescent="0.35">
      <c r="A131" s="1" t="s">
        <v>131</v>
      </c>
      <c r="B131" s="2">
        <v>193493</v>
      </c>
      <c r="C131">
        <f t="shared" si="5"/>
        <v>208280.33333333334</v>
      </c>
      <c r="D131">
        <f t="shared" si="6"/>
        <v>-14787.333333333343</v>
      </c>
      <c r="E131">
        <f t="shared" si="7"/>
        <v>14787.333333333343</v>
      </c>
      <c r="F131">
        <f t="shared" si="8"/>
        <v>218665227.1111114</v>
      </c>
      <c r="G131" s="3">
        <f t="shared" si="9"/>
        <v>7.6423091963705891E-2</v>
      </c>
    </row>
    <row r="132" spans="1:7" x14ac:dyDescent="0.35">
      <c r="A132" s="1" t="s">
        <v>132</v>
      </c>
      <c r="B132" s="2">
        <v>174531</v>
      </c>
      <c r="C132">
        <f t="shared" si="5"/>
        <v>201083.66666666666</v>
      </c>
      <c r="D132">
        <f t="shared" si="6"/>
        <v>-26552.666666666657</v>
      </c>
      <c r="E132">
        <f t="shared" si="7"/>
        <v>26552.666666666657</v>
      </c>
      <c r="F132">
        <f t="shared" si="8"/>
        <v>705044107.11111057</v>
      </c>
      <c r="G132" s="3">
        <f t="shared" si="9"/>
        <v>0.15213725164392949</v>
      </c>
    </row>
    <row r="133" spans="1:7" x14ac:dyDescent="0.35">
      <c r="A133" s="1" t="s">
        <v>133</v>
      </c>
      <c r="B133" s="2">
        <v>211837</v>
      </c>
      <c r="C133">
        <f t="shared" si="5"/>
        <v>187503</v>
      </c>
      <c r="D133">
        <f t="shared" si="6"/>
        <v>24334</v>
      </c>
      <c r="E133">
        <f t="shared" si="7"/>
        <v>24334</v>
      </c>
      <c r="F133">
        <f t="shared" si="8"/>
        <v>592143556</v>
      </c>
      <c r="G133" s="3">
        <f t="shared" si="9"/>
        <v>0.1148713397565109</v>
      </c>
    </row>
    <row r="134" spans="1:7" x14ac:dyDescent="0.35">
      <c r="A134" s="1" t="s">
        <v>134</v>
      </c>
      <c r="B134" s="2">
        <v>198663</v>
      </c>
      <c r="C134">
        <f t="shared" ref="C134:C168" si="10">AVERAGE(B131:B133)</f>
        <v>193287</v>
      </c>
      <c r="D134">
        <f t="shared" ref="D134:D168" si="11">B134-C134</f>
        <v>5376</v>
      </c>
      <c r="E134">
        <f t="shared" ref="E134:E168" si="12">ABS(D134)</f>
        <v>5376</v>
      </c>
      <c r="F134">
        <f t="shared" ref="F134:F168" si="13">E134^2</f>
        <v>28901376</v>
      </c>
      <c r="G134" s="3">
        <f t="shared" ref="G134:G168" si="14">E134/B134</f>
        <v>2.7060902130744025E-2</v>
      </c>
    </row>
    <row r="135" spans="1:7" x14ac:dyDescent="0.35">
      <c r="A135" s="1" t="s">
        <v>135</v>
      </c>
      <c r="B135" s="2">
        <v>189060</v>
      </c>
      <c r="C135">
        <f t="shared" si="10"/>
        <v>195010.33333333334</v>
      </c>
      <c r="D135">
        <f t="shared" si="11"/>
        <v>-5950.333333333343</v>
      </c>
      <c r="E135">
        <f t="shared" si="12"/>
        <v>5950.333333333343</v>
      </c>
      <c r="F135">
        <f t="shared" si="13"/>
        <v>35406466.777777895</v>
      </c>
      <c r="G135" s="3">
        <f t="shared" si="14"/>
        <v>3.1473253640819543E-2</v>
      </c>
    </row>
    <row r="136" spans="1:7" x14ac:dyDescent="0.35">
      <c r="A136" s="1" t="s">
        <v>136</v>
      </c>
      <c r="B136" s="2">
        <v>195181</v>
      </c>
      <c r="C136">
        <f t="shared" si="10"/>
        <v>199853.33333333334</v>
      </c>
      <c r="D136">
        <f t="shared" si="11"/>
        <v>-4672.333333333343</v>
      </c>
      <c r="E136">
        <f t="shared" si="12"/>
        <v>4672.333333333343</v>
      </c>
      <c r="F136">
        <f t="shared" si="13"/>
        <v>21830698.777777869</v>
      </c>
      <c r="G136" s="3">
        <f t="shared" si="14"/>
        <v>2.3938463955678797E-2</v>
      </c>
    </row>
    <row r="137" spans="1:7" x14ac:dyDescent="0.35">
      <c r="A137" s="1" t="s">
        <v>137</v>
      </c>
      <c r="B137" s="2">
        <v>165586</v>
      </c>
      <c r="C137">
        <f t="shared" si="10"/>
        <v>194301.33333333334</v>
      </c>
      <c r="D137">
        <f t="shared" si="11"/>
        <v>-28715.333333333343</v>
      </c>
      <c r="E137">
        <f t="shared" si="12"/>
        <v>28715.333333333343</v>
      </c>
      <c r="F137">
        <f t="shared" si="13"/>
        <v>824570368.44444501</v>
      </c>
      <c r="G137" s="3">
        <f t="shared" si="14"/>
        <v>0.17341643214603494</v>
      </c>
    </row>
    <row r="138" spans="1:7" x14ac:dyDescent="0.35">
      <c r="A138" s="1" t="s">
        <v>138</v>
      </c>
      <c r="B138" s="2">
        <v>188693</v>
      </c>
      <c r="C138">
        <f t="shared" si="10"/>
        <v>183275.66666666666</v>
      </c>
      <c r="D138">
        <f t="shared" si="11"/>
        <v>5417.333333333343</v>
      </c>
      <c r="E138">
        <f t="shared" si="12"/>
        <v>5417.333333333343</v>
      </c>
      <c r="F138">
        <f t="shared" si="13"/>
        <v>29347500.444444548</v>
      </c>
      <c r="G138" s="3">
        <f t="shared" si="14"/>
        <v>2.8709773724162228E-2</v>
      </c>
    </row>
    <row r="139" spans="1:7" x14ac:dyDescent="0.35">
      <c r="A139" s="1" t="s">
        <v>139</v>
      </c>
      <c r="B139" s="2">
        <v>191919</v>
      </c>
      <c r="C139">
        <f t="shared" si="10"/>
        <v>183153.33333333334</v>
      </c>
      <c r="D139">
        <f t="shared" si="11"/>
        <v>8765.666666666657</v>
      </c>
      <c r="E139">
        <f t="shared" si="12"/>
        <v>8765.666666666657</v>
      </c>
      <c r="F139">
        <f t="shared" si="13"/>
        <v>76836912.111110941</v>
      </c>
      <c r="G139" s="3">
        <f t="shared" si="14"/>
        <v>4.5673782515887731E-2</v>
      </c>
    </row>
    <row r="140" spans="1:7" x14ac:dyDescent="0.35">
      <c r="A140" s="1" t="s">
        <v>140</v>
      </c>
      <c r="B140" s="2">
        <v>183087</v>
      </c>
      <c r="C140">
        <f t="shared" si="10"/>
        <v>182066</v>
      </c>
      <c r="D140">
        <f t="shared" si="11"/>
        <v>1021</v>
      </c>
      <c r="E140">
        <f t="shared" si="12"/>
        <v>1021</v>
      </c>
      <c r="F140">
        <f t="shared" si="13"/>
        <v>1042441</v>
      </c>
      <c r="G140" s="3">
        <f t="shared" si="14"/>
        <v>5.5765838098827333E-3</v>
      </c>
    </row>
    <row r="141" spans="1:7" x14ac:dyDescent="0.35">
      <c r="A141" s="1" t="s">
        <v>141</v>
      </c>
      <c r="B141" s="2">
        <v>168406</v>
      </c>
      <c r="C141">
        <f t="shared" si="10"/>
        <v>187899.66666666666</v>
      </c>
      <c r="D141">
        <f t="shared" si="11"/>
        <v>-19493.666666666657</v>
      </c>
      <c r="E141">
        <f t="shared" si="12"/>
        <v>19493.666666666657</v>
      </c>
      <c r="F141">
        <f t="shared" si="13"/>
        <v>380003040.11111075</v>
      </c>
      <c r="G141" s="3">
        <f t="shared" si="14"/>
        <v>0.11575399134630986</v>
      </c>
    </row>
    <row r="142" spans="1:7" x14ac:dyDescent="0.35">
      <c r="A142" s="1" t="s">
        <v>142</v>
      </c>
      <c r="B142" s="2">
        <v>161926</v>
      </c>
      <c r="C142">
        <f t="shared" si="10"/>
        <v>181137.33333333334</v>
      </c>
      <c r="D142">
        <f t="shared" si="11"/>
        <v>-19211.333333333343</v>
      </c>
      <c r="E142">
        <f t="shared" si="12"/>
        <v>19211.333333333343</v>
      </c>
      <c r="F142">
        <f t="shared" si="13"/>
        <v>369075328.44444484</v>
      </c>
      <c r="G142" s="3">
        <f t="shared" si="14"/>
        <v>0.11864267216712167</v>
      </c>
    </row>
    <row r="143" spans="1:7" x14ac:dyDescent="0.35">
      <c r="A143" s="1" t="s">
        <v>143</v>
      </c>
      <c r="B143" s="2">
        <v>164494</v>
      </c>
      <c r="C143">
        <f t="shared" si="10"/>
        <v>171139.66666666666</v>
      </c>
      <c r="D143">
        <f t="shared" si="11"/>
        <v>-6645.666666666657</v>
      </c>
      <c r="E143">
        <f t="shared" si="12"/>
        <v>6645.666666666657</v>
      </c>
      <c r="F143">
        <f t="shared" si="13"/>
        <v>44164885.444444314</v>
      </c>
      <c r="G143" s="3">
        <f t="shared" si="14"/>
        <v>4.0400663043434148E-2</v>
      </c>
    </row>
    <row r="144" spans="1:7" x14ac:dyDescent="0.35">
      <c r="A144" s="1" t="s">
        <v>144</v>
      </c>
      <c r="B144" s="2">
        <v>168655</v>
      </c>
      <c r="C144">
        <f t="shared" si="10"/>
        <v>164942</v>
      </c>
      <c r="D144">
        <f t="shared" si="11"/>
        <v>3713</v>
      </c>
      <c r="E144">
        <f t="shared" si="12"/>
        <v>3713</v>
      </c>
      <c r="F144">
        <f t="shared" si="13"/>
        <v>13786369</v>
      </c>
      <c r="G144" s="3">
        <f t="shared" si="14"/>
        <v>2.2015356793454094E-2</v>
      </c>
    </row>
    <row r="145" spans="1:7" x14ac:dyDescent="0.35">
      <c r="A145" s="1" t="s">
        <v>145</v>
      </c>
      <c r="B145" s="2">
        <v>178597</v>
      </c>
      <c r="C145">
        <f t="shared" si="10"/>
        <v>165025</v>
      </c>
      <c r="D145">
        <f t="shared" si="11"/>
        <v>13572</v>
      </c>
      <c r="E145">
        <f t="shared" si="12"/>
        <v>13572</v>
      </c>
      <c r="F145">
        <f t="shared" si="13"/>
        <v>184199184</v>
      </c>
      <c r="G145" s="3">
        <f t="shared" si="14"/>
        <v>7.5992317900076711E-2</v>
      </c>
    </row>
    <row r="146" spans="1:7" x14ac:dyDescent="0.35">
      <c r="A146" s="1" t="s">
        <v>146</v>
      </c>
      <c r="B146" s="2">
        <v>181197</v>
      </c>
      <c r="C146">
        <f t="shared" si="10"/>
        <v>170582</v>
      </c>
      <c r="D146">
        <f t="shared" si="11"/>
        <v>10615</v>
      </c>
      <c r="E146">
        <f t="shared" si="12"/>
        <v>10615</v>
      </c>
      <c r="F146">
        <f t="shared" si="13"/>
        <v>112678225</v>
      </c>
      <c r="G146" s="3">
        <f t="shared" si="14"/>
        <v>5.8582647615578624E-2</v>
      </c>
    </row>
    <row r="147" spans="1:7" x14ac:dyDescent="0.35">
      <c r="A147" s="1" t="s">
        <v>147</v>
      </c>
      <c r="B147" s="2">
        <v>156503</v>
      </c>
      <c r="C147">
        <f t="shared" si="10"/>
        <v>176149.66666666666</v>
      </c>
      <c r="D147">
        <f t="shared" si="11"/>
        <v>-19646.666666666657</v>
      </c>
      <c r="E147">
        <f t="shared" si="12"/>
        <v>19646.666666666657</v>
      </c>
      <c r="F147">
        <f t="shared" si="13"/>
        <v>385991511.11111075</v>
      </c>
      <c r="G147" s="3">
        <f t="shared" si="14"/>
        <v>0.12553539974739561</v>
      </c>
    </row>
    <row r="148" spans="1:7" x14ac:dyDescent="0.35">
      <c r="A148" s="1" t="s">
        <v>148</v>
      </c>
      <c r="B148" s="2">
        <v>180396</v>
      </c>
      <c r="C148">
        <f t="shared" si="10"/>
        <v>172099</v>
      </c>
      <c r="D148">
        <f t="shared" si="11"/>
        <v>8297</v>
      </c>
      <c r="E148">
        <f t="shared" si="12"/>
        <v>8297</v>
      </c>
      <c r="F148">
        <f t="shared" si="13"/>
        <v>68840209</v>
      </c>
      <c r="G148" s="3">
        <f t="shared" si="14"/>
        <v>4.5993259274041555E-2</v>
      </c>
    </row>
    <row r="149" spans="1:7" x14ac:dyDescent="0.35">
      <c r="A149" s="1" t="s">
        <v>149</v>
      </c>
      <c r="B149" s="2">
        <v>174563</v>
      </c>
      <c r="C149">
        <f t="shared" si="10"/>
        <v>172698.66666666666</v>
      </c>
      <c r="D149">
        <f t="shared" si="11"/>
        <v>1864.333333333343</v>
      </c>
      <c r="E149">
        <f t="shared" si="12"/>
        <v>1864.333333333343</v>
      </c>
      <c r="F149">
        <f t="shared" si="13"/>
        <v>3475738.7777778138</v>
      </c>
      <c r="G149" s="3">
        <f t="shared" si="14"/>
        <v>1.0680002826104863E-2</v>
      </c>
    </row>
    <row r="150" spans="1:7" x14ac:dyDescent="0.35">
      <c r="A150" s="1" t="s">
        <v>150</v>
      </c>
      <c r="B150" s="2">
        <v>180654</v>
      </c>
      <c r="C150">
        <f t="shared" si="10"/>
        <v>170487.33333333334</v>
      </c>
      <c r="D150">
        <f t="shared" si="11"/>
        <v>10166.666666666657</v>
      </c>
      <c r="E150">
        <f t="shared" si="12"/>
        <v>10166.666666666657</v>
      </c>
      <c r="F150">
        <f t="shared" si="13"/>
        <v>103361111.11111091</v>
      </c>
      <c r="G150" s="3">
        <f t="shared" si="14"/>
        <v>5.6277008351138955E-2</v>
      </c>
    </row>
    <row r="151" spans="1:7" x14ac:dyDescent="0.35">
      <c r="A151" s="1" t="s">
        <v>151</v>
      </c>
      <c r="B151" s="2">
        <v>198207</v>
      </c>
      <c r="C151">
        <f t="shared" si="10"/>
        <v>178537.66666666666</v>
      </c>
      <c r="D151">
        <f t="shared" si="11"/>
        <v>19669.333333333343</v>
      </c>
      <c r="E151">
        <f t="shared" si="12"/>
        <v>19669.333333333343</v>
      </c>
      <c r="F151">
        <f t="shared" si="13"/>
        <v>386882673.77777815</v>
      </c>
      <c r="G151" s="3">
        <f t="shared" si="14"/>
        <v>9.9236320277958617E-2</v>
      </c>
    </row>
    <row r="152" spans="1:7" x14ac:dyDescent="0.35">
      <c r="A152" s="1" t="s">
        <v>152</v>
      </c>
      <c r="B152" s="2">
        <v>198342</v>
      </c>
      <c r="C152">
        <f t="shared" si="10"/>
        <v>184474.66666666666</v>
      </c>
      <c r="D152">
        <f t="shared" si="11"/>
        <v>13867.333333333343</v>
      </c>
      <c r="E152">
        <f t="shared" si="12"/>
        <v>13867.333333333343</v>
      </c>
      <c r="F152">
        <f t="shared" si="13"/>
        <v>192302933.77777806</v>
      </c>
      <c r="G152" s="3">
        <f t="shared" si="14"/>
        <v>6.9916272566240847E-2</v>
      </c>
    </row>
    <row r="153" spans="1:7" x14ac:dyDescent="0.35">
      <c r="A153" s="1" t="s">
        <v>153</v>
      </c>
      <c r="B153" s="2">
        <v>193331</v>
      </c>
      <c r="C153">
        <f t="shared" si="10"/>
        <v>192401</v>
      </c>
      <c r="D153">
        <f t="shared" si="11"/>
        <v>930</v>
      </c>
      <c r="E153">
        <f t="shared" si="12"/>
        <v>930</v>
      </c>
      <c r="F153">
        <f t="shared" si="13"/>
        <v>864900</v>
      </c>
      <c r="G153" s="3">
        <f t="shared" si="14"/>
        <v>4.8104028841727403E-3</v>
      </c>
    </row>
    <row r="154" spans="1:7" x14ac:dyDescent="0.35">
      <c r="A154" s="1" t="s">
        <v>154</v>
      </c>
      <c r="B154" s="2">
        <v>195755</v>
      </c>
      <c r="C154">
        <f t="shared" si="10"/>
        <v>196626.66666666666</v>
      </c>
      <c r="D154">
        <f t="shared" si="11"/>
        <v>-871.66666666665697</v>
      </c>
      <c r="E154">
        <f t="shared" si="12"/>
        <v>871.66666666665697</v>
      </c>
      <c r="F154">
        <f t="shared" si="13"/>
        <v>759802.77777776087</v>
      </c>
      <c r="G154" s="3">
        <f t="shared" si="14"/>
        <v>4.4528449677742939E-3</v>
      </c>
    </row>
    <row r="155" spans="1:7" x14ac:dyDescent="0.35">
      <c r="A155" s="1" t="s">
        <v>155</v>
      </c>
      <c r="B155" s="2">
        <v>185112</v>
      </c>
      <c r="C155">
        <f t="shared" si="10"/>
        <v>195809.33333333334</v>
      </c>
      <c r="D155">
        <f t="shared" si="11"/>
        <v>-10697.333333333343</v>
      </c>
      <c r="E155">
        <f t="shared" si="12"/>
        <v>10697.333333333343</v>
      </c>
      <c r="F155">
        <f t="shared" si="13"/>
        <v>114432940.44444466</v>
      </c>
      <c r="G155" s="3">
        <f t="shared" si="14"/>
        <v>5.7788437990693976E-2</v>
      </c>
    </row>
    <row r="156" spans="1:7" x14ac:dyDescent="0.35">
      <c r="A156" s="1" t="s">
        <v>156</v>
      </c>
      <c r="B156" s="2">
        <v>190010</v>
      </c>
      <c r="C156">
        <f t="shared" si="10"/>
        <v>191399.33333333334</v>
      </c>
      <c r="D156">
        <f t="shared" si="11"/>
        <v>-1389.333333333343</v>
      </c>
      <c r="E156">
        <f t="shared" si="12"/>
        <v>1389.333333333343</v>
      </c>
      <c r="F156">
        <f t="shared" si="13"/>
        <v>1930247.111111138</v>
      </c>
      <c r="G156" s="3">
        <f t="shared" si="14"/>
        <v>7.3118958651299561E-3</v>
      </c>
    </row>
    <row r="157" spans="1:7" x14ac:dyDescent="0.35">
      <c r="A157" s="1" t="s">
        <v>157</v>
      </c>
      <c r="B157" s="2">
        <v>199289</v>
      </c>
      <c r="C157">
        <f t="shared" si="10"/>
        <v>190292.33333333334</v>
      </c>
      <c r="D157">
        <f t="shared" si="11"/>
        <v>8996.666666666657</v>
      </c>
      <c r="E157">
        <f t="shared" si="12"/>
        <v>8996.666666666657</v>
      </c>
      <c r="F157">
        <f t="shared" si="13"/>
        <v>80940011.111110941</v>
      </c>
      <c r="G157" s="3">
        <f t="shared" si="14"/>
        <v>4.5143819612054138E-2</v>
      </c>
    </row>
    <row r="158" spans="1:7" x14ac:dyDescent="0.35">
      <c r="A158" s="1" t="s">
        <v>158</v>
      </c>
      <c r="B158" s="2">
        <v>197873</v>
      </c>
      <c r="C158">
        <f t="shared" si="10"/>
        <v>191470.33333333334</v>
      </c>
      <c r="D158">
        <f t="shared" si="11"/>
        <v>6402.666666666657</v>
      </c>
      <c r="E158">
        <f t="shared" si="12"/>
        <v>6402.666666666657</v>
      </c>
      <c r="F158">
        <f t="shared" si="13"/>
        <v>40994140.444444321</v>
      </c>
      <c r="G158" s="3">
        <f t="shared" si="14"/>
        <v>3.23574548658314E-2</v>
      </c>
    </row>
    <row r="159" spans="1:7" x14ac:dyDescent="0.35">
      <c r="A159" s="1" t="s">
        <v>159</v>
      </c>
      <c r="B159" s="2">
        <v>172325</v>
      </c>
      <c r="C159">
        <f t="shared" si="10"/>
        <v>195724</v>
      </c>
      <c r="D159">
        <f t="shared" si="11"/>
        <v>-23399</v>
      </c>
      <c r="E159">
        <f t="shared" si="12"/>
        <v>23399</v>
      </c>
      <c r="F159">
        <f t="shared" si="13"/>
        <v>547513201</v>
      </c>
      <c r="G159" s="3">
        <f t="shared" si="14"/>
        <v>0.13578412882634558</v>
      </c>
    </row>
    <row r="160" spans="1:7" x14ac:dyDescent="0.35">
      <c r="A160" s="1" t="s">
        <v>160</v>
      </c>
      <c r="B160" s="2">
        <v>198883</v>
      </c>
      <c r="C160">
        <f t="shared" si="10"/>
        <v>189829</v>
      </c>
      <c r="D160">
        <f t="shared" si="11"/>
        <v>9054</v>
      </c>
      <c r="E160">
        <f t="shared" si="12"/>
        <v>9054</v>
      </c>
      <c r="F160">
        <f t="shared" si="13"/>
        <v>81974916</v>
      </c>
      <c r="G160" s="3">
        <f t="shared" si="14"/>
        <v>4.5524252952741061E-2</v>
      </c>
    </row>
    <row r="161" spans="1:7" x14ac:dyDescent="0.35">
      <c r="A161" s="1" t="s">
        <v>161</v>
      </c>
      <c r="B161" s="2">
        <v>181770</v>
      </c>
      <c r="C161">
        <f t="shared" si="10"/>
        <v>189693.66666666666</v>
      </c>
      <c r="D161">
        <f t="shared" si="11"/>
        <v>-7923.666666666657</v>
      </c>
      <c r="E161">
        <f t="shared" si="12"/>
        <v>7923.666666666657</v>
      </c>
      <c r="F161">
        <f t="shared" si="13"/>
        <v>62784493.444444291</v>
      </c>
      <c r="G161" s="3">
        <f t="shared" si="14"/>
        <v>4.3591718472061711E-2</v>
      </c>
    </row>
    <row r="162" spans="1:7" x14ac:dyDescent="0.35">
      <c r="A162" s="1" t="s">
        <v>162</v>
      </c>
      <c r="B162" s="2">
        <v>191050</v>
      </c>
      <c r="C162">
        <f t="shared" si="10"/>
        <v>184326</v>
      </c>
      <c r="D162">
        <f t="shared" si="11"/>
        <v>6724</v>
      </c>
      <c r="E162">
        <f t="shared" si="12"/>
        <v>6724</v>
      </c>
      <c r="F162">
        <f t="shared" si="13"/>
        <v>45212176</v>
      </c>
      <c r="G162" s="3">
        <f t="shared" si="14"/>
        <v>3.5194975137398589E-2</v>
      </c>
    </row>
    <row r="163" spans="1:7" x14ac:dyDescent="0.35">
      <c r="A163" s="1" t="s">
        <v>163</v>
      </c>
      <c r="B163" s="2">
        <v>194195</v>
      </c>
      <c r="C163">
        <f t="shared" si="10"/>
        <v>190567.66666666666</v>
      </c>
      <c r="D163">
        <f t="shared" si="11"/>
        <v>3627.333333333343</v>
      </c>
      <c r="E163">
        <f t="shared" si="12"/>
        <v>3627.333333333343</v>
      </c>
      <c r="F163">
        <f t="shared" si="13"/>
        <v>13157547.111111181</v>
      </c>
      <c r="G163" s="3">
        <f t="shared" si="14"/>
        <v>1.8678819399744293E-2</v>
      </c>
    </row>
    <row r="164" spans="1:7" x14ac:dyDescent="0.35">
      <c r="A164" s="1" t="s">
        <v>164</v>
      </c>
      <c r="B164" s="2">
        <v>204719</v>
      </c>
      <c r="C164">
        <f t="shared" si="10"/>
        <v>189005</v>
      </c>
      <c r="D164">
        <f t="shared" si="11"/>
        <v>15714</v>
      </c>
      <c r="E164">
        <f t="shared" si="12"/>
        <v>15714</v>
      </c>
      <c r="F164">
        <f t="shared" si="13"/>
        <v>246929796</v>
      </c>
      <c r="G164" s="3">
        <f t="shared" si="14"/>
        <v>7.6758874359487889E-2</v>
      </c>
    </row>
    <row r="165" spans="1:7" x14ac:dyDescent="0.35">
      <c r="A165" s="1" t="s">
        <v>165</v>
      </c>
      <c r="B165" s="2">
        <v>196232</v>
      </c>
      <c r="C165">
        <f t="shared" si="10"/>
        <v>196654.66666666666</v>
      </c>
      <c r="D165">
        <f t="shared" si="11"/>
        <v>-422.66666666665697</v>
      </c>
      <c r="E165">
        <f t="shared" si="12"/>
        <v>422.66666666665697</v>
      </c>
      <c r="F165">
        <f t="shared" si="13"/>
        <v>178647.11111110292</v>
      </c>
      <c r="G165" s="3">
        <f t="shared" si="14"/>
        <v>2.1539130552950436E-3</v>
      </c>
    </row>
    <row r="166" spans="1:7" x14ac:dyDescent="0.35">
      <c r="A166" s="1" t="s">
        <v>166</v>
      </c>
      <c r="B166" s="2">
        <v>188048</v>
      </c>
      <c r="C166">
        <f t="shared" si="10"/>
        <v>198382</v>
      </c>
      <c r="D166">
        <f t="shared" si="11"/>
        <v>-10334</v>
      </c>
      <c r="E166">
        <f t="shared" si="12"/>
        <v>10334</v>
      </c>
      <c r="F166">
        <f t="shared" si="13"/>
        <v>106791556</v>
      </c>
      <c r="G166" s="3">
        <f t="shared" si="14"/>
        <v>5.4954054284012593E-2</v>
      </c>
    </row>
    <row r="167" spans="1:7" x14ac:dyDescent="0.35">
      <c r="A167" s="1" t="s">
        <v>167</v>
      </c>
      <c r="B167" s="2">
        <v>193347</v>
      </c>
      <c r="C167">
        <f t="shared" si="10"/>
        <v>196333</v>
      </c>
      <c r="D167">
        <f t="shared" si="11"/>
        <v>-2986</v>
      </c>
      <c r="E167">
        <f t="shared" si="12"/>
        <v>2986</v>
      </c>
      <c r="F167">
        <f t="shared" si="13"/>
        <v>8916196</v>
      </c>
      <c r="G167" s="3">
        <f t="shared" si="14"/>
        <v>1.5443735873843401E-2</v>
      </c>
    </row>
    <row r="168" spans="1:7" x14ac:dyDescent="0.35">
      <c r="A168" s="1" t="s">
        <v>168</v>
      </c>
      <c r="B168" s="2">
        <v>187292</v>
      </c>
      <c r="C168">
        <f t="shared" si="10"/>
        <v>192542.33333333334</v>
      </c>
      <c r="D168">
        <f t="shared" si="11"/>
        <v>-5250.333333333343</v>
      </c>
      <c r="E168">
        <f t="shared" si="12"/>
        <v>5250.333333333343</v>
      </c>
      <c r="F168">
        <f t="shared" si="13"/>
        <v>27566000.111111213</v>
      </c>
      <c r="G168" s="3">
        <f t="shared" si="14"/>
        <v>2.8032875581089117E-2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324C-E2A5-41A6-98B7-5BE8882FA478}">
  <dimension ref="A1:M168"/>
  <sheetViews>
    <sheetView tabSelected="1" topLeftCell="G1" zoomScale="180" zoomScaleNormal="180" workbookViewId="0">
      <selection activeCell="C8" sqref="C8"/>
    </sheetView>
  </sheetViews>
  <sheetFormatPr defaultRowHeight="14.5" x14ac:dyDescent="0.35"/>
  <cols>
    <col min="2" max="2" width="40.36328125" bestFit="1" customWidth="1"/>
    <col min="3" max="3" width="28.7265625" bestFit="1" customWidth="1"/>
    <col min="4" max="5" width="18.08984375" customWidth="1"/>
    <col min="7" max="7" width="13.1796875" bestFit="1" customWidth="1"/>
    <col min="8" max="8" width="12.54296875" bestFit="1" customWidth="1"/>
    <col min="12" max="12" width="16.7265625" bestFit="1" customWidth="1"/>
    <col min="13" max="13" width="11.81640625" bestFit="1" customWidth="1"/>
  </cols>
  <sheetData>
    <row r="1" spans="1:13" x14ac:dyDescent="0.35">
      <c r="A1" s="1" t="s">
        <v>0</v>
      </c>
      <c r="B1" s="2" t="s">
        <v>1</v>
      </c>
      <c r="C1" s="11" t="s">
        <v>193</v>
      </c>
      <c r="D1" t="s">
        <v>182</v>
      </c>
      <c r="E1" t="s">
        <v>183</v>
      </c>
      <c r="F1" t="s">
        <v>170</v>
      </c>
      <c r="G1" t="s">
        <v>171</v>
      </c>
      <c r="H1" t="s">
        <v>172</v>
      </c>
      <c r="I1" t="s">
        <v>173</v>
      </c>
    </row>
    <row r="2" spans="1:13" x14ac:dyDescent="0.35">
      <c r="A2" s="1" t="s">
        <v>2</v>
      </c>
      <c r="B2" s="2">
        <v>317275</v>
      </c>
      <c r="C2" t="e">
        <v>#N/A</v>
      </c>
      <c r="D2" t="e">
        <v>#N/A</v>
      </c>
      <c r="E2" t="e">
        <v>#N/A</v>
      </c>
    </row>
    <row r="3" spans="1:13" x14ac:dyDescent="0.35">
      <c r="A3" s="1" t="s">
        <v>3</v>
      </c>
      <c r="B3" s="2">
        <v>262339</v>
      </c>
      <c r="C3">
        <f>B2</f>
        <v>317275</v>
      </c>
      <c r="D3">
        <f>B2</f>
        <v>317275</v>
      </c>
      <c r="E3">
        <f>B2</f>
        <v>317275</v>
      </c>
      <c r="F3">
        <f>B3-C3</f>
        <v>-54936</v>
      </c>
      <c r="G3">
        <f>ABS(F3)</f>
        <v>54936</v>
      </c>
      <c r="H3">
        <f>G3^2</f>
        <v>3017964096</v>
      </c>
      <c r="I3" s="3">
        <f>G3/B3</f>
        <v>0.20940843717480054</v>
      </c>
      <c r="L3" t="s">
        <v>184</v>
      </c>
    </row>
    <row r="4" spans="1:13" x14ac:dyDescent="0.35">
      <c r="A4" s="1" t="s">
        <v>4</v>
      </c>
      <c r="B4" s="2">
        <v>303897</v>
      </c>
      <c r="C4">
        <f t="shared" ref="C4:C35" si="0">0.7*B3+0.3*C3</f>
        <v>278819.8</v>
      </c>
      <c r="D4">
        <f t="shared" ref="D4:D35" si="1">0.4*B3+0.6*D3</f>
        <v>295300.59999999998</v>
      </c>
      <c r="E4">
        <f t="shared" ref="E4:E35" si="2">0.1*B3+0.9*E3</f>
        <v>311781.40000000002</v>
      </c>
      <c r="F4">
        <f t="shared" ref="F4:F67" si="3">B4-C4</f>
        <v>25077.200000000012</v>
      </c>
      <c r="G4">
        <f t="shared" ref="G4:G67" si="4">ABS(F4)</f>
        <v>25077.200000000012</v>
      </c>
      <c r="H4">
        <f t="shared" ref="H4:H67" si="5">G4^2</f>
        <v>628865959.84000063</v>
      </c>
      <c r="I4" s="3">
        <f t="shared" ref="I4:I67" si="6">G4/B4</f>
        <v>8.2518748128477773E-2</v>
      </c>
      <c r="L4" t="s">
        <v>174</v>
      </c>
      <c r="M4">
        <f>AVERAGE(G3:G168)</f>
        <v>11883.271581038854</v>
      </c>
    </row>
    <row r="5" spans="1:13" x14ac:dyDescent="0.35">
      <c r="A5" s="1" t="s">
        <v>5</v>
      </c>
      <c r="B5" s="2">
        <v>285934</v>
      </c>
      <c r="C5">
        <f t="shared" si="0"/>
        <v>296373.83999999997</v>
      </c>
      <c r="D5">
        <f t="shared" si="1"/>
        <v>298739.15999999997</v>
      </c>
      <c r="E5">
        <f t="shared" si="2"/>
        <v>310992.96000000002</v>
      </c>
      <c r="F5">
        <f t="shared" si="3"/>
        <v>-10439.839999999967</v>
      </c>
      <c r="G5">
        <f t="shared" si="4"/>
        <v>10439.839999999967</v>
      </c>
      <c r="H5">
        <f t="shared" si="5"/>
        <v>108990259.22559932</v>
      </c>
      <c r="I5" s="3">
        <f t="shared" si="6"/>
        <v>3.6511362762035877E-2</v>
      </c>
      <c r="L5" t="s">
        <v>175</v>
      </c>
      <c r="M5">
        <f>AVERAGE(H3:H168)</f>
        <v>251393653.89078945</v>
      </c>
    </row>
    <row r="6" spans="1:13" x14ac:dyDescent="0.35">
      <c r="A6" s="1" t="s">
        <v>6</v>
      </c>
      <c r="B6" s="2">
        <v>281147</v>
      </c>
      <c r="C6">
        <f t="shared" si="0"/>
        <v>289065.95199999999</v>
      </c>
      <c r="D6">
        <f t="shared" si="1"/>
        <v>293617.09600000002</v>
      </c>
      <c r="E6">
        <f t="shared" si="2"/>
        <v>308487.06400000007</v>
      </c>
      <c r="F6">
        <f t="shared" si="3"/>
        <v>-7918.9519999999902</v>
      </c>
      <c r="G6">
        <f t="shared" si="4"/>
        <v>7918.9519999999902</v>
      </c>
      <c r="H6">
        <f t="shared" si="5"/>
        <v>62709800.778303847</v>
      </c>
      <c r="I6" s="3">
        <f t="shared" si="6"/>
        <v>2.8166589008596893E-2</v>
      </c>
      <c r="L6" t="s">
        <v>176</v>
      </c>
      <c r="M6" s="6">
        <f>AVERAGE(I3:I168)</f>
        <v>5.2176869848871946E-2</v>
      </c>
    </row>
    <row r="7" spans="1:13" x14ac:dyDescent="0.35">
      <c r="A7" s="1" t="s">
        <v>7</v>
      </c>
      <c r="B7" s="2">
        <v>284093</v>
      </c>
      <c r="C7">
        <f t="shared" si="0"/>
        <v>283522.68559999997</v>
      </c>
      <c r="D7">
        <f t="shared" si="1"/>
        <v>288629.0576</v>
      </c>
      <c r="E7">
        <f t="shared" si="2"/>
        <v>305753.05760000006</v>
      </c>
      <c r="F7">
        <f t="shared" si="3"/>
        <v>570.31440000003204</v>
      </c>
      <c r="G7">
        <f t="shared" si="4"/>
        <v>570.31440000003204</v>
      </c>
      <c r="H7">
        <f t="shared" si="5"/>
        <v>325258.51484739652</v>
      </c>
      <c r="I7" s="3">
        <f t="shared" si="6"/>
        <v>2.0074919128596339E-3</v>
      </c>
    </row>
    <row r="8" spans="1:13" x14ac:dyDescent="0.35">
      <c r="A8" s="1" t="s">
        <v>8</v>
      </c>
      <c r="B8" s="2">
        <v>287569</v>
      </c>
      <c r="C8">
        <f t="shared" si="0"/>
        <v>283921.90567999997</v>
      </c>
      <c r="D8">
        <f t="shared" si="1"/>
        <v>286814.63456000003</v>
      </c>
      <c r="E8">
        <f t="shared" si="2"/>
        <v>303587.05184000003</v>
      </c>
      <c r="F8">
        <f t="shared" si="3"/>
        <v>3647.0943200000329</v>
      </c>
      <c r="G8">
        <f t="shared" si="4"/>
        <v>3647.0943200000329</v>
      </c>
      <c r="H8">
        <f t="shared" si="5"/>
        <v>13301296.978976503</v>
      </c>
      <c r="I8" s="3">
        <f t="shared" si="6"/>
        <v>1.2682501660471166E-2</v>
      </c>
    </row>
    <row r="9" spans="1:13" x14ac:dyDescent="0.35">
      <c r="A9" s="1" t="s">
        <v>9</v>
      </c>
      <c r="B9" s="2">
        <v>279111</v>
      </c>
      <c r="C9">
        <f t="shared" si="0"/>
        <v>286474.87170399999</v>
      </c>
      <c r="D9">
        <f t="shared" si="1"/>
        <v>287116.38073600002</v>
      </c>
      <c r="E9">
        <f t="shared" si="2"/>
        <v>301985.24665600003</v>
      </c>
      <c r="F9">
        <f t="shared" si="3"/>
        <v>-7363.8717039999901</v>
      </c>
      <c r="G9">
        <f t="shared" si="4"/>
        <v>7363.8717039999901</v>
      </c>
      <c r="H9">
        <f t="shared" si="5"/>
        <v>54226606.472971715</v>
      </c>
      <c r="I9" s="3">
        <f t="shared" si="6"/>
        <v>2.6383308805457292E-2</v>
      </c>
    </row>
    <row r="10" spans="1:13" x14ac:dyDescent="0.35">
      <c r="A10" s="1" t="s">
        <v>10</v>
      </c>
      <c r="B10" s="2">
        <v>289561</v>
      </c>
      <c r="C10">
        <f t="shared" si="0"/>
        <v>281320.16151119996</v>
      </c>
      <c r="D10">
        <f t="shared" si="1"/>
        <v>283914.22844159999</v>
      </c>
      <c r="E10">
        <f t="shared" si="2"/>
        <v>299697.82199040003</v>
      </c>
      <c r="F10">
        <f t="shared" si="3"/>
        <v>8240.8384888000437</v>
      </c>
      <c r="G10">
        <f t="shared" si="4"/>
        <v>8240.8384888000437</v>
      </c>
      <c r="H10">
        <f t="shared" si="5"/>
        <v>67911418.998488188</v>
      </c>
      <c r="I10" s="3">
        <f t="shared" si="6"/>
        <v>2.8459766642607409E-2</v>
      </c>
    </row>
    <row r="11" spans="1:13" x14ac:dyDescent="0.35">
      <c r="A11" s="1" t="s">
        <v>11</v>
      </c>
      <c r="B11" s="2">
        <v>272678</v>
      </c>
      <c r="C11">
        <f t="shared" si="0"/>
        <v>287088.74845335993</v>
      </c>
      <c r="D11">
        <f t="shared" si="1"/>
        <v>286172.93706496002</v>
      </c>
      <c r="E11">
        <f t="shared" si="2"/>
        <v>298684.13979136001</v>
      </c>
      <c r="F11">
        <f t="shared" si="3"/>
        <v>-14410.748453359935</v>
      </c>
      <c r="G11">
        <f t="shared" si="4"/>
        <v>14410.748453359935</v>
      </c>
      <c r="H11">
        <f t="shared" si="5"/>
        <v>207669670.98601574</v>
      </c>
      <c r="I11" s="3">
        <f t="shared" si="6"/>
        <v>5.2848959040919817E-2</v>
      </c>
    </row>
    <row r="12" spans="1:13" x14ac:dyDescent="0.35">
      <c r="A12" s="1" t="s">
        <v>12</v>
      </c>
      <c r="B12" s="2">
        <v>273248</v>
      </c>
      <c r="C12">
        <f t="shared" si="0"/>
        <v>277001.22453600797</v>
      </c>
      <c r="D12">
        <f t="shared" si="1"/>
        <v>280774.96223897603</v>
      </c>
      <c r="E12">
        <f t="shared" si="2"/>
        <v>296083.52581222402</v>
      </c>
      <c r="F12">
        <f t="shared" si="3"/>
        <v>-3753.2245360079687</v>
      </c>
      <c r="G12">
        <f t="shared" si="4"/>
        <v>3753.2245360079687</v>
      </c>
      <c r="H12">
        <f t="shared" si="5"/>
        <v>14086694.417692233</v>
      </c>
      <c r="I12" s="3">
        <f t="shared" si="6"/>
        <v>1.3735597464603469E-2</v>
      </c>
    </row>
    <row r="13" spans="1:13" x14ac:dyDescent="0.35">
      <c r="A13" s="1" t="s">
        <v>13</v>
      </c>
      <c r="B13" s="2">
        <v>265615</v>
      </c>
      <c r="C13">
        <f t="shared" si="0"/>
        <v>274373.96736080234</v>
      </c>
      <c r="D13">
        <f t="shared" si="1"/>
        <v>277764.17734338564</v>
      </c>
      <c r="E13">
        <f t="shared" si="2"/>
        <v>293799.97323100164</v>
      </c>
      <c r="F13">
        <f t="shared" si="3"/>
        <v>-8758.967360802344</v>
      </c>
      <c r="G13">
        <f t="shared" si="4"/>
        <v>8758.967360802344</v>
      </c>
      <c r="H13">
        <f t="shared" si="5"/>
        <v>76719509.227600783</v>
      </c>
      <c r="I13" s="3">
        <f t="shared" si="6"/>
        <v>3.2976177402640451E-2</v>
      </c>
    </row>
    <row r="14" spans="1:13" x14ac:dyDescent="0.35">
      <c r="A14" s="1" t="s">
        <v>14</v>
      </c>
      <c r="B14" s="2">
        <v>274568</v>
      </c>
      <c r="C14">
        <f t="shared" si="0"/>
        <v>268242.6902082407</v>
      </c>
      <c r="D14">
        <f t="shared" si="1"/>
        <v>272904.50640603137</v>
      </c>
      <c r="E14">
        <f t="shared" si="2"/>
        <v>290981.47590790148</v>
      </c>
      <c r="F14">
        <f t="shared" si="3"/>
        <v>6325.3097917592968</v>
      </c>
      <c r="G14">
        <f t="shared" si="4"/>
        <v>6325.3097917592968</v>
      </c>
      <c r="H14">
        <f t="shared" si="5"/>
        <v>40009543.96172604</v>
      </c>
      <c r="I14" s="3">
        <f t="shared" si="6"/>
        <v>2.3037316044693106E-2</v>
      </c>
    </row>
    <row r="15" spans="1:13" x14ac:dyDescent="0.35">
      <c r="A15" s="1" t="s">
        <v>15</v>
      </c>
      <c r="B15" s="2">
        <v>253150</v>
      </c>
      <c r="C15">
        <f>0.7*B14+0.3*C14</f>
        <v>272670.40706247219</v>
      </c>
      <c r="D15">
        <f t="shared" si="1"/>
        <v>273569.90384361881</v>
      </c>
      <c r="E15">
        <f t="shared" si="2"/>
        <v>289340.12831711135</v>
      </c>
      <c r="F15">
        <f t="shared" si="3"/>
        <v>-19520.407062472194</v>
      </c>
      <c r="G15">
        <f t="shared" si="4"/>
        <v>19520.407062472194</v>
      </c>
      <c r="H15">
        <f t="shared" si="5"/>
        <v>381046291.88461429</v>
      </c>
      <c r="I15" s="3">
        <f t="shared" si="6"/>
        <v>7.7110041724164302E-2</v>
      </c>
    </row>
    <row r="16" spans="1:13" x14ac:dyDescent="0.35">
      <c r="A16" s="1" t="s">
        <v>16</v>
      </c>
      <c r="B16" s="2">
        <v>299033</v>
      </c>
      <c r="C16">
        <f t="shared" si="0"/>
        <v>259006.12211874165</v>
      </c>
      <c r="D16">
        <f t="shared" si="1"/>
        <v>265401.94230617129</v>
      </c>
      <c r="E16">
        <f t="shared" si="2"/>
        <v>285721.11548540019</v>
      </c>
      <c r="F16">
        <f t="shared" si="3"/>
        <v>40026.877881258348</v>
      </c>
      <c r="G16">
        <f t="shared" si="4"/>
        <v>40026.877881258348</v>
      </c>
      <c r="H16">
        <f t="shared" si="5"/>
        <v>1602150952.9211688</v>
      </c>
      <c r="I16" s="3">
        <f t="shared" si="6"/>
        <v>0.13385438356722618</v>
      </c>
    </row>
    <row r="17" spans="1:9" x14ac:dyDescent="0.35">
      <c r="A17" s="1" t="s">
        <v>17</v>
      </c>
      <c r="B17" s="2">
        <v>302836</v>
      </c>
      <c r="C17">
        <f t="shared" si="0"/>
        <v>287024.93663562246</v>
      </c>
      <c r="D17">
        <f t="shared" si="1"/>
        <v>278854.3653837028</v>
      </c>
      <c r="E17">
        <f t="shared" si="2"/>
        <v>287052.30393686017</v>
      </c>
      <c r="F17">
        <f t="shared" si="3"/>
        <v>15811.063364377536</v>
      </c>
      <c r="G17">
        <f t="shared" si="4"/>
        <v>15811.063364377536</v>
      </c>
      <c r="H17">
        <f t="shared" si="5"/>
        <v>249989724.71236148</v>
      </c>
      <c r="I17" s="3">
        <f t="shared" si="6"/>
        <v>5.2209986145562402E-2</v>
      </c>
    </row>
    <row r="18" spans="1:9" x14ac:dyDescent="0.35">
      <c r="A18" s="1" t="s">
        <v>18</v>
      </c>
      <c r="B18" s="2">
        <v>310396</v>
      </c>
      <c r="C18">
        <f t="shared" si="0"/>
        <v>298092.6809906867</v>
      </c>
      <c r="D18">
        <f t="shared" si="1"/>
        <v>288447.01923022169</v>
      </c>
      <c r="E18">
        <f t="shared" si="2"/>
        <v>288630.67354317417</v>
      </c>
      <c r="F18">
        <f t="shared" si="3"/>
        <v>12303.319009313302</v>
      </c>
      <c r="G18">
        <f t="shared" si="4"/>
        <v>12303.319009313302</v>
      </c>
      <c r="H18">
        <f t="shared" si="5"/>
        <v>151371658.64493003</v>
      </c>
      <c r="I18" s="3">
        <f t="shared" si="6"/>
        <v>3.963749213686163E-2</v>
      </c>
    </row>
    <row r="19" spans="1:9" x14ac:dyDescent="0.35">
      <c r="A19" s="1" t="s">
        <v>19</v>
      </c>
      <c r="B19" s="2">
        <v>310153</v>
      </c>
      <c r="C19">
        <f t="shared" si="0"/>
        <v>306705.004297206</v>
      </c>
      <c r="D19">
        <f t="shared" si="1"/>
        <v>297226.611538133</v>
      </c>
      <c r="E19">
        <f t="shared" si="2"/>
        <v>290807.20618885674</v>
      </c>
      <c r="F19">
        <f t="shared" si="3"/>
        <v>3447.9957027939963</v>
      </c>
      <c r="G19">
        <f t="shared" si="4"/>
        <v>3447.9957027939963</v>
      </c>
      <c r="H19">
        <f t="shared" si="5"/>
        <v>11888674.366485864</v>
      </c>
      <c r="I19" s="3">
        <f t="shared" si="6"/>
        <v>1.1117079966319837E-2</v>
      </c>
    </row>
    <row r="20" spans="1:9" x14ac:dyDescent="0.35">
      <c r="A20" s="1" t="s">
        <v>20</v>
      </c>
      <c r="B20" s="2">
        <v>318991</v>
      </c>
      <c r="C20">
        <f t="shared" si="0"/>
        <v>309118.60128916177</v>
      </c>
      <c r="D20">
        <f t="shared" si="1"/>
        <v>302397.16692287981</v>
      </c>
      <c r="E20">
        <f t="shared" si="2"/>
        <v>292741.78556997108</v>
      </c>
      <c r="F20">
        <f t="shared" si="3"/>
        <v>9872.398710838228</v>
      </c>
      <c r="G20">
        <f t="shared" si="4"/>
        <v>9872.398710838228</v>
      </c>
      <c r="H20">
        <f t="shared" si="5"/>
        <v>97464256.305760309</v>
      </c>
      <c r="I20" s="3">
        <f t="shared" si="6"/>
        <v>3.0948831505710907E-2</v>
      </c>
    </row>
    <row r="21" spans="1:9" x14ac:dyDescent="0.35">
      <c r="A21" s="1" t="s">
        <v>21</v>
      </c>
      <c r="B21" s="2">
        <v>309053</v>
      </c>
      <c r="C21">
        <f t="shared" si="0"/>
        <v>316029.28038674849</v>
      </c>
      <c r="D21">
        <f t="shared" si="1"/>
        <v>309034.7001537279</v>
      </c>
      <c r="E21">
        <f t="shared" si="2"/>
        <v>295366.70701297396</v>
      </c>
      <c r="F21">
        <f t="shared" si="3"/>
        <v>-6976.2803867484909</v>
      </c>
      <c r="G21">
        <f t="shared" si="4"/>
        <v>6976.2803867484909</v>
      </c>
      <c r="H21">
        <f t="shared" si="5"/>
        <v>48668488.034531675</v>
      </c>
      <c r="I21" s="3">
        <f t="shared" si="6"/>
        <v>2.2573087421084704E-2</v>
      </c>
    </row>
    <row r="22" spans="1:9" x14ac:dyDescent="0.35">
      <c r="A22" s="1" t="s">
        <v>22</v>
      </c>
      <c r="B22" s="2">
        <v>284192</v>
      </c>
      <c r="C22">
        <f t="shared" si="0"/>
        <v>311145.88411602454</v>
      </c>
      <c r="D22">
        <f t="shared" si="1"/>
        <v>309042.02009223675</v>
      </c>
      <c r="E22">
        <f t="shared" si="2"/>
        <v>296735.33631167654</v>
      </c>
      <c r="F22">
        <f t="shared" si="3"/>
        <v>-26953.884116024536</v>
      </c>
      <c r="G22">
        <f t="shared" si="4"/>
        <v>26953.884116024536</v>
      </c>
      <c r="H22">
        <f t="shared" si="5"/>
        <v>726511868.94007981</v>
      </c>
      <c r="I22" s="3">
        <f t="shared" si="6"/>
        <v>9.4843922826907637E-2</v>
      </c>
    </row>
    <row r="23" spans="1:9" x14ac:dyDescent="0.35">
      <c r="A23" s="1" t="s">
        <v>23</v>
      </c>
      <c r="B23" s="2">
        <v>272415</v>
      </c>
      <c r="C23">
        <f t="shared" si="0"/>
        <v>292278.16523480735</v>
      </c>
      <c r="D23">
        <f t="shared" si="1"/>
        <v>299102.01205534203</v>
      </c>
      <c r="E23">
        <f t="shared" si="2"/>
        <v>295481.00268050889</v>
      </c>
      <c r="F23">
        <f t="shared" si="3"/>
        <v>-19863.165234807355</v>
      </c>
      <c r="G23">
        <f t="shared" si="4"/>
        <v>19863.165234807355</v>
      </c>
      <c r="H23">
        <f t="shared" si="5"/>
        <v>394545333.1452595</v>
      </c>
      <c r="I23" s="3">
        <f t="shared" si="6"/>
        <v>7.2915093643181744E-2</v>
      </c>
    </row>
    <row r="24" spans="1:9" x14ac:dyDescent="0.35">
      <c r="A24" s="1" t="s">
        <v>24</v>
      </c>
      <c r="B24" s="2">
        <v>271185</v>
      </c>
      <c r="C24">
        <f t="shared" si="0"/>
        <v>278373.9495704422</v>
      </c>
      <c r="D24">
        <f t="shared" si="1"/>
        <v>288427.2072332052</v>
      </c>
      <c r="E24">
        <f t="shared" si="2"/>
        <v>293174.40241245803</v>
      </c>
      <c r="F24">
        <f t="shared" si="3"/>
        <v>-7188.9495704422006</v>
      </c>
      <c r="G24">
        <f t="shared" si="4"/>
        <v>7188.9495704422006</v>
      </c>
      <c r="H24">
        <f t="shared" si="5"/>
        <v>51680995.926361099</v>
      </c>
      <c r="I24" s="3">
        <f t="shared" si="6"/>
        <v>2.6509392372152593E-2</v>
      </c>
    </row>
    <row r="25" spans="1:9" x14ac:dyDescent="0.35">
      <c r="A25" s="1" t="s">
        <v>25</v>
      </c>
      <c r="B25" s="2">
        <v>279096</v>
      </c>
      <c r="C25">
        <f t="shared" si="0"/>
        <v>273341.68487113266</v>
      </c>
      <c r="D25">
        <f t="shared" si="1"/>
        <v>281530.3243399231</v>
      </c>
      <c r="E25">
        <f t="shared" si="2"/>
        <v>290975.46217121225</v>
      </c>
      <c r="F25">
        <f t="shared" si="3"/>
        <v>5754.3151288673398</v>
      </c>
      <c r="G25">
        <f t="shared" si="4"/>
        <v>5754.3151288673398</v>
      </c>
      <c r="H25">
        <f t="shared" si="5"/>
        <v>33112142.602311548</v>
      </c>
      <c r="I25" s="3">
        <f t="shared" si="6"/>
        <v>2.0617691148806648E-2</v>
      </c>
    </row>
    <row r="26" spans="1:9" x14ac:dyDescent="0.35">
      <c r="A26" s="1" t="s">
        <v>26</v>
      </c>
      <c r="B26" s="2">
        <v>296158</v>
      </c>
      <c r="C26">
        <f t="shared" si="0"/>
        <v>277369.70546133979</v>
      </c>
      <c r="D26">
        <f t="shared" si="1"/>
        <v>280556.59460395388</v>
      </c>
      <c r="E26">
        <f t="shared" si="2"/>
        <v>289787.51595409104</v>
      </c>
      <c r="F26">
        <f t="shared" si="3"/>
        <v>18788.294538660208</v>
      </c>
      <c r="G26">
        <f t="shared" si="4"/>
        <v>18788.294538660208</v>
      </c>
      <c r="H26">
        <f t="shared" si="5"/>
        <v>353000011.67144901</v>
      </c>
      <c r="I26" s="3">
        <f t="shared" si="6"/>
        <v>6.3440104736864136E-2</v>
      </c>
    </row>
    <row r="27" spans="1:9" x14ac:dyDescent="0.35">
      <c r="A27" s="1" t="s">
        <v>27</v>
      </c>
      <c r="B27" s="2">
        <v>235122</v>
      </c>
      <c r="C27">
        <f t="shared" si="0"/>
        <v>290521.51163840189</v>
      </c>
      <c r="D27">
        <f t="shared" si="1"/>
        <v>286797.15676237235</v>
      </c>
      <c r="E27">
        <f t="shared" si="2"/>
        <v>290424.56435868196</v>
      </c>
      <c r="F27">
        <f t="shared" si="3"/>
        <v>-55399.511638401891</v>
      </c>
      <c r="G27">
        <f t="shared" si="4"/>
        <v>55399.511638401891</v>
      </c>
      <c r="H27">
        <f t="shared" si="5"/>
        <v>3069105889.7734265</v>
      </c>
      <c r="I27" s="3">
        <f t="shared" si="6"/>
        <v>0.23562028069853902</v>
      </c>
    </row>
    <row r="28" spans="1:9" x14ac:dyDescent="0.35">
      <c r="A28" s="1" t="s">
        <v>28</v>
      </c>
      <c r="B28" s="2">
        <v>292010</v>
      </c>
      <c r="C28">
        <f t="shared" si="0"/>
        <v>251741.85349152057</v>
      </c>
      <c r="D28">
        <f t="shared" si="1"/>
        <v>266127.09405742341</v>
      </c>
      <c r="E28">
        <f t="shared" si="2"/>
        <v>284894.30792281375</v>
      </c>
      <c r="F28">
        <f t="shared" si="3"/>
        <v>40268.146508479433</v>
      </c>
      <c r="G28">
        <f t="shared" si="4"/>
        <v>40268.146508479433</v>
      </c>
      <c r="H28">
        <f t="shared" si="5"/>
        <v>1621523623.2283642</v>
      </c>
      <c r="I28" s="3">
        <f t="shared" si="6"/>
        <v>0.13789988873147985</v>
      </c>
    </row>
    <row r="29" spans="1:9" x14ac:dyDescent="0.35">
      <c r="A29" s="1" t="s">
        <v>29</v>
      </c>
      <c r="B29" s="2">
        <v>265822</v>
      </c>
      <c r="C29">
        <f t="shared" si="0"/>
        <v>279929.55604745616</v>
      </c>
      <c r="D29">
        <f t="shared" si="1"/>
        <v>276480.256434454</v>
      </c>
      <c r="E29">
        <f t="shared" si="2"/>
        <v>285605.8771305324</v>
      </c>
      <c r="F29">
        <f t="shared" si="3"/>
        <v>-14107.556047456164</v>
      </c>
      <c r="G29">
        <f t="shared" si="4"/>
        <v>14107.556047456164</v>
      </c>
      <c r="H29">
        <f t="shared" si="5"/>
        <v>199023137.632117</v>
      </c>
      <c r="I29" s="3">
        <f t="shared" si="6"/>
        <v>5.3071438960869168E-2</v>
      </c>
    </row>
    <row r="30" spans="1:9" x14ac:dyDescent="0.35">
      <c r="A30" s="1" t="s">
        <v>30</v>
      </c>
      <c r="B30" s="2">
        <v>289106</v>
      </c>
      <c r="C30">
        <f t="shared" si="0"/>
        <v>270054.26681423682</v>
      </c>
      <c r="D30">
        <f t="shared" si="1"/>
        <v>272216.95386067242</v>
      </c>
      <c r="E30">
        <f t="shared" si="2"/>
        <v>283627.48941747914</v>
      </c>
      <c r="F30">
        <f t="shared" si="3"/>
        <v>19051.73318576318</v>
      </c>
      <c r="G30">
        <f t="shared" si="4"/>
        <v>19051.73318576318</v>
      </c>
      <c r="H30">
        <f t="shared" si="5"/>
        <v>362968537.38151002</v>
      </c>
      <c r="I30" s="3">
        <f t="shared" si="6"/>
        <v>6.5898781712462481E-2</v>
      </c>
    </row>
    <row r="31" spans="1:9" x14ac:dyDescent="0.35">
      <c r="A31" s="1" t="s">
        <v>31</v>
      </c>
      <c r="B31" s="2">
        <v>285572</v>
      </c>
      <c r="C31">
        <f t="shared" si="0"/>
        <v>283390.48004427104</v>
      </c>
      <c r="D31">
        <f t="shared" si="1"/>
        <v>278972.57231640344</v>
      </c>
      <c r="E31">
        <f t="shared" si="2"/>
        <v>284175.34047573124</v>
      </c>
      <c r="F31">
        <f t="shared" si="3"/>
        <v>2181.5199557289598</v>
      </c>
      <c r="G31">
        <f t="shared" si="4"/>
        <v>2181.5199557289598</v>
      </c>
      <c r="H31">
        <f t="shared" si="5"/>
        <v>4759029.3172436822</v>
      </c>
      <c r="I31" s="3">
        <f t="shared" si="6"/>
        <v>7.6391241288675353E-3</v>
      </c>
    </row>
    <row r="32" spans="1:9" x14ac:dyDescent="0.35">
      <c r="A32" s="1" t="s">
        <v>32</v>
      </c>
      <c r="B32" s="2">
        <v>295338</v>
      </c>
      <c r="C32">
        <f t="shared" si="0"/>
        <v>284917.54401328129</v>
      </c>
      <c r="D32">
        <f t="shared" si="1"/>
        <v>281612.34338984208</v>
      </c>
      <c r="E32">
        <f t="shared" si="2"/>
        <v>284315.00642815814</v>
      </c>
      <c r="F32">
        <f t="shared" si="3"/>
        <v>10420.455986718705</v>
      </c>
      <c r="G32">
        <f t="shared" si="4"/>
        <v>10420.455986718705</v>
      </c>
      <c r="H32">
        <f t="shared" si="5"/>
        <v>108585902.97114171</v>
      </c>
      <c r="I32" s="3">
        <f t="shared" si="6"/>
        <v>3.5283153494364783E-2</v>
      </c>
    </row>
    <row r="33" spans="1:9" x14ac:dyDescent="0.35">
      <c r="A33" s="1" t="s">
        <v>33</v>
      </c>
      <c r="B33" s="2">
        <v>287633</v>
      </c>
      <c r="C33">
        <f t="shared" si="0"/>
        <v>292211.86320398434</v>
      </c>
      <c r="D33">
        <f t="shared" si="1"/>
        <v>287102.60603390529</v>
      </c>
      <c r="E33">
        <f t="shared" si="2"/>
        <v>285417.30578534235</v>
      </c>
      <c r="F33">
        <f t="shared" si="3"/>
        <v>-4578.863203984336</v>
      </c>
      <c r="G33">
        <f t="shared" si="4"/>
        <v>4578.863203984336</v>
      </c>
      <c r="H33">
        <f t="shared" si="5"/>
        <v>20965988.240801699</v>
      </c>
      <c r="I33" s="3">
        <f t="shared" si="6"/>
        <v>1.591911638784262E-2</v>
      </c>
    </row>
    <row r="34" spans="1:9" x14ac:dyDescent="0.35">
      <c r="A34" s="1" t="s">
        <v>34</v>
      </c>
      <c r="B34" s="2">
        <v>273698</v>
      </c>
      <c r="C34">
        <f t="shared" si="0"/>
        <v>289006.65896119527</v>
      </c>
      <c r="D34">
        <f t="shared" si="1"/>
        <v>287314.76362034318</v>
      </c>
      <c r="E34">
        <f t="shared" si="2"/>
        <v>285638.87520680815</v>
      </c>
      <c r="F34">
        <f t="shared" si="3"/>
        <v>-15308.658961195266</v>
      </c>
      <c r="G34">
        <f t="shared" si="4"/>
        <v>15308.658961195266</v>
      </c>
      <c r="H34">
        <f t="shared" si="5"/>
        <v>234355039.19018412</v>
      </c>
      <c r="I34" s="3">
        <f t="shared" si="6"/>
        <v>5.5932666520015731E-2</v>
      </c>
    </row>
    <row r="35" spans="1:9" x14ac:dyDescent="0.35">
      <c r="A35" s="1" t="s">
        <v>35</v>
      </c>
      <c r="B35" s="2">
        <v>284594</v>
      </c>
      <c r="C35">
        <f t="shared" si="0"/>
        <v>278290.59768835857</v>
      </c>
      <c r="D35">
        <f t="shared" si="1"/>
        <v>281868.05817220593</v>
      </c>
      <c r="E35">
        <f t="shared" si="2"/>
        <v>284444.78768612735</v>
      </c>
      <c r="F35">
        <f t="shared" si="3"/>
        <v>6303.4023116414319</v>
      </c>
      <c r="G35">
        <f t="shared" si="4"/>
        <v>6303.4023116414319</v>
      </c>
      <c r="H35">
        <f t="shared" si="5"/>
        <v>39732880.702406548</v>
      </c>
      <c r="I35" s="3">
        <f t="shared" si="6"/>
        <v>2.2148753352640715E-2</v>
      </c>
    </row>
    <row r="36" spans="1:9" x14ac:dyDescent="0.35">
      <c r="A36" s="1" t="s">
        <v>36</v>
      </c>
      <c r="B36" s="2">
        <v>268189</v>
      </c>
      <c r="C36">
        <f t="shared" ref="C36:C67" si="7">0.7*B35+0.3*C35</f>
        <v>282702.97930650756</v>
      </c>
      <c r="D36">
        <f t="shared" ref="D36:D67" si="8">0.4*B35+0.6*D35</f>
        <v>282958.43490332353</v>
      </c>
      <c r="E36">
        <f t="shared" ref="E36:E67" si="9">0.1*B35+0.9*E35</f>
        <v>284459.70891751465</v>
      </c>
      <c r="F36">
        <f t="shared" si="3"/>
        <v>-14513.979306507565</v>
      </c>
      <c r="G36">
        <f t="shared" si="4"/>
        <v>14513.979306507565</v>
      </c>
      <c r="H36">
        <f t="shared" si="5"/>
        <v>210655595.30972981</v>
      </c>
      <c r="I36" s="3">
        <f t="shared" si="6"/>
        <v>5.4118473563448032E-2</v>
      </c>
    </row>
    <row r="37" spans="1:9" x14ac:dyDescent="0.35">
      <c r="A37" s="1" t="s">
        <v>37</v>
      </c>
      <c r="B37" s="2">
        <v>279359</v>
      </c>
      <c r="C37">
        <f t="shared" si="7"/>
        <v>272543.19379195228</v>
      </c>
      <c r="D37">
        <f t="shared" si="8"/>
        <v>277050.66094199411</v>
      </c>
      <c r="E37">
        <f t="shared" si="9"/>
        <v>282832.63802576321</v>
      </c>
      <c r="F37">
        <f t="shared" si="3"/>
        <v>6815.8062080477248</v>
      </c>
      <c r="G37">
        <f t="shared" si="4"/>
        <v>6815.8062080477248</v>
      </c>
      <c r="H37">
        <f t="shared" si="5"/>
        <v>46455214.265661903</v>
      </c>
      <c r="I37" s="3">
        <f t="shared" si="6"/>
        <v>2.439801906524481E-2</v>
      </c>
    </row>
    <row r="38" spans="1:9" x14ac:dyDescent="0.35">
      <c r="A38" s="1" t="s">
        <v>38</v>
      </c>
      <c r="B38" s="2">
        <v>257536</v>
      </c>
      <c r="C38">
        <f t="shared" si="7"/>
        <v>277314.25813758565</v>
      </c>
      <c r="D38">
        <f t="shared" si="8"/>
        <v>277973.99656519643</v>
      </c>
      <c r="E38">
        <f t="shared" si="9"/>
        <v>282485.27422318689</v>
      </c>
      <c r="F38">
        <f t="shared" si="3"/>
        <v>-19778.258137585653</v>
      </c>
      <c r="G38">
        <f t="shared" si="4"/>
        <v>19778.258137585653</v>
      </c>
      <c r="H38">
        <f t="shared" si="5"/>
        <v>391179494.95697314</v>
      </c>
      <c r="I38" s="3">
        <f t="shared" si="6"/>
        <v>7.679803265401984E-2</v>
      </c>
    </row>
    <row r="39" spans="1:9" x14ac:dyDescent="0.35">
      <c r="A39" s="1" t="s">
        <v>39</v>
      </c>
      <c r="B39" s="2">
        <v>242560</v>
      </c>
      <c r="C39">
        <f t="shared" si="7"/>
        <v>263469.47744127567</v>
      </c>
      <c r="D39">
        <f t="shared" si="8"/>
        <v>269798.79793911788</v>
      </c>
      <c r="E39">
        <f t="shared" si="9"/>
        <v>279990.34680086822</v>
      </c>
      <c r="F39">
        <f t="shared" si="3"/>
        <v>-20909.477441275667</v>
      </c>
      <c r="G39">
        <f t="shared" si="4"/>
        <v>20909.477441275667</v>
      </c>
      <c r="H39">
        <f t="shared" si="5"/>
        <v>437206246.86721599</v>
      </c>
      <c r="I39" s="3">
        <f t="shared" si="6"/>
        <v>8.6203320585734114E-2</v>
      </c>
    </row>
    <row r="40" spans="1:9" x14ac:dyDescent="0.35">
      <c r="A40" s="1" t="s">
        <v>40</v>
      </c>
      <c r="B40" s="2">
        <v>271697</v>
      </c>
      <c r="C40">
        <f t="shared" si="7"/>
        <v>248832.8432323827</v>
      </c>
      <c r="D40">
        <f t="shared" si="8"/>
        <v>258903.27876347073</v>
      </c>
      <c r="E40">
        <f t="shared" si="9"/>
        <v>276247.3121207814</v>
      </c>
      <c r="F40">
        <f t="shared" si="3"/>
        <v>22864.1567676173</v>
      </c>
      <c r="G40">
        <f t="shared" si="4"/>
        <v>22864.1567676173</v>
      </c>
      <c r="H40">
        <f t="shared" si="5"/>
        <v>522769664.69417995</v>
      </c>
      <c r="I40" s="3">
        <f t="shared" si="6"/>
        <v>8.415314400827871E-2</v>
      </c>
    </row>
    <row r="41" spans="1:9" x14ac:dyDescent="0.35">
      <c r="A41" s="1" t="s">
        <v>41</v>
      </c>
      <c r="B41" s="2">
        <v>258417</v>
      </c>
      <c r="C41">
        <f t="shared" si="7"/>
        <v>264837.75296971481</v>
      </c>
      <c r="D41">
        <f t="shared" si="8"/>
        <v>264020.76725808246</v>
      </c>
      <c r="E41">
        <f t="shared" si="9"/>
        <v>275792.28090870328</v>
      </c>
      <c r="F41">
        <f t="shared" si="3"/>
        <v>-6420.7529697148129</v>
      </c>
      <c r="G41">
        <f t="shared" si="4"/>
        <v>6420.7529697148129</v>
      </c>
      <c r="H41">
        <f t="shared" si="5"/>
        <v>41226068.698101588</v>
      </c>
      <c r="I41" s="3">
        <f t="shared" si="6"/>
        <v>2.4846480570994992E-2</v>
      </c>
    </row>
    <row r="42" spans="1:9" x14ac:dyDescent="0.35">
      <c r="A42" s="1" t="s">
        <v>42</v>
      </c>
      <c r="B42" s="2">
        <v>272766</v>
      </c>
      <c r="C42">
        <f t="shared" si="7"/>
        <v>260343.22589091444</v>
      </c>
      <c r="D42">
        <f t="shared" si="8"/>
        <v>261779.26035484945</v>
      </c>
      <c r="E42">
        <f t="shared" si="9"/>
        <v>274054.75281783298</v>
      </c>
      <c r="F42">
        <f t="shared" si="3"/>
        <v>12422.774109085556</v>
      </c>
      <c r="G42">
        <f t="shared" si="4"/>
        <v>12422.774109085556</v>
      </c>
      <c r="H42">
        <f t="shared" si="5"/>
        <v>154325316.56536645</v>
      </c>
      <c r="I42" s="3">
        <f t="shared" si="6"/>
        <v>4.5543704527270835E-2</v>
      </c>
    </row>
    <row r="43" spans="1:9" x14ac:dyDescent="0.35">
      <c r="A43" s="1" t="s">
        <v>43</v>
      </c>
      <c r="B43" s="2">
        <v>270684</v>
      </c>
      <c r="C43">
        <f t="shared" si="7"/>
        <v>269039.16776727431</v>
      </c>
      <c r="D43">
        <f t="shared" si="8"/>
        <v>266173.95621290966</v>
      </c>
      <c r="E43">
        <f t="shared" si="9"/>
        <v>273925.87753604969</v>
      </c>
      <c r="F43">
        <f t="shared" si="3"/>
        <v>1644.8322327256901</v>
      </c>
      <c r="G43">
        <f t="shared" si="4"/>
        <v>1644.8322327256901</v>
      </c>
      <c r="H43">
        <f t="shared" si="5"/>
        <v>2705473.0738133788</v>
      </c>
      <c r="I43" s="3">
        <f t="shared" si="6"/>
        <v>6.0765772366511879E-3</v>
      </c>
    </row>
    <row r="44" spans="1:9" x14ac:dyDescent="0.35">
      <c r="A44" s="1" t="s">
        <v>44</v>
      </c>
      <c r="B44" s="2">
        <v>266782</v>
      </c>
      <c r="C44">
        <f t="shared" si="7"/>
        <v>270190.5503301823</v>
      </c>
      <c r="D44">
        <f t="shared" si="8"/>
        <v>267977.97372774582</v>
      </c>
      <c r="E44">
        <f t="shared" si="9"/>
        <v>273601.68978244474</v>
      </c>
      <c r="F44">
        <f t="shared" si="3"/>
        <v>-3408.5503301823046</v>
      </c>
      <c r="G44">
        <f t="shared" si="4"/>
        <v>3408.5503301823046</v>
      </c>
      <c r="H44">
        <f t="shared" si="5"/>
        <v>11618215.353385897</v>
      </c>
      <c r="I44" s="3">
        <f t="shared" si="6"/>
        <v>1.2776537885548143E-2</v>
      </c>
    </row>
    <row r="45" spans="1:9" x14ac:dyDescent="0.35">
      <c r="A45" s="1" t="s">
        <v>45</v>
      </c>
      <c r="B45" s="2">
        <v>263945</v>
      </c>
      <c r="C45">
        <f t="shared" si="7"/>
        <v>267804.56509905471</v>
      </c>
      <c r="D45">
        <f t="shared" si="8"/>
        <v>267499.58423664747</v>
      </c>
      <c r="E45">
        <f t="shared" si="9"/>
        <v>272919.72080420027</v>
      </c>
      <c r="F45">
        <f t="shared" si="3"/>
        <v>-3859.5650990547147</v>
      </c>
      <c r="G45">
        <f t="shared" si="4"/>
        <v>3859.5650990547147</v>
      </c>
      <c r="H45">
        <f t="shared" si="5"/>
        <v>14896242.753841229</v>
      </c>
      <c r="I45" s="3">
        <f t="shared" si="6"/>
        <v>1.4622611146468827E-2</v>
      </c>
    </row>
    <row r="46" spans="1:9" x14ac:dyDescent="0.35">
      <c r="A46" s="1" t="s">
        <v>46</v>
      </c>
      <c r="B46" s="2">
        <v>250160</v>
      </c>
      <c r="C46">
        <f t="shared" si="7"/>
        <v>265102.86952971644</v>
      </c>
      <c r="D46">
        <f t="shared" si="8"/>
        <v>266077.75054198847</v>
      </c>
      <c r="E46">
        <f t="shared" si="9"/>
        <v>272022.24872378027</v>
      </c>
      <c r="F46">
        <f t="shared" si="3"/>
        <v>-14942.869529716438</v>
      </c>
      <c r="G46">
        <f t="shared" si="4"/>
        <v>14942.869529716438</v>
      </c>
      <c r="H46">
        <f t="shared" si="5"/>
        <v>223289349.78212795</v>
      </c>
      <c r="I46" s="3">
        <f t="shared" si="6"/>
        <v>5.9733248839608399E-2</v>
      </c>
    </row>
    <row r="47" spans="1:9" x14ac:dyDescent="0.35">
      <c r="A47" s="1" t="s">
        <v>47</v>
      </c>
      <c r="B47" s="2">
        <v>250303</v>
      </c>
      <c r="C47">
        <f t="shared" si="7"/>
        <v>254642.86085891491</v>
      </c>
      <c r="D47">
        <f t="shared" si="8"/>
        <v>259710.65032519307</v>
      </c>
      <c r="E47">
        <f t="shared" si="9"/>
        <v>269836.02385140222</v>
      </c>
      <c r="F47">
        <f t="shared" si="3"/>
        <v>-4339.860858914908</v>
      </c>
      <c r="G47">
        <f t="shared" si="4"/>
        <v>4339.860858914908</v>
      </c>
      <c r="H47">
        <f t="shared" si="5"/>
        <v>18834392.274741642</v>
      </c>
      <c r="I47" s="3">
        <f t="shared" si="6"/>
        <v>1.7338429259397242E-2</v>
      </c>
    </row>
    <row r="48" spans="1:9" x14ac:dyDescent="0.35">
      <c r="A48" s="1" t="s">
        <v>48</v>
      </c>
      <c r="B48" s="2">
        <v>244987</v>
      </c>
      <c r="C48">
        <f t="shared" si="7"/>
        <v>251604.95825767444</v>
      </c>
      <c r="D48">
        <f t="shared" si="8"/>
        <v>255947.59019511586</v>
      </c>
      <c r="E48">
        <f t="shared" si="9"/>
        <v>267882.72146626201</v>
      </c>
      <c r="F48">
        <f t="shared" si="3"/>
        <v>-6617.9582576744433</v>
      </c>
      <c r="G48">
        <f t="shared" si="4"/>
        <v>6617.9582576744433</v>
      </c>
      <c r="H48">
        <f t="shared" si="5"/>
        <v>43797371.500321351</v>
      </c>
      <c r="I48" s="3">
        <f t="shared" si="6"/>
        <v>2.7013507890926634E-2</v>
      </c>
    </row>
    <row r="49" spans="1:9" x14ac:dyDescent="0.35">
      <c r="A49" s="1" t="s">
        <v>49</v>
      </c>
      <c r="B49" s="2">
        <v>235120</v>
      </c>
      <c r="C49">
        <f t="shared" si="7"/>
        <v>246972.38747730234</v>
      </c>
      <c r="D49">
        <f t="shared" si="8"/>
        <v>251563.35411706951</v>
      </c>
      <c r="E49">
        <f t="shared" si="9"/>
        <v>265593.14931963582</v>
      </c>
      <c r="F49">
        <f t="shared" si="3"/>
        <v>-11852.387477302342</v>
      </c>
      <c r="G49">
        <f t="shared" si="4"/>
        <v>11852.387477302342</v>
      </c>
      <c r="H49">
        <f t="shared" si="5"/>
        <v>140479088.91211337</v>
      </c>
      <c r="I49" s="3">
        <f t="shared" si="6"/>
        <v>5.0409950141639764E-2</v>
      </c>
    </row>
    <row r="50" spans="1:9" x14ac:dyDescent="0.35">
      <c r="A50" s="1" t="s">
        <v>50</v>
      </c>
      <c r="B50" s="2">
        <v>245715</v>
      </c>
      <c r="C50">
        <f t="shared" si="7"/>
        <v>238675.71624319069</v>
      </c>
      <c r="D50">
        <f t="shared" si="8"/>
        <v>244986.01247024169</v>
      </c>
      <c r="E50">
        <f t="shared" si="9"/>
        <v>262545.83438767225</v>
      </c>
      <c r="F50">
        <f t="shared" si="3"/>
        <v>7039.2837568093091</v>
      </c>
      <c r="G50">
        <f t="shared" si="4"/>
        <v>7039.2837568093091</v>
      </c>
      <c r="H50">
        <f t="shared" si="5"/>
        <v>49551515.808879383</v>
      </c>
      <c r="I50" s="3">
        <f t="shared" si="6"/>
        <v>2.8648164567931584E-2</v>
      </c>
    </row>
    <row r="51" spans="1:9" x14ac:dyDescent="0.35">
      <c r="A51" s="1" t="s">
        <v>51</v>
      </c>
      <c r="B51" s="2">
        <v>203162</v>
      </c>
      <c r="C51">
        <f t="shared" si="7"/>
        <v>243603.21487295721</v>
      </c>
      <c r="D51">
        <f t="shared" si="8"/>
        <v>245277.60748214502</v>
      </c>
      <c r="E51">
        <f t="shared" si="9"/>
        <v>260862.75094890504</v>
      </c>
      <c r="F51">
        <f t="shared" si="3"/>
        <v>-40441.214872957207</v>
      </c>
      <c r="G51">
        <f t="shared" si="4"/>
        <v>40441.214872957207</v>
      </c>
      <c r="H51">
        <f t="shared" si="5"/>
        <v>1635491860.4006953</v>
      </c>
      <c r="I51" s="3">
        <f t="shared" si="6"/>
        <v>0.19905895232847287</v>
      </c>
    </row>
    <row r="52" spans="1:9" x14ac:dyDescent="0.35">
      <c r="A52" s="1" t="s">
        <v>52</v>
      </c>
      <c r="B52" s="2">
        <v>231414</v>
      </c>
      <c r="C52">
        <f t="shared" si="7"/>
        <v>215294.36446188716</v>
      </c>
      <c r="D52">
        <f t="shared" si="8"/>
        <v>228431.36448928702</v>
      </c>
      <c r="E52">
        <f t="shared" si="9"/>
        <v>255092.67585401455</v>
      </c>
      <c r="F52">
        <f t="shared" si="3"/>
        <v>16119.635538112838</v>
      </c>
      <c r="G52">
        <f t="shared" si="4"/>
        <v>16119.635538112838</v>
      </c>
      <c r="H52">
        <f t="shared" si="5"/>
        <v>259842649.88159037</v>
      </c>
      <c r="I52" s="3">
        <f t="shared" si="6"/>
        <v>6.9657131971759864E-2</v>
      </c>
    </row>
    <row r="53" spans="1:9" x14ac:dyDescent="0.35">
      <c r="A53" s="1" t="s">
        <v>53</v>
      </c>
      <c r="B53" s="2">
        <v>231621</v>
      </c>
      <c r="C53">
        <f t="shared" si="7"/>
        <v>226578.10933856614</v>
      </c>
      <c r="D53">
        <f t="shared" si="8"/>
        <v>229624.41869357222</v>
      </c>
      <c r="E53">
        <f t="shared" si="9"/>
        <v>252724.80826861309</v>
      </c>
      <c r="F53">
        <f t="shared" si="3"/>
        <v>5042.890661433863</v>
      </c>
      <c r="G53">
        <f t="shared" si="4"/>
        <v>5042.890661433863</v>
      </c>
      <c r="H53">
        <f t="shared" si="5"/>
        <v>25430746.223176863</v>
      </c>
      <c r="I53" s="3">
        <f t="shared" si="6"/>
        <v>2.1772165138022298E-2</v>
      </c>
    </row>
    <row r="54" spans="1:9" x14ac:dyDescent="0.35">
      <c r="A54" s="1" t="s">
        <v>54</v>
      </c>
      <c r="B54" s="2">
        <v>238809</v>
      </c>
      <c r="C54">
        <f t="shared" si="7"/>
        <v>230108.13280156982</v>
      </c>
      <c r="D54">
        <f t="shared" si="8"/>
        <v>230423.05121614336</v>
      </c>
      <c r="E54">
        <f t="shared" si="9"/>
        <v>250614.42744175179</v>
      </c>
      <c r="F54">
        <f t="shared" si="3"/>
        <v>8700.8671984301764</v>
      </c>
      <c r="G54">
        <f t="shared" si="4"/>
        <v>8700.8671984301764</v>
      </c>
      <c r="H54">
        <f t="shared" si="5"/>
        <v>75705090.004718184</v>
      </c>
      <c r="I54" s="3">
        <f t="shared" si="6"/>
        <v>3.6434419131733627E-2</v>
      </c>
    </row>
    <row r="55" spans="1:9" x14ac:dyDescent="0.35">
      <c r="A55" s="1" t="s">
        <v>55</v>
      </c>
      <c r="B55" s="2">
        <v>231912</v>
      </c>
      <c r="C55">
        <f t="shared" si="7"/>
        <v>236198.73984047095</v>
      </c>
      <c r="D55">
        <f t="shared" si="8"/>
        <v>233777.43072968602</v>
      </c>
      <c r="E55">
        <f t="shared" si="9"/>
        <v>249433.88469757661</v>
      </c>
      <c r="F55">
        <f t="shared" si="3"/>
        <v>-4286.7398404709529</v>
      </c>
      <c r="G55">
        <f t="shared" si="4"/>
        <v>4286.7398404709529</v>
      </c>
      <c r="H55">
        <f t="shared" si="5"/>
        <v>18376138.459880929</v>
      </c>
      <c r="I55" s="3">
        <f t="shared" si="6"/>
        <v>1.8484338199277972E-2</v>
      </c>
    </row>
    <row r="56" spans="1:9" x14ac:dyDescent="0.35">
      <c r="A56" s="1" t="s">
        <v>56</v>
      </c>
      <c r="B56" s="2">
        <v>245724</v>
      </c>
      <c r="C56">
        <f t="shared" si="7"/>
        <v>233198.02195214128</v>
      </c>
      <c r="D56">
        <f t="shared" si="8"/>
        <v>233031.25843781163</v>
      </c>
      <c r="E56">
        <f t="shared" si="9"/>
        <v>247681.69622781896</v>
      </c>
      <c r="F56">
        <f t="shared" si="3"/>
        <v>12525.97804785872</v>
      </c>
      <c r="G56">
        <f t="shared" si="4"/>
        <v>12525.97804785872</v>
      </c>
      <c r="H56">
        <f t="shared" si="5"/>
        <v>156900126.05543855</v>
      </c>
      <c r="I56" s="3">
        <f t="shared" si="6"/>
        <v>5.097580231421725E-2</v>
      </c>
    </row>
    <row r="57" spans="1:9" x14ac:dyDescent="0.35">
      <c r="A57" s="1" t="s">
        <v>57</v>
      </c>
      <c r="B57" s="2">
        <v>251079</v>
      </c>
      <c r="C57">
        <f t="shared" si="7"/>
        <v>241966.20658564236</v>
      </c>
      <c r="D57">
        <f t="shared" si="8"/>
        <v>238108.35506268698</v>
      </c>
      <c r="E57">
        <f t="shared" si="9"/>
        <v>247485.92660503706</v>
      </c>
      <c r="F57">
        <f t="shared" si="3"/>
        <v>9112.7934143576422</v>
      </c>
      <c r="G57">
        <f t="shared" si="4"/>
        <v>9112.7934143576422</v>
      </c>
      <c r="H57">
        <f t="shared" si="5"/>
        <v>83043003.81276001</v>
      </c>
      <c r="I57" s="3">
        <f t="shared" si="6"/>
        <v>3.6294526481137977E-2</v>
      </c>
    </row>
    <row r="58" spans="1:9" x14ac:dyDescent="0.35">
      <c r="A58" s="1" t="s">
        <v>58</v>
      </c>
      <c r="B58" s="2">
        <v>237699</v>
      </c>
      <c r="C58">
        <f t="shared" si="7"/>
        <v>248345.1619756927</v>
      </c>
      <c r="D58">
        <f t="shared" si="8"/>
        <v>243296.6130376122</v>
      </c>
      <c r="E58">
        <f t="shared" si="9"/>
        <v>247845.23394453336</v>
      </c>
      <c r="F58">
        <f t="shared" si="3"/>
        <v>-10646.161975692696</v>
      </c>
      <c r="G58">
        <f t="shared" si="4"/>
        <v>10646.161975692696</v>
      </c>
      <c r="H58">
        <f t="shared" si="5"/>
        <v>113340764.812685</v>
      </c>
      <c r="I58" s="3">
        <f t="shared" si="6"/>
        <v>4.4788417181783245E-2</v>
      </c>
    </row>
    <row r="59" spans="1:9" x14ac:dyDescent="0.35">
      <c r="A59" s="1" t="s">
        <v>59</v>
      </c>
      <c r="B59" s="2">
        <v>230822</v>
      </c>
      <c r="C59">
        <f t="shared" si="7"/>
        <v>240892.8485927078</v>
      </c>
      <c r="D59">
        <f t="shared" si="8"/>
        <v>241057.56782256733</v>
      </c>
      <c r="E59">
        <f t="shared" si="9"/>
        <v>246830.61055008002</v>
      </c>
      <c r="F59">
        <f t="shared" si="3"/>
        <v>-10070.8485927078</v>
      </c>
      <c r="G59">
        <f t="shared" si="4"/>
        <v>10070.8485927078</v>
      </c>
      <c r="H59">
        <f t="shared" si="5"/>
        <v>101421991.37724468</v>
      </c>
      <c r="I59" s="3">
        <f t="shared" si="6"/>
        <v>4.3630367091125631E-2</v>
      </c>
    </row>
    <row r="60" spans="1:9" x14ac:dyDescent="0.35">
      <c r="A60" s="1" t="s">
        <v>60</v>
      </c>
      <c r="B60" s="2">
        <v>222248</v>
      </c>
      <c r="C60">
        <f t="shared" si="7"/>
        <v>233843.25457781233</v>
      </c>
      <c r="D60">
        <f t="shared" si="8"/>
        <v>236963.34069354041</v>
      </c>
      <c r="E60">
        <f t="shared" si="9"/>
        <v>245229.74949507203</v>
      </c>
      <c r="F60">
        <f t="shared" si="3"/>
        <v>-11595.254577812331</v>
      </c>
      <c r="G60">
        <f t="shared" si="4"/>
        <v>11595.254577812331</v>
      </c>
      <c r="H60">
        <f t="shared" si="5"/>
        <v>134449928.72427782</v>
      </c>
      <c r="I60" s="3">
        <f t="shared" si="6"/>
        <v>5.2172593579300292E-2</v>
      </c>
    </row>
    <row r="61" spans="1:9" x14ac:dyDescent="0.35">
      <c r="A61" s="1" t="s">
        <v>61</v>
      </c>
      <c r="B61" s="2">
        <v>240519</v>
      </c>
      <c r="C61">
        <f t="shared" si="7"/>
        <v>225726.57637334368</v>
      </c>
      <c r="D61">
        <f t="shared" si="8"/>
        <v>231077.20441612424</v>
      </c>
      <c r="E61">
        <f t="shared" si="9"/>
        <v>242931.57454556483</v>
      </c>
      <c r="F61">
        <f t="shared" si="3"/>
        <v>14792.423626656324</v>
      </c>
      <c r="G61">
        <f t="shared" si="4"/>
        <v>14792.423626656324</v>
      </c>
      <c r="H61">
        <f t="shared" si="5"/>
        <v>218815796.75046024</v>
      </c>
      <c r="I61" s="3">
        <f t="shared" si="6"/>
        <v>6.1502100152820871E-2</v>
      </c>
    </row>
    <row r="62" spans="1:9" x14ac:dyDescent="0.35">
      <c r="A62" s="1" t="s">
        <v>62</v>
      </c>
      <c r="B62" s="2">
        <v>234969</v>
      </c>
      <c r="C62">
        <f t="shared" si="7"/>
        <v>236081.2729120031</v>
      </c>
      <c r="D62">
        <f t="shared" si="8"/>
        <v>234853.92264967455</v>
      </c>
      <c r="E62">
        <f t="shared" si="9"/>
        <v>242690.31709100836</v>
      </c>
      <c r="F62">
        <f t="shared" si="3"/>
        <v>-1112.2729120030999</v>
      </c>
      <c r="G62">
        <f t="shared" si="4"/>
        <v>1112.2729120030999</v>
      </c>
      <c r="H62">
        <f t="shared" si="5"/>
        <v>1237151.0307758558</v>
      </c>
      <c r="I62" s="3">
        <f t="shared" si="6"/>
        <v>4.7337006669096772E-3</v>
      </c>
    </row>
    <row r="63" spans="1:9" x14ac:dyDescent="0.35">
      <c r="A63" s="1" t="s">
        <v>63</v>
      </c>
      <c r="B63" s="2">
        <v>201572</v>
      </c>
      <c r="C63">
        <f t="shared" si="7"/>
        <v>235302.68187360093</v>
      </c>
      <c r="D63">
        <f t="shared" si="8"/>
        <v>234899.95358980473</v>
      </c>
      <c r="E63">
        <f t="shared" si="9"/>
        <v>241918.18538190753</v>
      </c>
      <c r="F63">
        <f t="shared" si="3"/>
        <v>-33730.68187360093</v>
      </c>
      <c r="G63">
        <f t="shared" si="4"/>
        <v>33730.68187360093</v>
      </c>
      <c r="H63">
        <f t="shared" si="5"/>
        <v>1137758899.6580703</v>
      </c>
      <c r="I63" s="3">
        <f t="shared" si="6"/>
        <v>0.1673381316532104</v>
      </c>
    </row>
    <row r="64" spans="1:9" x14ac:dyDescent="0.35">
      <c r="A64" s="1" t="s">
        <v>64</v>
      </c>
      <c r="B64" s="2">
        <v>225487</v>
      </c>
      <c r="C64">
        <f t="shared" si="7"/>
        <v>211691.20456208027</v>
      </c>
      <c r="D64">
        <f t="shared" si="8"/>
        <v>221568.77215388283</v>
      </c>
      <c r="E64">
        <f t="shared" si="9"/>
        <v>237883.56684371681</v>
      </c>
      <c r="F64">
        <f t="shared" si="3"/>
        <v>13795.795437919733</v>
      </c>
      <c r="G64">
        <f t="shared" si="4"/>
        <v>13795.795437919733</v>
      </c>
      <c r="H64">
        <f t="shared" si="5"/>
        <v>190323971.76492691</v>
      </c>
      <c r="I64" s="3">
        <f t="shared" si="6"/>
        <v>6.1182220872687702E-2</v>
      </c>
    </row>
    <row r="65" spans="1:9" x14ac:dyDescent="0.35">
      <c r="A65" s="1" t="s">
        <v>65</v>
      </c>
      <c r="B65" s="2">
        <v>226639</v>
      </c>
      <c r="C65">
        <f t="shared" si="7"/>
        <v>221348.26136862408</v>
      </c>
      <c r="D65">
        <f t="shared" si="8"/>
        <v>223136.06329232972</v>
      </c>
      <c r="E65">
        <f t="shared" si="9"/>
        <v>236643.91015934513</v>
      </c>
      <c r="F65">
        <f t="shared" si="3"/>
        <v>5290.7386313759198</v>
      </c>
      <c r="G65">
        <f t="shared" si="4"/>
        <v>5290.7386313759198</v>
      </c>
      <c r="H65">
        <f t="shared" si="5"/>
        <v>27991915.26553354</v>
      </c>
      <c r="I65" s="3">
        <f t="shared" si="6"/>
        <v>2.3344343345037349E-2</v>
      </c>
    </row>
    <row r="66" spans="1:9" x14ac:dyDescent="0.35">
      <c r="A66" s="1" t="s">
        <v>66</v>
      </c>
      <c r="B66" s="2">
        <v>222177</v>
      </c>
      <c r="C66">
        <f t="shared" si="7"/>
        <v>225051.77841058723</v>
      </c>
      <c r="D66">
        <f t="shared" si="8"/>
        <v>224537.23797539785</v>
      </c>
      <c r="E66">
        <f t="shared" si="9"/>
        <v>235643.41914341063</v>
      </c>
      <c r="F66">
        <f t="shared" si="3"/>
        <v>-2874.778410587227</v>
      </c>
      <c r="G66">
        <f t="shared" si="4"/>
        <v>2874.778410587227</v>
      </c>
      <c r="H66">
        <f t="shared" si="5"/>
        <v>8264350.9099784233</v>
      </c>
      <c r="I66" s="3">
        <f t="shared" si="6"/>
        <v>1.293913596181075E-2</v>
      </c>
    </row>
    <row r="67" spans="1:9" x14ac:dyDescent="0.35">
      <c r="A67" s="1" t="s">
        <v>67</v>
      </c>
      <c r="B67" s="2">
        <v>212025</v>
      </c>
      <c r="C67">
        <f t="shared" si="7"/>
        <v>223039.43352317618</v>
      </c>
      <c r="D67">
        <f t="shared" si="8"/>
        <v>223593.14278523868</v>
      </c>
      <c r="E67">
        <f t="shared" si="9"/>
        <v>234296.77722906959</v>
      </c>
      <c r="F67">
        <f t="shared" si="3"/>
        <v>-11014.43352317618</v>
      </c>
      <c r="G67">
        <f t="shared" si="4"/>
        <v>11014.43352317618</v>
      </c>
      <c r="H67">
        <f t="shared" si="5"/>
        <v>121317745.83646724</v>
      </c>
      <c r="I67" s="3">
        <f t="shared" si="6"/>
        <v>5.1948749077590756E-2</v>
      </c>
    </row>
    <row r="68" spans="1:9" x14ac:dyDescent="0.35">
      <c r="A68" s="1" t="s">
        <v>68</v>
      </c>
      <c r="B68" s="2">
        <v>236534</v>
      </c>
      <c r="C68">
        <f t="shared" ref="C68:C99" si="10">0.7*B67+0.3*C67</f>
        <v>215329.33005695284</v>
      </c>
      <c r="D68">
        <f t="shared" ref="D68:D99" si="11">0.4*B67+0.6*D67</f>
        <v>218965.88567114322</v>
      </c>
      <c r="E68">
        <f t="shared" ref="E68:E99" si="12">0.1*B67+0.9*E67</f>
        <v>232069.59950616263</v>
      </c>
      <c r="F68">
        <f t="shared" ref="F68:F131" si="13">B68-C68</f>
        <v>21204.669943047164</v>
      </c>
      <c r="G68">
        <f t="shared" ref="G68:G131" si="14">ABS(F68)</f>
        <v>21204.669943047164</v>
      </c>
      <c r="H68">
        <f t="shared" ref="H68:H131" si="15">G68^2</f>
        <v>449638027.3935678</v>
      </c>
      <c r="I68" s="3">
        <f t="shared" ref="I68:I131" si="16">G68/B68</f>
        <v>8.9647450020069686E-2</v>
      </c>
    </row>
    <row r="69" spans="1:9" x14ac:dyDescent="0.35">
      <c r="A69" s="1" t="s">
        <v>69</v>
      </c>
      <c r="B69" s="2">
        <v>231649</v>
      </c>
      <c r="C69">
        <f t="shared" si="10"/>
        <v>230172.59901708583</v>
      </c>
      <c r="D69">
        <f t="shared" si="11"/>
        <v>225993.13140268592</v>
      </c>
      <c r="E69">
        <f t="shared" si="12"/>
        <v>232516.03955554636</v>
      </c>
      <c r="F69">
        <f t="shared" si="13"/>
        <v>1476.4009829141723</v>
      </c>
      <c r="G69">
        <f t="shared" si="14"/>
        <v>1476.4009829141723</v>
      </c>
      <c r="H69">
        <f t="shared" si="15"/>
        <v>2179759.8623499344</v>
      </c>
      <c r="I69" s="3">
        <f t="shared" si="16"/>
        <v>6.3734399151913991E-3</v>
      </c>
    </row>
    <row r="70" spans="1:9" x14ac:dyDescent="0.35">
      <c r="A70" s="1" t="s">
        <v>70</v>
      </c>
      <c r="B70" s="2">
        <v>224851</v>
      </c>
      <c r="C70">
        <f t="shared" si="10"/>
        <v>231206.07970512574</v>
      </c>
      <c r="D70">
        <f t="shared" si="11"/>
        <v>228255.47884161156</v>
      </c>
      <c r="E70">
        <f t="shared" si="12"/>
        <v>232429.33559999173</v>
      </c>
      <c r="F70">
        <f t="shared" si="13"/>
        <v>-6355.0797051257396</v>
      </c>
      <c r="G70">
        <f t="shared" si="14"/>
        <v>6355.0797051257396</v>
      </c>
      <c r="H70">
        <f t="shared" si="15"/>
        <v>40387038.058501057</v>
      </c>
      <c r="I70" s="3">
        <f t="shared" si="16"/>
        <v>2.8263515417435277E-2</v>
      </c>
    </row>
    <row r="71" spans="1:9" x14ac:dyDescent="0.35">
      <c r="A71" s="1" t="s">
        <v>71</v>
      </c>
      <c r="B71" s="2">
        <v>221600</v>
      </c>
      <c r="C71">
        <f t="shared" si="10"/>
        <v>226757.52391153772</v>
      </c>
      <c r="D71">
        <f t="shared" si="11"/>
        <v>226893.68730496697</v>
      </c>
      <c r="E71">
        <f t="shared" si="12"/>
        <v>231671.50203999257</v>
      </c>
      <c r="F71">
        <f t="shared" si="13"/>
        <v>-5157.523911537719</v>
      </c>
      <c r="G71">
        <f t="shared" si="14"/>
        <v>5157.523911537719</v>
      </c>
      <c r="H71">
        <f t="shared" si="15"/>
        <v>26600052.898083333</v>
      </c>
      <c r="I71" s="3">
        <f t="shared" si="16"/>
        <v>2.3274024871560103E-2</v>
      </c>
    </row>
    <row r="72" spans="1:9" x14ac:dyDescent="0.35">
      <c r="A72" s="1" t="s">
        <v>72</v>
      </c>
      <c r="B72" s="2">
        <v>218845</v>
      </c>
      <c r="C72">
        <f t="shared" si="10"/>
        <v>223147.25717346132</v>
      </c>
      <c r="D72">
        <f t="shared" si="11"/>
        <v>224776.21238298019</v>
      </c>
      <c r="E72">
        <f t="shared" si="12"/>
        <v>230664.35183599332</v>
      </c>
      <c r="F72">
        <f t="shared" si="13"/>
        <v>-4302.2571734613157</v>
      </c>
      <c r="G72">
        <f t="shared" si="14"/>
        <v>4302.2571734613157</v>
      </c>
      <c r="H72">
        <f t="shared" si="15"/>
        <v>18509416.786599349</v>
      </c>
      <c r="I72" s="3">
        <f t="shared" si="16"/>
        <v>1.9658923774641027E-2</v>
      </c>
    </row>
    <row r="73" spans="1:9" x14ac:dyDescent="0.35">
      <c r="A73" s="1" t="s">
        <v>73</v>
      </c>
      <c r="B73" s="2">
        <v>223978</v>
      </c>
      <c r="C73">
        <f t="shared" si="10"/>
        <v>220135.67715203838</v>
      </c>
      <c r="D73">
        <f t="shared" si="11"/>
        <v>222403.72742978809</v>
      </c>
      <c r="E73">
        <f t="shared" si="12"/>
        <v>229482.41665239399</v>
      </c>
      <c r="F73">
        <f t="shared" si="13"/>
        <v>3842.3228479616228</v>
      </c>
      <c r="G73">
        <f t="shared" si="14"/>
        <v>3842.3228479616228</v>
      </c>
      <c r="H73">
        <f t="shared" si="15"/>
        <v>14763444.867967915</v>
      </c>
      <c r="I73" s="3">
        <f t="shared" si="16"/>
        <v>1.7154911857243223E-2</v>
      </c>
    </row>
    <row r="74" spans="1:9" x14ac:dyDescent="0.35">
      <c r="A74" s="1" t="s">
        <v>74</v>
      </c>
      <c r="B74" s="2">
        <v>222315</v>
      </c>
      <c r="C74">
        <f t="shared" si="10"/>
        <v>222825.30314561148</v>
      </c>
      <c r="D74">
        <f t="shared" si="11"/>
        <v>223033.43645787286</v>
      </c>
      <c r="E74">
        <f t="shared" si="12"/>
        <v>228931.97498715459</v>
      </c>
      <c r="F74">
        <f t="shared" si="13"/>
        <v>-510.30314561148407</v>
      </c>
      <c r="G74">
        <f t="shared" si="14"/>
        <v>510.30314561148407</v>
      </c>
      <c r="H74">
        <f t="shared" si="15"/>
        <v>260409.30042097552</v>
      </c>
      <c r="I74" s="3">
        <f t="shared" si="16"/>
        <v>2.2954058233204421E-3</v>
      </c>
    </row>
    <row r="75" spans="1:9" x14ac:dyDescent="0.35">
      <c r="A75" s="1" t="s">
        <v>75</v>
      </c>
      <c r="B75" s="2">
        <v>198807</v>
      </c>
      <c r="C75">
        <f t="shared" si="10"/>
        <v>222468.09094368346</v>
      </c>
      <c r="D75">
        <f t="shared" si="11"/>
        <v>222746.0618747237</v>
      </c>
      <c r="E75">
        <f t="shared" si="12"/>
        <v>228270.27748843914</v>
      </c>
      <c r="F75">
        <f t="shared" si="13"/>
        <v>-23661.090943683463</v>
      </c>
      <c r="G75">
        <f t="shared" si="14"/>
        <v>23661.090943683463</v>
      </c>
      <c r="H75">
        <f t="shared" si="15"/>
        <v>559847224.64525962</v>
      </c>
      <c r="I75" s="3">
        <f t="shared" si="16"/>
        <v>0.11901538146887918</v>
      </c>
    </row>
    <row r="76" spans="1:9" x14ac:dyDescent="0.35">
      <c r="A76" s="1" t="s">
        <v>76</v>
      </c>
      <c r="B76" s="2">
        <v>235360</v>
      </c>
      <c r="C76">
        <f t="shared" si="10"/>
        <v>205905.32728310503</v>
      </c>
      <c r="D76">
        <f t="shared" si="11"/>
        <v>213170.43712483422</v>
      </c>
      <c r="E76">
        <f t="shared" si="12"/>
        <v>225323.94973959523</v>
      </c>
      <c r="F76">
        <f t="shared" si="13"/>
        <v>29454.672716894973</v>
      </c>
      <c r="G76">
        <f t="shared" si="14"/>
        <v>29454.672716894973</v>
      </c>
      <c r="H76">
        <f t="shared" si="15"/>
        <v>867577744.85939705</v>
      </c>
      <c r="I76" s="3">
        <f t="shared" si="16"/>
        <v>0.12514731779782023</v>
      </c>
    </row>
    <row r="77" spans="1:9" x14ac:dyDescent="0.35">
      <c r="A77" s="1" t="s">
        <v>77</v>
      </c>
      <c r="B77" s="2">
        <v>216229</v>
      </c>
      <c r="C77">
        <f t="shared" si="10"/>
        <v>226523.5981849315</v>
      </c>
      <c r="D77">
        <f t="shared" si="11"/>
        <v>222046.26227490051</v>
      </c>
      <c r="E77">
        <f t="shared" si="12"/>
        <v>226327.55476563572</v>
      </c>
      <c r="F77">
        <f t="shared" si="13"/>
        <v>-10294.598184931499</v>
      </c>
      <c r="G77">
        <f t="shared" si="14"/>
        <v>10294.598184931499</v>
      </c>
      <c r="H77">
        <f t="shared" si="15"/>
        <v>105978751.78919493</v>
      </c>
      <c r="I77" s="3">
        <f t="shared" si="16"/>
        <v>4.7609701681696252E-2</v>
      </c>
    </row>
    <row r="78" spans="1:9" x14ac:dyDescent="0.35">
      <c r="A78" s="1" t="s">
        <v>78</v>
      </c>
      <c r="B78" s="2">
        <v>224604</v>
      </c>
      <c r="C78">
        <f t="shared" si="10"/>
        <v>219317.37945547944</v>
      </c>
      <c r="D78">
        <f t="shared" si="11"/>
        <v>219719.35736494031</v>
      </c>
      <c r="E78">
        <f t="shared" si="12"/>
        <v>225317.69928907216</v>
      </c>
      <c r="F78">
        <f t="shared" si="13"/>
        <v>5286.620544520556</v>
      </c>
      <c r="G78">
        <f t="shared" si="14"/>
        <v>5286.620544520556</v>
      </c>
      <c r="H78">
        <f t="shared" si="15"/>
        <v>27948356.78174682</v>
      </c>
      <c r="I78" s="3">
        <f t="shared" si="16"/>
        <v>2.3537517339497764E-2</v>
      </c>
    </row>
    <row r="79" spans="1:9" x14ac:dyDescent="0.35">
      <c r="A79" s="1" t="s">
        <v>79</v>
      </c>
      <c r="B79" s="2">
        <v>219618</v>
      </c>
      <c r="C79">
        <f t="shared" si="10"/>
        <v>223018.01383664383</v>
      </c>
      <c r="D79">
        <f t="shared" si="11"/>
        <v>221673.2144189642</v>
      </c>
      <c r="E79">
        <f t="shared" si="12"/>
        <v>225246.32936016493</v>
      </c>
      <c r="F79">
        <f t="shared" si="13"/>
        <v>-3400.0138366438332</v>
      </c>
      <c r="G79">
        <f t="shared" si="14"/>
        <v>3400.0138366438332</v>
      </c>
      <c r="H79">
        <f t="shared" si="15"/>
        <v>11560094.089369519</v>
      </c>
      <c r="I79" s="3">
        <f t="shared" si="16"/>
        <v>1.548148984438358E-2</v>
      </c>
    </row>
    <row r="80" spans="1:9" x14ac:dyDescent="0.35">
      <c r="A80" s="1" t="s">
        <v>80</v>
      </c>
      <c r="B80" s="2">
        <v>228160</v>
      </c>
      <c r="C80">
        <f t="shared" si="10"/>
        <v>220638.00415099313</v>
      </c>
      <c r="D80">
        <f t="shared" si="11"/>
        <v>220851.12865137853</v>
      </c>
      <c r="E80">
        <f t="shared" si="12"/>
        <v>224683.49642414844</v>
      </c>
      <c r="F80">
        <f t="shared" si="13"/>
        <v>7521.9958490068675</v>
      </c>
      <c r="G80">
        <f t="shared" si="14"/>
        <v>7521.9958490068675</v>
      </c>
      <c r="H80">
        <f t="shared" si="15"/>
        <v>56580421.552476548</v>
      </c>
      <c r="I80" s="3">
        <f t="shared" si="16"/>
        <v>3.2968074373276944E-2</v>
      </c>
    </row>
    <row r="81" spans="1:9" x14ac:dyDescent="0.35">
      <c r="A81" s="1" t="s">
        <v>81</v>
      </c>
      <c r="B81" s="2">
        <v>239212</v>
      </c>
      <c r="C81">
        <f t="shared" si="10"/>
        <v>225903.40124529792</v>
      </c>
      <c r="D81">
        <f t="shared" si="11"/>
        <v>223774.67719082712</v>
      </c>
      <c r="E81">
        <f t="shared" si="12"/>
        <v>225031.14678173361</v>
      </c>
      <c r="F81">
        <f t="shared" si="13"/>
        <v>13308.598754702078</v>
      </c>
      <c r="G81">
        <f t="shared" si="14"/>
        <v>13308.598754702078</v>
      </c>
      <c r="H81">
        <f t="shared" si="15"/>
        <v>177118800.8136577</v>
      </c>
      <c r="I81" s="3">
        <f t="shared" si="16"/>
        <v>5.5635163598406756E-2</v>
      </c>
    </row>
    <row r="82" spans="1:9" x14ac:dyDescent="0.35">
      <c r="A82" s="1" t="s">
        <v>82</v>
      </c>
      <c r="B82" s="2">
        <v>216838</v>
      </c>
      <c r="C82">
        <f t="shared" si="10"/>
        <v>235219.42037358938</v>
      </c>
      <c r="D82">
        <f t="shared" si="11"/>
        <v>229949.60631449625</v>
      </c>
      <c r="E82">
        <f t="shared" si="12"/>
        <v>226449.23210356027</v>
      </c>
      <c r="F82">
        <f t="shared" si="13"/>
        <v>-18381.420373589383</v>
      </c>
      <c r="G82">
        <f t="shared" si="14"/>
        <v>18381.420373589383</v>
      </c>
      <c r="H82">
        <f t="shared" si="15"/>
        <v>337876614.95060682</v>
      </c>
      <c r="I82" s="3">
        <f t="shared" si="16"/>
        <v>8.4770291063325537E-2</v>
      </c>
    </row>
    <row r="83" spans="1:9" x14ac:dyDescent="0.35">
      <c r="A83" s="1" t="s">
        <v>83</v>
      </c>
      <c r="B83" s="2">
        <v>220171</v>
      </c>
      <c r="C83">
        <f t="shared" si="10"/>
        <v>222352.42611207679</v>
      </c>
      <c r="D83">
        <f t="shared" si="11"/>
        <v>224704.96378869776</v>
      </c>
      <c r="E83">
        <f t="shared" si="12"/>
        <v>225488.10889320425</v>
      </c>
      <c r="F83">
        <f t="shared" si="13"/>
        <v>-2181.4261120767915</v>
      </c>
      <c r="G83">
        <f t="shared" si="14"/>
        <v>2181.4261120767915</v>
      </c>
      <c r="H83">
        <f t="shared" si="15"/>
        <v>4758619.882450466</v>
      </c>
      <c r="I83" s="3">
        <f t="shared" si="16"/>
        <v>9.9078721179301152E-3</v>
      </c>
    </row>
    <row r="84" spans="1:9" x14ac:dyDescent="0.35">
      <c r="A84" s="1" t="s">
        <v>84</v>
      </c>
      <c r="B84" s="2">
        <v>221130</v>
      </c>
      <c r="C84">
        <f t="shared" si="10"/>
        <v>220825.42783362302</v>
      </c>
      <c r="D84">
        <f t="shared" si="11"/>
        <v>222891.37827321864</v>
      </c>
      <c r="E84">
        <f t="shared" si="12"/>
        <v>224956.39800388383</v>
      </c>
      <c r="F84">
        <f t="shared" si="13"/>
        <v>304.57216637698002</v>
      </c>
      <c r="G84">
        <f t="shared" si="14"/>
        <v>304.57216637698002</v>
      </c>
      <c r="H84">
        <f t="shared" si="15"/>
        <v>92764.204531566793</v>
      </c>
      <c r="I84" s="3">
        <f t="shared" si="16"/>
        <v>1.3773443964047393E-3</v>
      </c>
    </row>
    <row r="85" spans="1:9" x14ac:dyDescent="0.35">
      <c r="A85" s="1" t="s">
        <v>85</v>
      </c>
      <c r="B85" s="2">
        <v>244965</v>
      </c>
      <c r="C85">
        <f t="shared" si="10"/>
        <v>221038.62835008692</v>
      </c>
      <c r="D85">
        <f t="shared" si="11"/>
        <v>222186.82696393118</v>
      </c>
      <c r="E85">
        <f t="shared" si="12"/>
        <v>224573.75820349547</v>
      </c>
      <c r="F85">
        <f t="shared" si="13"/>
        <v>23926.371649913082</v>
      </c>
      <c r="G85">
        <f t="shared" si="14"/>
        <v>23926.371649913082</v>
      </c>
      <c r="H85">
        <f t="shared" si="15"/>
        <v>572471260.32976449</v>
      </c>
      <c r="I85" s="3">
        <f t="shared" si="16"/>
        <v>9.7672613025995891E-2</v>
      </c>
    </row>
    <row r="86" spans="1:9" x14ac:dyDescent="0.35">
      <c r="A86" s="1" t="s">
        <v>86</v>
      </c>
      <c r="B86" s="2">
        <v>236065</v>
      </c>
      <c r="C86">
        <f t="shared" si="10"/>
        <v>237787.08850502607</v>
      </c>
      <c r="D86">
        <f t="shared" si="11"/>
        <v>231298.09617835871</v>
      </c>
      <c r="E86">
        <f t="shared" si="12"/>
        <v>226612.88238314592</v>
      </c>
      <c r="F86">
        <f t="shared" si="13"/>
        <v>-1722.0885050260695</v>
      </c>
      <c r="G86">
        <f t="shared" si="14"/>
        <v>1722.0885050260695</v>
      </c>
      <c r="H86">
        <f t="shared" si="15"/>
        <v>2965588.8191429228</v>
      </c>
      <c r="I86" s="3">
        <f t="shared" si="16"/>
        <v>7.2949759813020548E-3</v>
      </c>
    </row>
    <row r="87" spans="1:9" x14ac:dyDescent="0.35">
      <c r="A87" s="1" t="s">
        <v>87</v>
      </c>
      <c r="B87" s="2">
        <v>229492</v>
      </c>
      <c r="C87">
        <f t="shared" si="10"/>
        <v>236581.6265515078</v>
      </c>
      <c r="D87">
        <f t="shared" si="11"/>
        <v>233204.85770701521</v>
      </c>
      <c r="E87">
        <f t="shared" si="12"/>
        <v>227558.09414483132</v>
      </c>
      <c r="F87">
        <f t="shared" si="13"/>
        <v>-7089.6265515077976</v>
      </c>
      <c r="G87">
        <f t="shared" si="14"/>
        <v>7089.6265515077976</v>
      </c>
      <c r="H87">
        <f t="shared" si="15"/>
        <v>50262804.639844343</v>
      </c>
      <c r="I87" s="3">
        <f t="shared" si="16"/>
        <v>3.089269583038972E-2</v>
      </c>
    </row>
    <row r="88" spans="1:9" x14ac:dyDescent="0.35">
      <c r="A88" s="1" t="s">
        <v>88</v>
      </c>
      <c r="B88" s="2">
        <v>248383</v>
      </c>
      <c r="C88">
        <f t="shared" si="10"/>
        <v>231618.88796545233</v>
      </c>
      <c r="D88">
        <f t="shared" si="11"/>
        <v>231719.7146242091</v>
      </c>
      <c r="E88">
        <f t="shared" si="12"/>
        <v>227751.48473034819</v>
      </c>
      <c r="F88">
        <f t="shared" si="13"/>
        <v>16764.112034547667</v>
      </c>
      <c r="G88">
        <f t="shared" si="14"/>
        <v>16764.112034547667</v>
      </c>
      <c r="H88">
        <f t="shared" si="15"/>
        <v>281035452.30686593</v>
      </c>
      <c r="I88" s="3">
        <f t="shared" si="16"/>
        <v>6.7492992815722755E-2</v>
      </c>
    </row>
    <row r="89" spans="1:9" x14ac:dyDescent="0.35">
      <c r="A89" s="1" t="s">
        <v>89</v>
      </c>
      <c r="B89" s="2">
        <v>228344</v>
      </c>
      <c r="C89">
        <f t="shared" si="10"/>
        <v>243353.76638963568</v>
      </c>
      <c r="D89">
        <f t="shared" si="11"/>
        <v>238385.02877452548</v>
      </c>
      <c r="E89">
        <f t="shared" si="12"/>
        <v>229814.63625731337</v>
      </c>
      <c r="F89">
        <f t="shared" si="13"/>
        <v>-15009.766389635683</v>
      </c>
      <c r="G89">
        <f t="shared" si="14"/>
        <v>15009.766389635683</v>
      </c>
      <c r="H89">
        <f t="shared" si="15"/>
        <v>225293087.071437</v>
      </c>
      <c r="I89" s="3">
        <f t="shared" si="16"/>
        <v>6.5733132421415416E-2</v>
      </c>
    </row>
    <row r="90" spans="1:9" x14ac:dyDescent="0.35">
      <c r="A90" s="1" t="s">
        <v>90</v>
      </c>
      <c r="B90" s="2">
        <v>245749</v>
      </c>
      <c r="C90">
        <f t="shared" si="10"/>
        <v>232846.92991689069</v>
      </c>
      <c r="D90">
        <f t="shared" si="11"/>
        <v>234368.61726471529</v>
      </c>
      <c r="E90">
        <f t="shared" si="12"/>
        <v>229667.57263158204</v>
      </c>
      <c r="F90">
        <f t="shared" si="13"/>
        <v>12902.070083109313</v>
      </c>
      <c r="G90">
        <f t="shared" si="14"/>
        <v>12902.070083109313</v>
      </c>
      <c r="H90">
        <f t="shared" si="15"/>
        <v>166463412.42946434</v>
      </c>
      <c r="I90" s="3">
        <f t="shared" si="16"/>
        <v>5.2501007463343949E-2</v>
      </c>
    </row>
    <row r="91" spans="1:9" x14ac:dyDescent="0.35">
      <c r="A91" s="1" t="s">
        <v>91</v>
      </c>
      <c r="B91" s="2">
        <v>226802</v>
      </c>
      <c r="C91">
        <f t="shared" si="10"/>
        <v>241878.37897506717</v>
      </c>
      <c r="D91">
        <f t="shared" si="11"/>
        <v>238920.77035882918</v>
      </c>
      <c r="E91">
        <f t="shared" si="12"/>
        <v>231275.71536842384</v>
      </c>
      <c r="F91">
        <f t="shared" si="13"/>
        <v>-15076.378975067171</v>
      </c>
      <c r="G91">
        <f t="shared" si="14"/>
        <v>15076.378975067171</v>
      </c>
      <c r="H91">
        <f t="shared" si="15"/>
        <v>227297202.99984744</v>
      </c>
      <c r="I91" s="3">
        <f t="shared" si="16"/>
        <v>6.6473747916981199E-2</v>
      </c>
    </row>
    <row r="92" spans="1:9" x14ac:dyDescent="0.35">
      <c r="A92" s="1" t="s">
        <v>92</v>
      </c>
      <c r="B92" s="2">
        <v>250986</v>
      </c>
      <c r="C92">
        <f t="shared" si="10"/>
        <v>231324.91369252015</v>
      </c>
      <c r="D92">
        <f t="shared" si="11"/>
        <v>234073.26221529749</v>
      </c>
      <c r="E92">
        <f t="shared" si="12"/>
        <v>230828.34383158147</v>
      </c>
      <c r="F92">
        <f t="shared" si="13"/>
        <v>19661.086307479854</v>
      </c>
      <c r="G92">
        <f t="shared" si="14"/>
        <v>19661.086307479854</v>
      </c>
      <c r="H92">
        <f t="shared" si="15"/>
        <v>386558314.7901718</v>
      </c>
      <c r="I92" s="3">
        <f t="shared" si="16"/>
        <v>7.8335390449984679E-2</v>
      </c>
    </row>
    <row r="93" spans="1:9" x14ac:dyDescent="0.35">
      <c r="A93" s="1" t="s">
        <v>93</v>
      </c>
      <c r="B93" s="2">
        <v>248482</v>
      </c>
      <c r="C93">
        <f t="shared" si="10"/>
        <v>245087.67410775603</v>
      </c>
      <c r="D93">
        <f t="shared" si="11"/>
        <v>240838.35732917849</v>
      </c>
      <c r="E93">
        <f t="shared" si="12"/>
        <v>232844.10944842335</v>
      </c>
      <c r="F93">
        <f t="shared" si="13"/>
        <v>3394.3258922439709</v>
      </c>
      <c r="G93">
        <f t="shared" si="14"/>
        <v>3394.3258922439709</v>
      </c>
      <c r="H93">
        <f t="shared" si="15"/>
        <v>11521448.262757828</v>
      </c>
      <c r="I93" s="3">
        <f t="shared" si="16"/>
        <v>1.3660248598465768E-2</v>
      </c>
    </row>
    <row r="94" spans="1:9" x14ac:dyDescent="0.35">
      <c r="A94" s="1" t="s">
        <v>94</v>
      </c>
      <c r="B94" s="2">
        <v>241213</v>
      </c>
      <c r="C94">
        <f t="shared" si="10"/>
        <v>247463.70223232679</v>
      </c>
      <c r="D94">
        <f t="shared" si="11"/>
        <v>243895.81439750711</v>
      </c>
      <c r="E94">
        <f t="shared" si="12"/>
        <v>234407.89850358103</v>
      </c>
      <c r="F94">
        <f t="shared" si="13"/>
        <v>-6250.7022323267884</v>
      </c>
      <c r="G94">
        <f t="shared" si="14"/>
        <v>6250.7022323267884</v>
      </c>
      <c r="H94">
        <f t="shared" si="15"/>
        <v>39071278.397215098</v>
      </c>
      <c r="I94" s="3">
        <f t="shared" si="16"/>
        <v>2.5913620875851584E-2</v>
      </c>
    </row>
    <row r="95" spans="1:9" x14ac:dyDescent="0.35">
      <c r="A95" s="1" t="s">
        <v>95</v>
      </c>
      <c r="B95" s="2">
        <v>234666</v>
      </c>
      <c r="C95">
        <f t="shared" si="10"/>
        <v>243088.21066969802</v>
      </c>
      <c r="D95">
        <f t="shared" si="11"/>
        <v>242822.68863850427</v>
      </c>
      <c r="E95">
        <f t="shared" si="12"/>
        <v>235088.40865322296</v>
      </c>
      <c r="F95">
        <f t="shared" si="13"/>
        <v>-8422.210669698019</v>
      </c>
      <c r="G95">
        <f t="shared" si="14"/>
        <v>8422.210669698019</v>
      </c>
      <c r="H95">
        <f t="shared" si="15"/>
        <v>70933632.564775154</v>
      </c>
      <c r="I95" s="3">
        <f t="shared" si="16"/>
        <v>3.5890204246452485E-2</v>
      </c>
    </row>
    <row r="96" spans="1:9" x14ac:dyDescent="0.35">
      <c r="A96" s="1" t="s">
        <v>96</v>
      </c>
      <c r="B96" s="2">
        <v>240691</v>
      </c>
      <c r="C96">
        <f t="shared" si="10"/>
        <v>237192.66320090939</v>
      </c>
      <c r="D96">
        <f t="shared" si="11"/>
        <v>239560.01318310259</v>
      </c>
      <c r="E96">
        <f t="shared" si="12"/>
        <v>235046.16778790066</v>
      </c>
      <c r="F96">
        <f t="shared" si="13"/>
        <v>3498.3367990906117</v>
      </c>
      <c r="G96">
        <f t="shared" si="14"/>
        <v>3498.3367990906117</v>
      </c>
      <c r="H96">
        <f t="shared" si="15"/>
        <v>12238360.359871548</v>
      </c>
      <c r="I96" s="3">
        <f t="shared" si="16"/>
        <v>1.4534555920622756E-2</v>
      </c>
    </row>
    <row r="97" spans="1:9" x14ac:dyDescent="0.35">
      <c r="A97" s="1" t="s">
        <v>97</v>
      </c>
      <c r="B97" s="2">
        <v>242213</v>
      </c>
      <c r="C97">
        <f t="shared" si="10"/>
        <v>239641.49896027282</v>
      </c>
      <c r="D97">
        <f t="shared" si="11"/>
        <v>240012.40790986153</v>
      </c>
      <c r="E97">
        <f t="shared" si="12"/>
        <v>235610.65100911062</v>
      </c>
      <c r="F97">
        <f t="shared" si="13"/>
        <v>2571.5010397271835</v>
      </c>
      <c r="G97">
        <f t="shared" si="14"/>
        <v>2571.5010397271835</v>
      </c>
      <c r="H97">
        <f t="shared" si="15"/>
        <v>6612617.5973179862</v>
      </c>
      <c r="I97" s="3">
        <f t="shared" si="16"/>
        <v>1.0616692909658786E-2</v>
      </c>
    </row>
    <row r="98" spans="1:9" x14ac:dyDescent="0.35">
      <c r="A98" s="1" t="s">
        <v>98</v>
      </c>
      <c r="B98" s="2">
        <v>262811</v>
      </c>
      <c r="C98">
        <f t="shared" si="10"/>
        <v>241441.54968808184</v>
      </c>
      <c r="D98">
        <f t="shared" si="11"/>
        <v>240892.64474591691</v>
      </c>
      <c r="E98">
        <f t="shared" si="12"/>
        <v>236270.88590819959</v>
      </c>
      <c r="F98">
        <f t="shared" si="13"/>
        <v>21369.450311918161</v>
      </c>
      <c r="G98">
        <f t="shared" si="14"/>
        <v>21369.450311918161</v>
      </c>
      <c r="H98">
        <f t="shared" si="15"/>
        <v>456653406.6335392</v>
      </c>
      <c r="I98" s="3">
        <f t="shared" si="16"/>
        <v>8.1311095471339329E-2</v>
      </c>
    </row>
    <row r="99" spans="1:9" x14ac:dyDescent="0.35">
      <c r="A99" s="1" t="s">
        <v>99</v>
      </c>
      <c r="B99" s="2">
        <v>220558</v>
      </c>
      <c r="C99">
        <f t="shared" si="10"/>
        <v>256400.16490642453</v>
      </c>
      <c r="D99">
        <f t="shared" si="11"/>
        <v>249659.98684755014</v>
      </c>
      <c r="E99">
        <f t="shared" si="12"/>
        <v>238924.89731737965</v>
      </c>
      <c r="F99">
        <f t="shared" si="13"/>
        <v>-35842.164906424528</v>
      </c>
      <c r="G99">
        <f t="shared" si="14"/>
        <v>35842.164906424528</v>
      </c>
      <c r="H99">
        <f t="shared" si="15"/>
        <v>1284660785.1793301</v>
      </c>
      <c r="I99" s="3">
        <f t="shared" si="16"/>
        <v>0.16250675516836627</v>
      </c>
    </row>
    <row r="100" spans="1:9" x14ac:dyDescent="0.35">
      <c r="A100" s="1" t="s">
        <v>100</v>
      </c>
      <c r="B100" s="2">
        <v>253114</v>
      </c>
      <c r="C100">
        <f t="shared" ref="C100:C131" si="17">0.7*B99+0.3*C99</f>
        <v>231310.64947192732</v>
      </c>
      <c r="D100">
        <f t="shared" ref="D100:D131" si="18">0.4*B99+0.6*D99</f>
        <v>238019.19210853009</v>
      </c>
      <c r="E100">
        <f t="shared" ref="E100:E131" si="19">0.1*B99+0.9*E99</f>
        <v>237088.20758564171</v>
      </c>
      <c r="F100">
        <f t="shared" si="13"/>
        <v>21803.350528072682</v>
      </c>
      <c r="G100">
        <f t="shared" si="14"/>
        <v>21803.350528072682</v>
      </c>
      <c r="H100">
        <f t="shared" si="15"/>
        <v>475386094.25000733</v>
      </c>
      <c r="I100" s="3">
        <f t="shared" si="16"/>
        <v>8.6140436831122269E-2</v>
      </c>
    </row>
    <row r="101" spans="1:9" x14ac:dyDescent="0.35">
      <c r="A101" s="1" t="s">
        <v>101</v>
      </c>
      <c r="B101" s="2">
        <v>246132</v>
      </c>
      <c r="C101">
        <f t="shared" si="17"/>
        <v>246572.99484157818</v>
      </c>
      <c r="D101">
        <f t="shared" si="18"/>
        <v>244057.11526511805</v>
      </c>
      <c r="E101">
        <f t="shared" si="19"/>
        <v>238690.78682707754</v>
      </c>
      <c r="F101">
        <f t="shared" si="13"/>
        <v>-440.9948415781837</v>
      </c>
      <c r="G101">
        <f t="shared" si="14"/>
        <v>440.9948415781837</v>
      </c>
      <c r="H101">
        <f t="shared" si="15"/>
        <v>194476.45029856733</v>
      </c>
      <c r="I101" s="3">
        <f t="shared" si="16"/>
        <v>1.7917005573358348E-3</v>
      </c>
    </row>
    <row r="102" spans="1:9" x14ac:dyDescent="0.35">
      <c r="A102" s="1" t="s">
        <v>102</v>
      </c>
      <c r="B102" s="2">
        <v>264554</v>
      </c>
      <c r="C102">
        <f t="shared" si="17"/>
        <v>246264.29845247345</v>
      </c>
      <c r="D102">
        <f t="shared" si="18"/>
        <v>244887.06915907084</v>
      </c>
      <c r="E102">
        <f t="shared" si="19"/>
        <v>239434.90814436981</v>
      </c>
      <c r="F102">
        <f t="shared" si="13"/>
        <v>18289.701547526551</v>
      </c>
      <c r="G102">
        <f t="shared" si="14"/>
        <v>18289.701547526551</v>
      </c>
      <c r="H102">
        <f t="shared" si="15"/>
        <v>334513182.69759512</v>
      </c>
      <c r="I102" s="3">
        <f t="shared" si="16"/>
        <v>6.913409567621942E-2</v>
      </c>
    </row>
    <row r="103" spans="1:9" x14ac:dyDescent="0.35">
      <c r="A103" s="1" t="s">
        <v>103</v>
      </c>
      <c r="B103" s="2">
        <v>242677</v>
      </c>
      <c r="C103">
        <f t="shared" si="17"/>
        <v>259067.08953574201</v>
      </c>
      <c r="D103">
        <f t="shared" si="18"/>
        <v>252753.8414954425</v>
      </c>
      <c r="E103">
        <f t="shared" si="19"/>
        <v>241946.81732993282</v>
      </c>
      <c r="F103">
        <f t="shared" si="13"/>
        <v>-16390.089535742009</v>
      </c>
      <c r="G103">
        <f t="shared" si="14"/>
        <v>16390.089535742009</v>
      </c>
      <c r="H103">
        <f t="shared" si="15"/>
        <v>268635034.9896397</v>
      </c>
      <c r="I103" s="3">
        <f t="shared" si="16"/>
        <v>6.753870179597575E-2</v>
      </c>
    </row>
    <row r="104" spans="1:9" x14ac:dyDescent="0.35">
      <c r="A104" s="1" t="s">
        <v>104</v>
      </c>
      <c r="B104" s="2">
        <v>245369</v>
      </c>
      <c r="C104">
        <f t="shared" si="17"/>
        <v>247594.02686072257</v>
      </c>
      <c r="D104">
        <f t="shared" si="18"/>
        <v>248723.1048972655</v>
      </c>
      <c r="E104">
        <f t="shared" si="19"/>
        <v>242019.83559693955</v>
      </c>
      <c r="F104">
        <f t="shared" si="13"/>
        <v>-2225.0268607225735</v>
      </c>
      <c r="G104">
        <f t="shared" si="14"/>
        <v>2225.0268607225735</v>
      </c>
      <c r="H104">
        <f t="shared" si="15"/>
        <v>4950744.5309369508</v>
      </c>
      <c r="I104" s="3">
        <f t="shared" si="16"/>
        <v>9.0680846428137767E-3</v>
      </c>
    </row>
    <row r="105" spans="1:9" x14ac:dyDescent="0.35">
      <c r="A105" s="1" t="s">
        <v>105</v>
      </c>
      <c r="B105" s="2">
        <v>245611</v>
      </c>
      <c r="C105">
        <f t="shared" si="17"/>
        <v>246036.50805821677</v>
      </c>
      <c r="D105">
        <f t="shared" si="18"/>
        <v>247381.4629383593</v>
      </c>
      <c r="E105">
        <f t="shared" si="19"/>
        <v>242354.75203724561</v>
      </c>
      <c r="F105">
        <f t="shared" si="13"/>
        <v>-425.50805821677204</v>
      </c>
      <c r="G105">
        <f t="shared" si="14"/>
        <v>425.50805821677204</v>
      </c>
      <c r="H105">
        <f t="shared" si="15"/>
        <v>181057.10760740787</v>
      </c>
      <c r="I105" s="3">
        <f t="shared" si="16"/>
        <v>1.7324470736928396E-3</v>
      </c>
    </row>
    <row r="106" spans="1:9" x14ac:dyDescent="0.35">
      <c r="A106" s="1" t="s">
        <v>106</v>
      </c>
      <c r="B106" s="2">
        <v>219708</v>
      </c>
      <c r="C106">
        <f t="shared" si="17"/>
        <v>245738.652417465</v>
      </c>
      <c r="D106">
        <f t="shared" si="18"/>
        <v>246673.27776301559</v>
      </c>
      <c r="E106">
        <f t="shared" si="19"/>
        <v>242680.37683352106</v>
      </c>
      <c r="F106">
        <f t="shared" si="13"/>
        <v>-26030.652417464997</v>
      </c>
      <c r="G106">
        <f t="shared" si="14"/>
        <v>26030.652417464997</v>
      </c>
      <c r="H106">
        <f t="shared" si="15"/>
        <v>677594865.2788763</v>
      </c>
      <c r="I106" s="3">
        <f t="shared" si="16"/>
        <v>0.11847840050187065</v>
      </c>
    </row>
    <row r="107" spans="1:9" x14ac:dyDescent="0.35">
      <c r="A107" s="1" t="s">
        <v>107</v>
      </c>
      <c r="B107" s="2">
        <v>238109</v>
      </c>
      <c r="C107">
        <f t="shared" si="17"/>
        <v>227517.19572523946</v>
      </c>
      <c r="D107">
        <f t="shared" si="18"/>
        <v>235887.16665780937</v>
      </c>
      <c r="E107">
        <f t="shared" si="19"/>
        <v>240383.13915016898</v>
      </c>
      <c r="F107">
        <f t="shared" si="13"/>
        <v>10591.804274760536</v>
      </c>
      <c r="G107">
        <f t="shared" si="14"/>
        <v>10591.804274760536</v>
      </c>
      <c r="H107">
        <f t="shared" si="15"/>
        <v>112186317.79483557</v>
      </c>
      <c r="I107" s="3">
        <f t="shared" si="16"/>
        <v>4.4483006836199115E-2</v>
      </c>
    </row>
    <row r="108" spans="1:9" x14ac:dyDescent="0.35">
      <c r="A108" s="1" t="s">
        <v>108</v>
      </c>
      <c r="B108" s="2">
        <v>230230</v>
      </c>
      <c r="C108">
        <f t="shared" si="17"/>
        <v>234931.4587175718</v>
      </c>
      <c r="D108">
        <f t="shared" si="18"/>
        <v>236775.89999468563</v>
      </c>
      <c r="E108">
        <f t="shared" si="19"/>
        <v>240155.72523515209</v>
      </c>
      <c r="F108">
        <f t="shared" si="13"/>
        <v>-4701.4587175718043</v>
      </c>
      <c r="G108">
        <f t="shared" si="14"/>
        <v>4701.4587175718043</v>
      </c>
      <c r="H108">
        <f t="shared" si="15"/>
        <v>22103714.073031913</v>
      </c>
      <c r="I108" s="3">
        <f t="shared" si="16"/>
        <v>2.0420704154852993E-2</v>
      </c>
    </row>
    <row r="109" spans="1:9" x14ac:dyDescent="0.35">
      <c r="A109" s="1" t="s">
        <v>109</v>
      </c>
      <c r="B109" s="2">
        <v>241245</v>
      </c>
      <c r="C109">
        <f t="shared" si="17"/>
        <v>231640.43761527154</v>
      </c>
      <c r="D109">
        <f t="shared" si="18"/>
        <v>234157.53999681136</v>
      </c>
      <c r="E109">
        <f t="shared" si="19"/>
        <v>239163.15271163688</v>
      </c>
      <c r="F109">
        <f t="shared" si="13"/>
        <v>9604.5623847284587</v>
      </c>
      <c r="G109">
        <f t="shared" si="14"/>
        <v>9604.5623847284587</v>
      </c>
      <c r="H109">
        <f t="shared" si="15"/>
        <v>92247618.602140814</v>
      </c>
      <c r="I109" s="3">
        <f t="shared" si="16"/>
        <v>3.9812482682453354E-2</v>
      </c>
    </row>
    <row r="110" spans="1:9" x14ac:dyDescent="0.35">
      <c r="A110" s="1" t="s">
        <v>110</v>
      </c>
      <c r="B110" s="2">
        <v>248552</v>
      </c>
      <c r="C110">
        <f t="shared" si="17"/>
        <v>238363.63128458144</v>
      </c>
      <c r="D110">
        <f t="shared" si="18"/>
        <v>236992.52399808681</v>
      </c>
      <c r="E110">
        <f t="shared" si="19"/>
        <v>239371.3374404732</v>
      </c>
      <c r="F110">
        <f t="shared" si="13"/>
        <v>10188.368715418561</v>
      </c>
      <c r="G110">
        <f t="shared" si="14"/>
        <v>10188.368715418561</v>
      </c>
      <c r="H110">
        <f t="shared" si="15"/>
        <v>103802857.08131966</v>
      </c>
      <c r="I110" s="3">
        <f t="shared" si="16"/>
        <v>4.0990894120419716E-2</v>
      </c>
    </row>
    <row r="111" spans="1:9" x14ac:dyDescent="0.35">
      <c r="A111" s="1" t="s">
        <v>111</v>
      </c>
      <c r="B111" s="2">
        <v>209942</v>
      </c>
      <c r="C111">
        <f t="shared" si="17"/>
        <v>245495.48938537441</v>
      </c>
      <c r="D111">
        <f t="shared" si="18"/>
        <v>241616.31439885206</v>
      </c>
      <c r="E111">
        <f t="shared" si="19"/>
        <v>240289.4036964259</v>
      </c>
      <c r="F111">
        <f t="shared" si="13"/>
        <v>-35553.489385374414</v>
      </c>
      <c r="G111">
        <f t="shared" si="14"/>
        <v>35553.489385374414</v>
      </c>
      <c r="H111">
        <f t="shared" si="15"/>
        <v>1264050607.4759312</v>
      </c>
      <c r="I111" s="3">
        <f t="shared" si="16"/>
        <v>0.16934910301594924</v>
      </c>
    </row>
    <row r="112" spans="1:9" x14ac:dyDescent="0.35">
      <c r="A112" s="1" t="s">
        <v>112</v>
      </c>
      <c r="B112" s="2">
        <v>236216</v>
      </c>
      <c r="C112">
        <f t="shared" si="17"/>
        <v>220608.0468156123</v>
      </c>
      <c r="D112">
        <f t="shared" si="18"/>
        <v>228946.58863931126</v>
      </c>
      <c r="E112">
        <f t="shared" si="19"/>
        <v>237254.66332678334</v>
      </c>
      <c r="F112">
        <f t="shared" si="13"/>
        <v>15607.953184387705</v>
      </c>
      <c r="G112">
        <f t="shared" si="14"/>
        <v>15607.953184387705</v>
      </c>
      <c r="H112">
        <f t="shared" si="15"/>
        <v>243608202.6060383</v>
      </c>
      <c r="I112" s="3">
        <f t="shared" si="16"/>
        <v>6.6074919499050463E-2</v>
      </c>
    </row>
    <row r="113" spans="1:9" x14ac:dyDescent="0.35">
      <c r="A113" s="1" t="s">
        <v>113</v>
      </c>
      <c r="B113" s="2">
        <v>247608</v>
      </c>
      <c r="C113">
        <f t="shared" si="17"/>
        <v>231533.61404468367</v>
      </c>
      <c r="D113">
        <f t="shared" si="18"/>
        <v>231854.35318358673</v>
      </c>
      <c r="E113">
        <f t="shared" si="19"/>
        <v>237150.79699410501</v>
      </c>
      <c r="F113">
        <f t="shared" si="13"/>
        <v>16074.385955316335</v>
      </c>
      <c r="G113">
        <f t="shared" si="14"/>
        <v>16074.385955316335</v>
      </c>
      <c r="H113">
        <f t="shared" si="15"/>
        <v>258385883.84047103</v>
      </c>
      <c r="I113" s="3">
        <f t="shared" si="16"/>
        <v>6.4918685807067361E-2</v>
      </c>
    </row>
    <row r="114" spans="1:9" x14ac:dyDescent="0.35">
      <c r="A114" s="1" t="s">
        <v>114</v>
      </c>
      <c r="B114" s="2">
        <v>242857</v>
      </c>
      <c r="C114">
        <f t="shared" si="17"/>
        <v>242785.68421340507</v>
      </c>
      <c r="D114">
        <f t="shared" si="18"/>
        <v>238155.81191015206</v>
      </c>
      <c r="E114">
        <f t="shared" si="19"/>
        <v>238196.51729469449</v>
      </c>
      <c r="F114">
        <f t="shared" si="13"/>
        <v>71.315786594932433</v>
      </c>
      <c r="G114">
        <f t="shared" si="14"/>
        <v>71.315786594932433</v>
      </c>
      <c r="H114">
        <f t="shared" si="15"/>
        <v>5085.9414176539449</v>
      </c>
      <c r="I114" s="3">
        <f t="shared" si="16"/>
        <v>2.93653411657611E-4</v>
      </c>
    </row>
    <row r="115" spans="1:9" x14ac:dyDescent="0.35">
      <c r="A115" s="1" t="s">
        <v>115</v>
      </c>
      <c r="B115" s="2">
        <v>254283</v>
      </c>
      <c r="C115">
        <f t="shared" si="17"/>
        <v>242835.60526402149</v>
      </c>
      <c r="D115">
        <f t="shared" si="18"/>
        <v>240036.28714609123</v>
      </c>
      <c r="E115">
        <f t="shared" si="19"/>
        <v>238662.56556522506</v>
      </c>
      <c r="F115">
        <f t="shared" si="13"/>
        <v>11447.394735978509</v>
      </c>
      <c r="G115">
        <f t="shared" si="14"/>
        <v>11447.394735978509</v>
      </c>
      <c r="H115">
        <f t="shared" si="15"/>
        <v>131042846.24130848</v>
      </c>
      <c r="I115" s="3">
        <f t="shared" si="16"/>
        <v>4.5018325000013799E-2</v>
      </c>
    </row>
    <row r="116" spans="1:9" x14ac:dyDescent="0.35">
      <c r="A116" s="1" t="s">
        <v>116</v>
      </c>
      <c r="B116" s="2">
        <v>246671</v>
      </c>
      <c r="C116">
        <f t="shared" si="17"/>
        <v>250848.78157920641</v>
      </c>
      <c r="D116">
        <f t="shared" si="18"/>
        <v>245734.97228765473</v>
      </c>
      <c r="E116">
        <f t="shared" si="19"/>
        <v>240224.60900870257</v>
      </c>
      <c r="F116">
        <f t="shared" si="13"/>
        <v>-4177.7815792064066</v>
      </c>
      <c r="G116">
        <f t="shared" si="14"/>
        <v>4177.7815792064066</v>
      </c>
      <c r="H116">
        <f t="shared" si="15"/>
        <v>17453858.923556376</v>
      </c>
      <c r="I116" s="3">
        <f t="shared" si="16"/>
        <v>1.6936654812306298E-2</v>
      </c>
    </row>
    <row r="117" spans="1:9" x14ac:dyDescent="0.35">
      <c r="A117" s="1" t="s">
        <v>117</v>
      </c>
      <c r="B117" s="2">
        <v>247656</v>
      </c>
      <c r="C117">
        <f t="shared" si="17"/>
        <v>247924.3344737619</v>
      </c>
      <c r="D117">
        <f t="shared" si="18"/>
        <v>246109.38337259286</v>
      </c>
      <c r="E117">
        <f t="shared" si="19"/>
        <v>240869.24810783233</v>
      </c>
      <c r="F117">
        <f t="shared" si="13"/>
        <v>-268.33447376190452</v>
      </c>
      <c r="G117">
        <f t="shared" si="14"/>
        <v>268.33447376190452</v>
      </c>
      <c r="H117">
        <f t="shared" si="15"/>
        <v>72003.389809078231</v>
      </c>
      <c r="I117" s="3">
        <f t="shared" si="16"/>
        <v>1.0834967606757136E-3</v>
      </c>
    </row>
    <row r="118" spans="1:9" x14ac:dyDescent="0.35">
      <c r="A118" s="1" t="s">
        <v>118</v>
      </c>
      <c r="B118" s="2">
        <v>227795</v>
      </c>
      <c r="C118">
        <f t="shared" si="17"/>
        <v>247736.50034212857</v>
      </c>
      <c r="D118">
        <f t="shared" si="18"/>
        <v>246728.03002355574</v>
      </c>
      <c r="E118">
        <f t="shared" si="19"/>
        <v>241547.9232970491</v>
      </c>
      <c r="F118">
        <f t="shared" si="13"/>
        <v>-19941.500342128566</v>
      </c>
      <c r="G118">
        <f t="shared" si="14"/>
        <v>19941.500342128566</v>
      </c>
      <c r="H118">
        <f t="shared" si="15"/>
        <v>397663435.89511371</v>
      </c>
      <c r="I118" s="3">
        <f t="shared" si="16"/>
        <v>8.7541431296246919E-2</v>
      </c>
    </row>
    <row r="119" spans="1:9" x14ac:dyDescent="0.35">
      <c r="A119" s="1" t="s">
        <v>119</v>
      </c>
      <c r="B119" s="2">
        <v>227975</v>
      </c>
      <c r="C119">
        <f t="shared" si="17"/>
        <v>233777.45010263857</v>
      </c>
      <c r="D119">
        <f t="shared" si="18"/>
        <v>239154.81801413343</v>
      </c>
      <c r="E119">
        <f t="shared" si="19"/>
        <v>240172.63096734419</v>
      </c>
      <c r="F119">
        <f t="shared" si="13"/>
        <v>-5802.4501026385697</v>
      </c>
      <c r="G119">
        <f t="shared" si="14"/>
        <v>5802.4501026385697</v>
      </c>
      <c r="H119">
        <f t="shared" si="15"/>
        <v>33668427.193610348</v>
      </c>
      <c r="I119" s="3">
        <f t="shared" si="16"/>
        <v>2.5452133359528763E-2</v>
      </c>
    </row>
    <row r="120" spans="1:9" x14ac:dyDescent="0.35">
      <c r="A120" s="1" t="s">
        <v>120</v>
      </c>
      <c r="B120" s="2">
        <v>226251</v>
      </c>
      <c r="C120">
        <f t="shared" si="17"/>
        <v>229715.73503079155</v>
      </c>
      <c r="D120">
        <f t="shared" si="18"/>
        <v>234682.89080848006</v>
      </c>
      <c r="E120">
        <f t="shared" si="19"/>
        <v>238952.86787060977</v>
      </c>
      <c r="F120">
        <f t="shared" si="13"/>
        <v>-3464.7350307915476</v>
      </c>
      <c r="G120">
        <f t="shared" si="14"/>
        <v>3464.7350307915476</v>
      </c>
      <c r="H120">
        <f t="shared" si="15"/>
        <v>12004388.833594106</v>
      </c>
      <c r="I120" s="3">
        <f t="shared" si="16"/>
        <v>1.5313678307682828E-2</v>
      </c>
    </row>
    <row r="121" spans="1:9" x14ac:dyDescent="0.35">
      <c r="A121" s="1" t="s">
        <v>121</v>
      </c>
      <c r="B121" s="2">
        <v>219240</v>
      </c>
      <c r="C121">
        <f t="shared" si="17"/>
        <v>227290.42050923745</v>
      </c>
      <c r="D121">
        <f t="shared" si="18"/>
        <v>231310.13448508806</v>
      </c>
      <c r="E121">
        <f t="shared" si="19"/>
        <v>237682.68108354881</v>
      </c>
      <c r="F121">
        <f t="shared" si="13"/>
        <v>-8050.4205092374468</v>
      </c>
      <c r="G121">
        <f t="shared" si="14"/>
        <v>8050.4205092374468</v>
      </c>
      <c r="H121">
        <f t="shared" si="15"/>
        <v>64809270.375550911</v>
      </c>
      <c r="I121" s="3">
        <f t="shared" si="16"/>
        <v>3.6719670266545552E-2</v>
      </c>
    </row>
    <row r="122" spans="1:9" x14ac:dyDescent="0.35">
      <c r="A122" s="1" t="s">
        <v>122</v>
      </c>
      <c r="B122" s="2">
        <v>234307</v>
      </c>
      <c r="C122">
        <f t="shared" si="17"/>
        <v>221655.12615277123</v>
      </c>
      <c r="D122">
        <f t="shared" si="18"/>
        <v>226482.08069105283</v>
      </c>
      <c r="E122">
        <f t="shared" si="19"/>
        <v>235838.41297519393</v>
      </c>
      <c r="F122">
        <f t="shared" si="13"/>
        <v>12651.873847228766</v>
      </c>
      <c r="G122">
        <f t="shared" si="14"/>
        <v>12651.873847228766</v>
      </c>
      <c r="H122">
        <f t="shared" si="15"/>
        <v>160069911.84619123</v>
      </c>
      <c r="I122" s="3">
        <f t="shared" si="16"/>
        <v>5.3996994742917477E-2</v>
      </c>
    </row>
    <row r="123" spans="1:9" x14ac:dyDescent="0.35">
      <c r="A123" s="1" t="s">
        <v>123</v>
      </c>
      <c r="B123" s="2">
        <v>178257</v>
      </c>
      <c r="C123">
        <f t="shared" si="17"/>
        <v>230511.43784583136</v>
      </c>
      <c r="D123">
        <f t="shared" si="18"/>
        <v>229612.04841463169</v>
      </c>
      <c r="E123">
        <f t="shared" si="19"/>
        <v>235685.27167767455</v>
      </c>
      <c r="F123">
        <f t="shared" si="13"/>
        <v>-52254.437845831359</v>
      </c>
      <c r="G123">
        <f t="shared" si="14"/>
        <v>52254.437845831359</v>
      </c>
      <c r="H123">
        <f t="shared" si="15"/>
        <v>2730526274.5838528</v>
      </c>
      <c r="I123" s="3">
        <f t="shared" si="16"/>
        <v>0.29314101463522529</v>
      </c>
    </row>
    <row r="124" spans="1:9" x14ac:dyDescent="0.35">
      <c r="A124" s="1" t="s">
        <v>124</v>
      </c>
      <c r="B124" s="2">
        <v>210276</v>
      </c>
      <c r="C124">
        <f t="shared" si="17"/>
        <v>193933.33135374938</v>
      </c>
      <c r="D124">
        <f t="shared" si="18"/>
        <v>209070.02904877899</v>
      </c>
      <c r="E124">
        <f t="shared" si="19"/>
        <v>229942.4445099071</v>
      </c>
      <c r="F124">
        <f t="shared" si="13"/>
        <v>16342.668646250619</v>
      </c>
      <c r="G124">
        <f t="shared" si="14"/>
        <v>16342.668646250619</v>
      </c>
      <c r="H124">
        <f t="shared" si="15"/>
        <v>267082818.48114303</v>
      </c>
      <c r="I124" s="3">
        <f t="shared" si="16"/>
        <v>7.7720085251053936E-2</v>
      </c>
    </row>
    <row r="125" spans="1:9" x14ac:dyDescent="0.35">
      <c r="A125" s="1" t="s">
        <v>125</v>
      </c>
      <c r="B125" s="2">
        <v>209958</v>
      </c>
      <c r="C125">
        <f t="shared" si="17"/>
        <v>205373.1994061248</v>
      </c>
      <c r="D125">
        <f t="shared" si="18"/>
        <v>209552.4174292674</v>
      </c>
      <c r="E125">
        <f t="shared" si="19"/>
        <v>227975.80005891641</v>
      </c>
      <c r="F125">
        <f t="shared" si="13"/>
        <v>4584.800593875203</v>
      </c>
      <c r="G125">
        <f t="shared" si="14"/>
        <v>4584.800593875203</v>
      </c>
      <c r="H125">
        <f t="shared" si="15"/>
        <v>21020396.485598415</v>
      </c>
      <c r="I125" s="3">
        <f t="shared" si="16"/>
        <v>2.1836751130584225E-2</v>
      </c>
    </row>
    <row r="126" spans="1:9" x14ac:dyDescent="0.35">
      <c r="A126" s="1" t="s">
        <v>126</v>
      </c>
      <c r="B126" s="2">
        <v>221259</v>
      </c>
      <c r="C126">
        <f t="shared" si="17"/>
        <v>208582.55982183741</v>
      </c>
      <c r="D126">
        <f t="shared" si="18"/>
        <v>209714.65045756043</v>
      </c>
      <c r="E126">
        <f t="shared" si="19"/>
        <v>226174.02005302475</v>
      </c>
      <c r="F126">
        <f t="shared" si="13"/>
        <v>12676.440178162593</v>
      </c>
      <c r="G126">
        <f t="shared" si="14"/>
        <v>12676.440178162593</v>
      </c>
      <c r="H126">
        <f t="shared" si="15"/>
        <v>160692135.59053487</v>
      </c>
      <c r="I126" s="3">
        <f t="shared" si="16"/>
        <v>5.7292314338230732E-2</v>
      </c>
    </row>
    <row r="127" spans="1:9" x14ac:dyDescent="0.35">
      <c r="A127" s="1" t="s">
        <v>127</v>
      </c>
      <c r="B127" s="2">
        <v>214563</v>
      </c>
      <c r="C127">
        <f t="shared" si="17"/>
        <v>217456.06794655119</v>
      </c>
      <c r="D127">
        <f t="shared" si="18"/>
        <v>214332.39027453627</v>
      </c>
      <c r="E127">
        <f t="shared" si="19"/>
        <v>225682.51804772229</v>
      </c>
      <c r="F127">
        <f t="shared" si="13"/>
        <v>-2893.067946551193</v>
      </c>
      <c r="G127">
        <f t="shared" si="14"/>
        <v>2893.067946551193</v>
      </c>
      <c r="H127">
        <f t="shared" si="15"/>
        <v>8369842.1433619363</v>
      </c>
      <c r="I127" s="3">
        <f t="shared" si="16"/>
        <v>1.3483536054917171E-2</v>
      </c>
    </row>
    <row r="128" spans="1:9" x14ac:dyDescent="0.35">
      <c r="A128" s="1" t="s">
        <v>128</v>
      </c>
      <c r="B128" s="2">
        <v>215083</v>
      </c>
      <c r="C128">
        <f t="shared" si="17"/>
        <v>215430.92038396533</v>
      </c>
      <c r="D128">
        <f t="shared" si="18"/>
        <v>214424.63416472176</v>
      </c>
      <c r="E128">
        <f t="shared" si="19"/>
        <v>224570.5662429501</v>
      </c>
      <c r="F128">
        <f t="shared" si="13"/>
        <v>-347.92038396533462</v>
      </c>
      <c r="G128">
        <f t="shared" si="14"/>
        <v>347.92038396533462</v>
      </c>
      <c r="H128">
        <f t="shared" si="15"/>
        <v>121048.59357858587</v>
      </c>
      <c r="I128" s="3">
        <f t="shared" si="16"/>
        <v>1.6176098713767922E-3</v>
      </c>
    </row>
    <row r="129" spans="1:9" x14ac:dyDescent="0.35">
      <c r="A129" s="1" t="s">
        <v>129</v>
      </c>
      <c r="B129" s="2">
        <v>215273</v>
      </c>
      <c r="C129">
        <f t="shared" si="17"/>
        <v>215187.37611518957</v>
      </c>
      <c r="D129">
        <f t="shared" si="18"/>
        <v>214687.98049883306</v>
      </c>
      <c r="E129">
        <f t="shared" si="19"/>
        <v>223621.80961865507</v>
      </c>
      <c r="F129">
        <f t="shared" si="13"/>
        <v>85.623884810425807</v>
      </c>
      <c r="G129">
        <f t="shared" si="14"/>
        <v>85.623884810425807</v>
      </c>
      <c r="H129">
        <f t="shared" si="15"/>
        <v>7331.449650029067</v>
      </c>
      <c r="I129" s="3">
        <f t="shared" si="16"/>
        <v>3.977455826342635E-4</v>
      </c>
    </row>
    <row r="130" spans="1:9" x14ac:dyDescent="0.35">
      <c r="A130" s="1" t="s">
        <v>130</v>
      </c>
      <c r="B130" s="2">
        <v>194485</v>
      </c>
      <c r="C130">
        <f t="shared" si="17"/>
        <v>215247.31283455685</v>
      </c>
      <c r="D130">
        <f t="shared" si="18"/>
        <v>214921.98829929985</v>
      </c>
      <c r="E130">
        <f t="shared" si="19"/>
        <v>222786.92865678959</v>
      </c>
      <c r="F130">
        <f t="shared" si="13"/>
        <v>-20762.312834556855</v>
      </c>
      <c r="G130">
        <f t="shared" si="14"/>
        <v>20762.312834556855</v>
      </c>
      <c r="H130">
        <f t="shared" si="15"/>
        <v>431073634.2400043</v>
      </c>
      <c r="I130" s="3">
        <f t="shared" si="16"/>
        <v>0.10675534274909045</v>
      </c>
    </row>
    <row r="131" spans="1:9" x14ac:dyDescent="0.35">
      <c r="A131" s="1" t="s">
        <v>131</v>
      </c>
      <c r="B131" s="2">
        <v>193493</v>
      </c>
      <c r="C131">
        <f t="shared" si="17"/>
        <v>200713.69385036704</v>
      </c>
      <c r="D131">
        <f t="shared" si="18"/>
        <v>206747.19297957991</v>
      </c>
      <c r="E131">
        <f t="shared" si="19"/>
        <v>219956.73579111064</v>
      </c>
      <c r="F131">
        <f t="shared" si="13"/>
        <v>-7220.693850367039</v>
      </c>
      <c r="G131">
        <f t="shared" si="14"/>
        <v>7220.693850367039</v>
      </c>
      <c r="H131">
        <f t="shared" si="15"/>
        <v>52138419.680728376</v>
      </c>
      <c r="I131" s="3">
        <f t="shared" si="16"/>
        <v>3.7317597279317799E-2</v>
      </c>
    </row>
    <row r="132" spans="1:9" x14ac:dyDescent="0.35">
      <c r="A132" s="1" t="s">
        <v>132</v>
      </c>
      <c r="B132" s="2">
        <v>174531</v>
      </c>
      <c r="C132">
        <f t="shared" ref="C132:C168" si="20">0.7*B131+0.3*C131</f>
        <v>195659.20815511013</v>
      </c>
      <c r="D132">
        <f t="shared" ref="D132:D168" si="21">0.4*B131+0.6*D131</f>
        <v>201445.51578774792</v>
      </c>
      <c r="E132">
        <f t="shared" ref="E132:E168" si="22">0.1*B131+0.9*E131</f>
        <v>217310.36221199957</v>
      </c>
      <c r="F132">
        <f t="shared" ref="F132:F168" si="23">B132-C132</f>
        <v>-21128.208155110129</v>
      </c>
      <c r="G132">
        <f t="shared" ref="G132:G168" si="24">ABS(F132)</f>
        <v>21128.208155110129</v>
      </c>
      <c r="H132">
        <f t="shared" ref="H132:H168" si="25">G132^2</f>
        <v>446401179.84566218</v>
      </c>
      <c r="I132" s="3">
        <f t="shared" ref="I132:I168" si="26">G132/B132</f>
        <v>0.12105705092568156</v>
      </c>
    </row>
    <row r="133" spans="1:9" x14ac:dyDescent="0.35">
      <c r="A133" s="1" t="s">
        <v>133</v>
      </c>
      <c r="B133" s="2">
        <v>211837</v>
      </c>
      <c r="C133">
        <f t="shared" si="20"/>
        <v>180869.46244653303</v>
      </c>
      <c r="D133">
        <f t="shared" si="21"/>
        <v>190679.70947264874</v>
      </c>
      <c r="E133">
        <f t="shared" si="22"/>
        <v>213032.42599079962</v>
      </c>
      <c r="F133">
        <f t="shared" si="23"/>
        <v>30967.537553466973</v>
      </c>
      <c r="G133">
        <f t="shared" si="24"/>
        <v>30967.537553466973</v>
      </c>
      <c r="H133">
        <f t="shared" si="25"/>
        <v>958988382.12538719</v>
      </c>
      <c r="I133" s="3">
        <f t="shared" si="26"/>
        <v>0.14618568783294217</v>
      </c>
    </row>
    <row r="134" spans="1:9" x14ac:dyDescent="0.35">
      <c r="A134" s="1" t="s">
        <v>134</v>
      </c>
      <c r="B134" s="2">
        <v>198663</v>
      </c>
      <c r="C134">
        <f t="shared" si="20"/>
        <v>202546.73873395991</v>
      </c>
      <c r="D134">
        <f t="shared" si="21"/>
        <v>199142.62568358926</v>
      </c>
      <c r="E134">
        <f t="shared" si="22"/>
        <v>212912.88339171966</v>
      </c>
      <c r="F134">
        <f t="shared" si="23"/>
        <v>-3883.7387339599081</v>
      </c>
      <c r="G134">
        <f t="shared" si="24"/>
        <v>3883.7387339599081</v>
      </c>
      <c r="H134">
        <f t="shared" si="25"/>
        <v>15083426.55366051</v>
      </c>
      <c r="I134" s="3">
        <f t="shared" si="26"/>
        <v>1.9549381283680948E-2</v>
      </c>
    </row>
    <row r="135" spans="1:9" x14ac:dyDescent="0.35">
      <c r="A135" s="1" t="s">
        <v>135</v>
      </c>
      <c r="B135" s="2">
        <v>189060</v>
      </c>
      <c r="C135">
        <f t="shared" si="20"/>
        <v>199828.12162018794</v>
      </c>
      <c r="D135">
        <f t="shared" si="21"/>
        <v>198950.77541015355</v>
      </c>
      <c r="E135">
        <f t="shared" si="22"/>
        <v>211487.89505254768</v>
      </c>
      <c r="F135">
        <f t="shared" si="23"/>
        <v>-10768.121620187943</v>
      </c>
      <c r="G135">
        <f t="shared" si="24"/>
        <v>10768.121620187943</v>
      </c>
      <c r="H135">
        <f t="shared" si="25"/>
        <v>115952443.22715902</v>
      </c>
      <c r="I135" s="3">
        <f t="shared" si="26"/>
        <v>5.6956107162741687E-2</v>
      </c>
    </row>
    <row r="136" spans="1:9" x14ac:dyDescent="0.35">
      <c r="A136" s="1" t="s">
        <v>136</v>
      </c>
      <c r="B136" s="2">
        <v>195181</v>
      </c>
      <c r="C136">
        <f t="shared" si="20"/>
        <v>192290.43648605637</v>
      </c>
      <c r="D136">
        <f t="shared" si="21"/>
        <v>194994.46524609212</v>
      </c>
      <c r="E136">
        <f t="shared" si="22"/>
        <v>209245.10554729291</v>
      </c>
      <c r="F136">
        <f t="shared" si="23"/>
        <v>2890.5635139436345</v>
      </c>
      <c r="G136">
        <f t="shared" si="24"/>
        <v>2890.5635139436345</v>
      </c>
      <c r="H136">
        <f t="shared" si="25"/>
        <v>8355357.4281421723</v>
      </c>
      <c r="I136" s="3">
        <f t="shared" si="26"/>
        <v>1.4809656236742482E-2</v>
      </c>
    </row>
    <row r="137" spans="1:9" x14ac:dyDescent="0.35">
      <c r="A137" s="1" t="s">
        <v>137</v>
      </c>
      <c r="B137" s="2">
        <v>165586</v>
      </c>
      <c r="C137">
        <f t="shared" si="20"/>
        <v>194313.83094581688</v>
      </c>
      <c r="D137">
        <f t="shared" si="21"/>
        <v>195069.07914765528</v>
      </c>
      <c r="E137">
        <f t="shared" si="22"/>
        <v>207838.69499256363</v>
      </c>
      <c r="F137">
        <f t="shared" si="23"/>
        <v>-28727.830945816881</v>
      </c>
      <c r="G137">
        <f t="shared" si="24"/>
        <v>28727.830945816881</v>
      </c>
      <c r="H137">
        <f t="shared" si="25"/>
        <v>825288270.85143399</v>
      </c>
      <c r="I137" s="3">
        <f t="shared" si="26"/>
        <v>0.17349190720119381</v>
      </c>
    </row>
    <row r="138" spans="1:9" x14ac:dyDescent="0.35">
      <c r="A138" s="1" t="s">
        <v>138</v>
      </c>
      <c r="B138" s="2">
        <v>188693</v>
      </c>
      <c r="C138">
        <f t="shared" si="20"/>
        <v>174204.34928374505</v>
      </c>
      <c r="D138">
        <f t="shared" si="21"/>
        <v>183275.84748859319</v>
      </c>
      <c r="E138">
        <f t="shared" si="22"/>
        <v>203613.42549330727</v>
      </c>
      <c r="F138">
        <f t="shared" si="23"/>
        <v>14488.650716254953</v>
      </c>
      <c r="G138">
        <f t="shared" si="24"/>
        <v>14488.650716254953</v>
      </c>
      <c r="H138">
        <f t="shared" si="25"/>
        <v>209920999.57763517</v>
      </c>
      <c r="I138" s="3">
        <f t="shared" si="26"/>
        <v>7.6784251224237002E-2</v>
      </c>
    </row>
    <row r="139" spans="1:9" x14ac:dyDescent="0.35">
      <c r="A139" s="1" t="s">
        <v>139</v>
      </c>
      <c r="B139" s="2">
        <v>191919</v>
      </c>
      <c r="C139">
        <f t="shared" si="20"/>
        <v>184346.40478512351</v>
      </c>
      <c r="D139">
        <f t="shared" si="21"/>
        <v>185442.70849315589</v>
      </c>
      <c r="E139">
        <f t="shared" si="22"/>
        <v>202121.38294397652</v>
      </c>
      <c r="F139">
        <f t="shared" si="23"/>
        <v>7572.5952148764918</v>
      </c>
      <c r="G139">
        <f t="shared" si="24"/>
        <v>7572.5952148764918</v>
      </c>
      <c r="H139">
        <f t="shared" si="25"/>
        <v>57344198.288370341</v>
      </c>
      <c r="I139" s="3">
        <f t="shared" si="26"/>
        <v>3.9457246103181506E-2</v>
      </c>
    </row>
    <row r="140" spans="1:9" x14ac:dyDescent="0.35">
      <c r="A140" s="1" t="s">
        <v>140</v>
      </c>
      <c r="B140" s="2">
        <v>183087</v>
      </c>
      <c r="C140">
        <f t="shared" si="20"/>
        <v>189647.22143553704</v>
      </c>
      <c r="D140">
        <f t="shared" si="21"/>
        <v>188033.22509589355</v>
      </c>
      <c r="E140">
        <f t="shared" si="22"/>
        <v>201101.14464957887</v>
      </c>
      <c r="F140">
        <f t="shared" si="23"/>
        <v>-6560.2214355370379</v>
      </c>
      <c r="G140">
        <f t="shared" si="24"/>
        <v>6560.2214355370379</v>
      </c>
      <c r="H140">
        <f t="shared" si="25"/>
        <v>43036505.283279635</v>
      </c>
      <c r="I140" s="3">
        <f t="shared" si="26"/>
        <v>3.5831170075084733E-2</v>
      </c>
    </row>
    <row r="141" spans="1:9" x14ac:dyDescent="0.35">
      <c r="A141" s="1" t="s">
        <v>141</v>
      </c>
      <c r="B141" s="2">
        <v>168406</v>
      </c>
      <c r="C141">
        <f t="shared" si="20"/>
        <v>185055.0664306611</v>
      </c>
      <c r="D141">
        <f t="shared" si="21"/>
        <v>186054.73505753613</v>
      </c>
      <c r="E141">
        <f t="shared" si="22"/>
        <v>199299.730184621</v>
      </c>
      <c r="F141">
        <f t="shared" si="23"/>
        <v>-16649.0664306611</v>
      </c>
      <c r="G141">
        <f t="shared" si="24"/>
        <v>16649.0664306611</v>
      </c>
      <c r="H141">
        <f t="shared" si="25"/>
        <v>277191413.01256633</v>
      </c>
      <c r="I141" s="3">
        <f t="shared" si="26"/>
        <v>9.8862667782983388E-2</v>
      </c>
    </row>
    <row r="142" spans="1:9" x14ac:dyDescent="0.35">
      <c r="A142" s="1" t="s">
        <v>142</v>
      </c>
      <c r="B142" s="2">
        <v>161926</v>
      </c>
      <c r="C142">
        <f t="shared" si="20"/>
        <v>173400.71992919833</v>
      </c>
      <c r="D142">
        <f t="shared" si="21"/>
        <v>178995.24103452169</v>
      </c>
      <c r="E142">
        <f t="shared" si="22"/>
        <v>196210.35716615891</v>
      </c>
      <c r="F142">
        <f t="shared" si="23"/>
        <v>-11474.719929198327</v>
      </c>
      <c r="G142">
        <f t="shared" si="24"/>
        <v>11474.719929198327</v>
      </c>
      <c r="H142">
        <f t="shared" si="25"/>
        <v>131669197.45354126</v>
      </c>
      <c r="I142" s="3">
        <f t="shared" si="26"/>
        <v>7.0863974464868681E-2</v>
      </c>
    </row>
    <row r="143" spans="1:9" x14ac:dyDescent="0.35">
      <c r="A143" s="1" t="s">
        <v>143</v>
      </c>
      <c r="B143" s="2">
        <v>164494</v>
      </c>
      <c r="C143">
        <f t="shared" si="20"/>
        <v>165368.4159787595</v>
      </c>
      <c r="D143">
        <f t="shared" si="21"/>
        <v>172167.54462071302</v>
      </c>
      <c r="E143">
        <f t="shared" si="22"/>
        <v>192781.92144954304</v>
      </c>
      <c r="F143">
        <f t="shared" si="23"/>
        <v>-874.4159787594981</v>
      </c>
      <c r="G143">
        <f t="shared" si="24"/>
        <v>874.4159787594981</v>
      </c>
      <c r="H143">
        <f t="shared" si="25"/>
        <v>764603.30390993098</v>
      </c>
      <c r="I143" s="3">
        <f t="shared" si="26"/>
        <v>5.3157925441626938E-3</v>
      </c>
    </row>
    <row r="144" spans="1:9" x14ac:dyDescent="0.35">
      <c r="A144" s="1" t="s">
        <v>144</v>
      </c>
      <c r="B144" s="2">
        <v>168655</v>
      </c>
      <c r="C144">
        <f t="shared" si="20"/>
        <v>164756.32479362783</v>
      </c>
      <c r="D144">
        <f t="shared" si="21"/>
        <v>169098.12677242782</v>
      </c>
      <c r="E144">
        <f t="shared" si="22"/>
        <v>189953.12930458874</v>
      </c>
      <c r="F144">
        <f t="shared" si="23"/>
        <v>3898.6752063721651</v>
      </c>
      <c r="G144">
        <f t="shared" si="24"/>
        <v>3898.6752063721651</v>
      </c>
      <c r="H144">
        <f t="shared" si="25"/>
        <v>15199668.364781044</v>
      </c>
      <c r="I144" s="3">
        <f t="shared" si="26"/>
        <v>2.3116274088358868E-2</v>
      </c>
    </row>
    <row r="145" spans="1:9" x14ac:dyDescent="0.35">
      <c r="A145" s="1" t="s">
        <v>145</v>
      </c>
      <c r="B145" s="2">
        <v>178597</v>
      </c>
      <c r="C145">
        <f t="shared" si="20"/>
        <v>167485.39743808834</v>
      </c>
      <c r="D145">
        <f t="shared" si="21"/>
        <v>168920.8760634567</v>
      </c>
      <c r="E145">
        <f t="shared" si="22"/>
        <v>187823.31637412988</v>
      </c>
      <c r="F145">
        <f t="shared" si="23"/>
        <v>11111.602561911655</v>
      </c>
      <c r="G145">
        <f t="shared" si="24"/>
        <v>11111.602561911655</v>
      </c>
      <c r="H145">
        <f t="shared" si="25"/>
        <v>123467711.49388166</v>
      </c>
      <c r="I145" s="3">
        <f t="shared" si="26"/>
        <v>6.2216065006196385E-2</v>
      </c>
    </row>
    <row r="146" spans="1:9" x14ac:dyDescent="0.35">
      <c r="A146" s="1" t="s">
        <v>146</v>
      </c>
      <c r="B146" s="2">
        <v>181197</v>
      </c>
      <c r="C146">
        <f t="shared" si="20"/>
        <v>175263.5192314265</v>
      </c>
      <c r="D146">
        <f t="shared" si="21"/>
        <v>172791.32563807402</v>
      </c>
      <c r="E146">
        <f t="shared" si="22"/>
        <v>186900.68473671691</v>
      </c>
      <c r="F146">
        <f t="shared" si="23"/>
        <v>5933.4807685734995</v>
      </c>
      <c r="G146">
        <f t="shared" si="24"/>
        <v>5933.4807685734995</v>
      </c>
      <c r="H146">
        <f t="shared" si="25"/>
        <v>35206194.031031564</v>
      </c>
      <c r="I146" s="3">
        <f t="shared" si="26"/>
        <v>3.2746021007927832E-2</v>
      </c>
    </row>
    <row r="147" spans="1:9" x14ac:dyDescent="0.35">
      <c r="A147" s="1" t="s">
        <v>147</v>
      </c>
      <c r="B147" s="2">
        <v>156503</v>
      </c>
      <c r="C147">
        <f t="shared" si="20"/>
        <v>179416.95576942794</v>
      </c>
      <c r="D147">
        <f t="shared" si="21"/>
        <v>176153.59538284442</v>
      </c>
      <c r="E147">
        <f t="shared" si="22"/>
        <v>186330.31626304524</v>
      </c>
      <c r="F147">
        <f t="shared" si="23"/>
        <v>-22913.955769427936</v>
      </c>
      <c r="G147">
        <f t="shared" si="24"/>
        <v>22913.955769427936</v>
      </c>
      <c r="H147">
        <f t="shared" si="25"/>
        <v>525049369.00329977</v>
      </c>
      <c r="I147" s="3">
        <f t="shared" si="26"/>
        <v>0.14641224621526702</v>
      </c>
    </row>
    <row r="148" spans="1:9" x14ac:dyDescent="0.35">
      <c r="A148" s="1" t="s">
        <v>148</v>
      </c>
      <c r="B148" s="2">
        <v>180396</v>
      </c>
      <c r="C148">
        <f t="shared" si="20"/>
        <v>163377.18673082837</v>
      </c>
      <c r="D148">
        <f t="shared" si="21"/>
        <v>168293.35722970666</v>
      </c>
      <c r="E148">
        <f t="shared" si="22"/>
        <v>183347.58463674071</v>
      </c>
      <c r="F148">
        <f t="shared" si="23"/>
        <v>17018.813269171631</v>
      </c>
      <c r="G148">
        <f t="shared" si="24"/>
        <v>17018.813269171631</v>
      </c>
      <c r="H148">
        <f t="shared" si="25"/>
        <v>289640005.09093237</v>
      </c>
      <c r="I148" s="3">
        <f t="shared" si="26"/>
        <v>9.434141150120641E-2</v>
      </c>
    </row>
    <row r="149" spans="1:9" x14ac:dyDescent="0.35">
      <c r="A149" s="1" t="s">
        <v>149</v>
      </c>
      <c r="B149" s="2">
        <v>174563</v>
      </c>
      <c r="C149">
        <f t="shared" si="20"/>
        <v>175290.35601924852</v>
      </c>
      <c r="D149">
        <f t="shared" si="21"/>
        <v>173134.41433782398</v>
      </c>
      <c r="E149">
        <f t="shared" si="22"/>
        <v>183052.42617306663</v>
      </c>
      <c r="F149">
        <f t="shared" si="23"/>
        <v>-727.35601924851653</v>
      </c>
      <c r="G149">
        <f t="shared" si="24"/>
        <v>727.35601924851653</v>
      </c>
      <c r="H149">
        <f t="shared" si="25"/>
        <v>529046.77873704839</v>
      </c>
      <c r="I149" s="3">
        <f t="shared" si="26"/>
        <v>4.166725017606919E-3</v>
      </c>
    </row>
    <row r="150" spans="1:9" x14ac:dyDescent="0.35">
      <c r="A150" s="1" t="s">
        <v>150</v>
      </c>
      <c r="B150" s="2">
        <v>180654</v>
      </c>
      <c r="C150">
        <f t="shared" si="20"/>
        <v>174781.20680577453</v>
      </c>
      <c r="D150">
        <f t="shared" si="21"/>
        <v>173705.8486026944</v>
      </c>
      <c r="E150">
        <f t="shared" si="22"/>
        <v>182203.48355575997</v>
      </c>
      <c r="F150">
        <f t="shared" si="23"/>
        <v>5872.7931942254654</v>
      </c>
      <c r="G150">
        <f t="shared" si="24"/>
        <v>5872.7931942254654</v>
      </c>
      <c r="H150">
        <f t="shared" si="25"/>
        <v>34489699.902140945</v>
      </c>
      <c r="I150" s="3">
        <f t="shared" si="26"/>
        <v>3.2508514587141525E-2</v>
      </c>
    </row>
    <row r="151" spans="1:9" x14ac:dyDescent="0.35">
      <c r="A151" s="1" t="s">
        <v>151</v>
      </c>
      <c r="B151" s="2">
        <v>198207</v>
      </c>
      <c r="C151">
        <f t="shared" si="20"/>
        <v>178892.16204173234</v>
      </c>
      <c r="D151">
        <f t="shared" si="21"/>
        <v>176485.10916161665</v>
      </c>
      <c r="E151">
        <f t="shared" si="22"/>
        <v>182048.53520018398</v>
      </c>
      <c r="F151">
        <f t="shared" si="23"/>
        <v>19314.837958267657</v>
      </c>
      <c r="G151">
        <f t="shared" si="24"/>
        <v>19314.837958267657</v>
      </c>
      <c r="H151">
        <f t="shared" si="25"/>
        <v>373062965.35413712</v>
      </c>
      <c r="I151" s="3">
        <f t="shared" si="26"/>
        <v>9.7447809402632896E-2</v>
      </c>
    </row>
    <row r="152" spans="1:9" x14ac:dyDescent="0.35">
      <c r="A152" s="1" t="s">
        <v>152</v>
      </c>
      <c r="B152" s="2">
        <v>198342</v>
      </c>
      <c r="C152">
        <f t="shared" si="20"/>
        <v>192412.54861251969</v>
      </c>
      <c r="D152">
        <f t="shared" si="21"/>
        <v>185173.86549696999</v>
      </c>
      <c r="E152">
        <f t="shared" si="22"/>
        <v>183664.38168016559</v>
      </c>
      <c r="F152">
        <f t="shared" si="23"/>
        <v>5929.4513874803088</v>
      </c>
      <c r="G152">
        <f t="shared" si="24"/>
        <v>5929.4513874803088</v>
      </c>
      <c r="H152">
        <f t="shared" si="25"/>
        <v>35158393.75649216</v>
      </c>
      <c r="I152" s="3">
        <f t="shared" si="26"/>
        <v>2.9895087210375558E-2</v>
      </c>
    </row>
    <row r="153" spans="1:9" x14ac:dyDescent="0.35">
      <c r="A153" s="1" t="s">
        <v>153</v>
      </c>
      <c r="B153" s="2">
        <v>193331</v>
      </c>
      <c r="C153">
        <f t="shared" si="20"/>
        <v>196563.16458375589</v>
      </c>
      <c r="D153">
        <f t="shared" si="21"/>
        <v>190441.11929818199</v>
      </c>
      <c r="E153">
        <f t="shared" si="22"/>
        <v>185132.14351214905</v>
      </c>
      <c r="F153">
        <f t="shared" si="23"/>
        <v>-3232.1645837558899</v>
      </c>
      <c r="G153">
        <f t="shared" si="24"/>
        <v>3232.1645837558899</v>
      </c>
      <c r="H153">
        <f t="shared" si="25"/>
        <v>10446887.896485886</v>
      </c>
      <c r="I153" s="3">
        <f t="shared" si="26"/>
        <v>1.6718294447118622E-2</v>
      </c>
    </row>
    <row r="154" spans="1:9" x14ac:dyDescent="0.35">
      <c r="A154" s="1" t="s">
        <v>154</v>
      </c>
      <c r="B154" s="2">
        <v>195755</v>
      </c>
      <c r="C154">
        <f t="shared" si="20"/>
        <v>194300.64937512676</v>
      </c>
      <c r="D154">
        <f t="shared" si="21"/>
        <v>191597.07157890921</v>
      </c>
      <c r="E154">
        <f t="shared" si="22"/>
        <v>185952.02916093415</v>
      </c>
      <c r="F154">
        <f t="shared" si="23"/>
        <v>1454.3506248732447</v>
      </c>
      <c r="G154">
        <f t="shared" si="24"/>
        <v>1454.3506248732447</v>
      </c>
      <c r="H154">
        <f t="shared" si="25"/>
        <v>2115135.740069197</v>
      </c>
      <c r="I154" s="3">
        <f t="shared" si="26"/>
        <v>7.4294430531697516E-3</v>
      </c>
    </row>
    <row r="155" spans="1:9" x14ac:dyDescent="0.35">
      <c r="A155" s="1" t="s">
        <v>155</v>
      </c>
      <c r="B155" s="2">
        <v>185112</v>
      </c>
      <c r="C155">
        <f t="shared" si="20"/>
        <v>195318.69481253801</v>
      </c>
      <c r="D155">
        <f t="shared" si="21"/>
        <v>193260.24294734554</v>
      </c>
      <c r="E155">
        <f t="shared" si="22"/>
        <v>186932.32624484075</v>
      </c>
      <c r="F155">
        <f t="shared" si="23"/>
        <v>-10206.694812538015</v>
      </c>
      <c r="G155">
        <f t="shared" si="24"/>
        <v>10206.694812538015</v>
      </c>
      <c r="H155">
        <f t="shared" si="25"/>
        <v>104176618.99629043</v>
      </c>
      <c r="I155" s="3">
        <f t="shared" si="26"/>
        <v>5.5137942502582304E-2</v>
      </c>
    </row>
    <row r="156" spans="1:9" x14ac:dyDescent="0.35">
      <c r="A156" s="1" t="s">
        <v>156</v>
      </c>
      <c r="B156" s="2">
        <v>190010</v>
      </c>
      <c r="C156">
        <f t="shared" si="20"/>
        <v>188174.00844376138</v>
      </c>
      <c r="D156">
        <f t="shared" si="21"/>
        <v>190000.94576840731</v>
      </c>
      <c r="E156">
        <f t="shared" si="22"/>
        <v>186750.29362035668</v>
      </c>
      <c r="F156">
        <f t="shared" si="23"/>
        <v>1835.9915562386159</v>
      </c>
      <c r="G156">
        <f t="shared" si="24"/>
        <v>1835.9915562386159</v>
      </c>
      <c r="H156">
        <f t="shared" si="25"/>
        <v>3370864.9945794945</v>
      </c>
      <c r="I156" s="3">
        <f t="shared" si="26"/>
        <v>9.6626048957350451E-3</v>
      </c>
    </row>
    <row r="157" spans="1:9" x14ac:dyDescent="0.35">
      <c r="A157" s="1" t="s">
        <v>157</v>
      </c>
      <c r="B157" s="2">
        <v>199289</v>
      </c>
      <c r="C157">
        <f t="shared" si="20"/>
        <v>189459.20253312841</v>
      </c>
      <c r="D157">
        <f t="shared" si="21"/>
        <v>190004.56746104438</v>
      </c>
      <c r="E157">
        <f t="shared" si="22"/>
        <v>187076.26425832103</v>
      </c>
      <c r="F157">
        <f t="shared" si="23"/>
        <v>9829.7974668715906</v>
      </c>
      <c r="G157">
        <f t="shared" si="24"/>
        <v>9829.7974668715906</v>
      </c>
      <c r="H157">
        <f t="shared" si="25"/>
        <v>96624918.239715144</v>
      </c>
      <c r="I157" s="3">
        <f t="shared" si="26"/>
        <v>4.9324335346514814E-2</v>
      </c>
    </row>
    <row r="158" spans="1:9" x14ac:dyDescent="0.35">
      <c r="A158" s="1" t="s">
        <v>158</v>
      </c>
      <c r="B158" s="2">
        <v>197873</v>
      </c>
      <c r="C158">
        <f t="shared" si="20"/>
        <v>196340.0607599385</v>
      </c>
      <c r="D158">
        <f t="shared" si="21"/>
        <v>193718.34047662665</v>
      </c>
      <c r="E158">
        <f t="shared" si="22"/>
        <v>188297.53783248892</v>
      </c>
      <c r="F158">
        <f t="shared" si="23"/>
        <v>1532.9392400615034</v>
      </c>
      <c r="G158">
        <f t="shared" si="24"/>
        <v>1532.9392400615034</v>
      </c>
      <c r="H158">
        <f t="shared" si="25"/>
        <v>2349902.7137203394</v>
      </c>
      <c r="I158" s="3">
        <f t="shared" si="26"/>
        <v>7.7470864648613172E-3</v>
      </c>
    </row>
    <row r="159" spans="1:9" x14ac:dyDescent="0.35">
      <c r="A159" s="1" t="s">
        <v>159</v>
      </c>
      <c r="B159" s="2">
        <v>172325</v>
      </c>
      <c r="C159">
        <f t="shared" si="20"/>
        <v>197413.11822798153</v>
      </c>
      <c r="D159">
        <f t="shared" si="21"/>
        <v>195380.20428597601</v>
      </c>
      <c r="E159">
        <f t="shared" si="22"/>
        <v>189255.08404924005</v>
      </c>
      <c r="F159">
        <f t="shared" si="23"/>
        <v>-25088.118227981526</v>
      </c>
      <c r="G159">
        <f t="shared" si="24"/>
        <v>25088.118227981526</v>
      </c>
      <c r="H159">
        <f t="shared" si="25"/>
        <v>629413676.22117889</v>
      </c>
      <c r="I159" s="3">
        <f t="shared" si="26"/>
        <v>0.14558606254450326</v>
      </c>
    </row>
    <row r="160" spans="1:9" x14ac:dyDescent="0.35">
      <c r="A160" s="1" t="s">
        <v>160</v>
      </c>
      <c r="B160" s="2">
        <v>198883</v>
      </c>
      <c r="C160">
        <f t="shared" si="20"/>
        <v>179851.43546839443</v>
      </c>
      <c r="D160">
        <f t="shared" si="21"/>
        <v>186158.12257158558</v>
      </c>
      <c r="E160">
        <f t="shared" si="22"/>
        <v>187562.07564431604</v>
      </c>
      <c r="F160">
        <f t="shared" si="23"/>
        <v>19031.564531605574</v>
      </c>
      <c r="G160">
        <f t="shared" si="24"/>
        <v>19031.564531605574</v>
      </c>
      <c r="H160">
        <f t="shared" si="25"/>
        <v>362200448.52066731</v>
      </c>
      <c r="I160" s="3">
        <f t="shared" si="26"/>
        <v>9.5692263952200915E-2</v>
      </c>
    </row>
    <row r="161" spans="1:9" x14ac:dyDescent="0.35">
      <c r="A161" s="1" t="s">
        <v>161</v>
      </c>
      <c r="B161" s="2">
        <v>181770</v>
      </c>
      <c r="C161">
        <f t="shared" si="20"/>
        <v>193173.53064051829</v>
      </c>
      <c r="D161">
        <f t="shared" si="21"/>
        <v>191248.07354295137</v>
      </c>
      <c r="E161">
        <f t="shared" si="22"/>
        <v>188694.16807988443</v>
      </c>
      <c r="F161">
        <f t="shared" si="23"/>
        <v>-11403.530640518293</v>
      </c>
      <c r="G161">
        <f t="shared" si="24"/>
        <v>11403.530640518293</v>
      </c>
      <c r="H161">
        <f t="shared" si="25"/>
        <v>130040511.06923954</v>
      </c>
      <c r="I161" s="3">
        <f t="shared" si="26"/>
        <v>6.2736043574397826E-2</v>
      </c>
    </row>
    <row r="162" spans="1:9" x14ac:dyDescent="0.35">
      <c r="A162" s="1" t="s">
        <v>162</v>
      </c>
      <c r="B162" s="2">
        <v>191050</v>
      </c>
      <c r="C162">
        <f t="shared" si="20"/>
        <v>185191.05919215549</v>
      </c>
      <c r="D162">
        <f t="shared" si="21"/>
        <v>187456.84412577082</v>
      </c>
      <c r="E162">
        <f t="shared" si="22"/>
        <v>188001.75127189601</v>
      </c>
      <c r="F162">
        <f t="shared" si="23"/>
        <v>5858.9408078445122</v>
      </c>
      <c r="G162">
        <f t="shared" si="24"/>
        <v>5858.9408078445122</v>
      </c>
      <c r="H162">
        <f t="shared" si="25"/>
        <v>34327187.389825702</v>
      </c>
      <c r="I162" s="3">
        <f t="shared" si="26"/>
        <v>3.0667054738783103E-2</v>
      </c>
    </row>
    <row r="163" spans="1:9" x14ac:dyDescent="0.35">
      <c r="A163" s="1" t="s">
        <v>163</v>
      </c>
      <c r="B163" s="2">
        <v>194195</v>
      </c>
      <c r="C163">
        <f t="shared" si="20"/>
        <v>189292.31775764664</v>
      </c>
      <c r="D163">
        <f t="shared" si="21"/>
        <v>188894.1064754625</v>
      </c>
      <c r="E163">
        <f t="shared" si="22"/>
        <v>188306.5761447064</v>
      </c>
      <c r="F163">
        <f t="shared" si="23"/>
        <v>4902.6822423533595</v>
      </c>
      <c r="G163">
        <f t="shared" si="24"/>
        <v>4902.6822423533595</v>
      </c>
      <c r="H163">
        <f t="shared" si="25"/>
        <v>24036293.169486966</v>
      </c>
      <c r="I163" s="3">
        <f t="shared" si="26"/>
        <v>2.524618163368449E-2</v>
      </c>
    </row>
    <row r="164" spans="1:9" x14ac:dyDescent="0.35">
      <c r="A164" s="1" t="s">
        <v>164</v>
      </c>
      <c r="B164" s="2">
        <v>204719</v>
      </c>
      <c r="C164">
        <f t="shared" si="20"/>
        <v>192724.195327294</v>
      </c>
      <c r="D164">
        <f t="shared" si="21"/>
        <v>191014.46388527751</v>
      </c>
      <c r="E164">
        <f t="shared" si="22"/>
        <v>188895.41853023577</v>
      </c>
      <c r="F164">
        <f t="shared" si="23"/>
        <v>11994.804672705999</v>
      </c>
      <c r="G164">
        <f t="shared" si="24"/>
        <v>11994.804672705999</v>
      </c>
      <c r="H164">
        <f t="shared" si="25"/>
        <v>143875339.13636968</v>
      </c>
      <c r="I164" s="3">
        <f t="shared" si="26"/>
        <v>5.8591555608937126E-2</v>
      </c>
    </row>
    <row r="165" spans="1:9" x14ac:dyDescent="0.35">
      <c r="A165" s="1" t="s">
        <v>165</v>
      </c>
      <c r="B165" s="2">
        <v>196232</v>
      </c>
      <c r="C165">
        <f t="shared" si="20"/>
        <v>201120.55859818819</v>
      </c>
      <c r="D165">
        <f t="shared" si="21"/>
        <v>196496.27833116651</v>
      </c>
      <c r="E165">
        <f t="shared" si="22"/>
        <v>190477.77667721218</v>
      </c>
      <c r="F165">
        <f t="shared" si="23"/>
        <v>-4888.5585981881886</v>
      </c>
      <c r="G165">
        <f t="shared" si="24"/>
        <v>4888.5585981881886</v>
      </c>
      <c r="H165">
        <f t="shared" si="25"/>
        <v>23898005.167919669</v>
      </c>
      <c r="I165" s="3">
        <f t="shared" si="26"/>
        <v>2.4912137664540892E-2</v>
      </c>
    </row>
    <row r="166" spans="1:9" x14ac:dyDescent="0.35">
      <c r="A166" s="1" t="s">
        <v>166</v>
      </c>
      <c r="B166" s="2">
        <v>188048</v>
      </c>
      <c r="C166">
        <f t="shared" si="20"/>
        <v>197698.56757945643</v>
      </c>
      <c r="D166">
        <f t="shared" si="21"/>
        <v>196390.56699869991</v>
      </c>
      <c r="E166">
        <f t="shared" si="22"/>
        <v>191053.19900949099</v>
      </c>
      <c r="F166">
        <f t="shared" si="23"/>
        <v>-9650.5675794564304</v>
      </c>
      <c r="G166">
        <f t="shared" si="24"/>
        <v>9650.5675794564304</v>
      </c>
      <c r="H166">
        <f t="shared" si="25"/>
        <v>93133454.605655551</v>
      </c>
      <c r="I166" s="3">
        <f t="shared" si="26"/>
        <v>5.1319703370716147E-2</v>
      </c>
    </row>
    <row r="167" spans="1:9" x14ac:dyDescent="0.35">
      <c r="A167" s="1" t="s">
        <v>167</v>
      </c>
      <c r="B167" s="2">
        <v>193347</v>
      </c>
      <c r="C167">
        <f t="shared" si="20"/>
        <v>190943.17027383693</v>
      </c>
      <c r="D167">
        <f t="shared" si="21"/>
        <v>193053.54019921995</v>
      </c>
      <c r="E167">
        <f t="shared" si="22"/>
        <v>190752.67910854187</v>
      </c>
      <c r="F167">
        <f t="shared" si="23"/>
        <v>2403.8297261630651</v>
      </c>
      <c r="G167">
        <f t="shared" si="24"/>
        <v>2403.8297261630651</v>
      </c>
      <c r="H167">
        <f t="shared" si="25"/>
        <v>5778397.3523851959</v>
      </c>
      <c r="I167" s="3">
        <f t="shared" si="26"/>
        <v>1.2432723166964395E-2</v>
      </c>
    </row>
    <row r="168" spans="1:9" x14ac:dyDescent="0.35">
      <c r="A168" s="1" t="s">
        <v>168</v>
      </c>
      <c r="B168" s="2">
        <v>187292</v>
      </c>
      <c r="C168">
        <f t="shared" si="20"/>
        <v>192625.85108215106</v>
      </c>
      <c r="D168">
        <f t="shared" si="21"/>
        <v>193170.92411953196</v>
      </c>
      <c r="E168">
        <f t="shared" si="22"/>
        <v>191012.11119768769</v>
      </c>
      <c r="F168">
        <f t="shared" si="23"/>
        <v>-5333.8510821510572</v>
      </c>
      <c r="G168">
        <f t="shared" si="24"/>
        <v>5333.8510821510572</v>
      </c>
      <c r="H168">
        <f t="shared" si="25"/>
        <v>28449967.366564006</v>
      </c>
      <c r="I168" s="3">
        <f t="shared" si="26"/>
        <v>2.8478798251666153E-2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0FED-392D-4A7C-B86E-8E5C52702BD3}">
  <dimension ref="A1:P168"/>
  <sheetViews>
    <sheetView topLeftCell="F1" zoomScale="170" zoomScaleNormal="170" workbookViewId="0">
      <selection activeCell="O30" sqref="O30"/>
    </sheetView>
  </sheetViews>
  <sheetFormatPr defaultRowHeight="14.5" x14ac:dyDescent="0.35"/>
  <cols>
    <col min="2" max="2" width="12.90625" style="10" bestFit="1" customWidth="1"/>
    <col min="3" max="3" width="12.90625" style="10" customWidth="1"/>
    <col min="4" max="4" width="40.36328125" bestFit="1" customWidth="1"/>
    <col min="5" max="5" width="23.08984375" bestFit="1" customWidth="1"/>
    <col min="6" max="6" width="16.08984375" customWidth="1"/>
    <col min="7" max="7" width="18.453125" bestFit="1" customWidth="1"/>
    <col min="9" max="9" width="13" bestFit="1" customWidth="1"/>
    <col min="10" max="10" width="12.453125" bestFit="1" customWidth="1"/>
    <col min="13" max="13" width="12.6328125" bestFit="1" customWidth="1"/>
    <col min="14" max="14" width="10" customWidth="1"/>
    <col min="15" max="15" width="13.81640625" bestFit="1" customWidth="1"/>
  </cols>
  <sheetData>
    <row r="1" spans="1:16" x14ac:dyDescent="0.35">
      <c r="A1" s="1" t="s">
        <v>0</v>
      </c>
      <c r="B1" s="9" t="s">
        <v>186</v>
      </c>
      <c r="C1" s="9" t="s">
        <v>189</v>
      </c>
      <c r="D1" s="2" t="s">
        <v>1</v>
      </c>
      <c r="E1" t="s">
        <v>185</v>
      </c>
      <c r="F1" t="s">
        <v>187</v>
      </c>
      <c r="G1" t="s">
        <v>192</v>
      </c>
      <c r="H1" t="s">
        <v>170</v>
      </c>
      <c r="I1" t="s">
        <v>171</v>
      </c>
      <c r="J1" t="s">
        <v>172</v>
      </c>
      <c r="K1" t="s">
        <v>173</v>
      </c>
    </row>
    <row r="2" spans="1:16" x14ac:dyDescent="0.35">
      <c r="A2" s="1" t="s">
        <v>2</v>
      </c>
      <c r="B2" s="9">
        <v>1</v>
      </c>
      <c r="C2" s="9">
        <v>1</v>
      </c>
      <c r="D2" s="2">
        <v>317275</v>
      </c>
      <c r="E2">
        <f t="shared" ref="E2:E33" si="0">_xlfn.FORECAST.LINEAR(B2,$D$2:$D$168,$B$2:$B$168)</f>
        <v>287617.39563729684</v>
      </c>
      <c r="F2">
        <f>VLOOKUP(C2,$M$9:$P$21,4,FALSE)</f>
        <v>1.0400152419023756</v>
      </c>
      <c r="G2">
        <f>E2*F2</f>
        <v>299126.47529905452</v>
      </c>
      <c r="H2">
        <f>D2-G2</f>
        <v>18148.524700945476</v>
      </c>
      <c r="I2">
        <f>ABS(H2)</f>
        <v>18148.524700945476</v>
      </c>
      <c r="J2">
        <f>I2*2</f>
        <v>36297.049401890952</v>
      </c>
      <c r="K2" s="3">
        <f>I2/D2</f>
        <v>5.7201244034183203E-2</v>
      </c>
    </row>
    <row r="3" spans="1:16" x14ac:dyDescent="0.35">
      <c r="A3" s="1" t="s">
        <v>3</v>
      </c>
      <c r="B3" s="9">
        <v>2</v>
      </c>
      <c r="C3" s="9">
        <v>2</v>
      </c>
      <c r="D3" s="2">
        <v>262339</v>
      </c>
      <c r="E3">
        <f t="shared" si="0"/>
        <v>286972.15928555973</v>
      </c>
      <c r="F3">
        <f t="shared" ref="F3:F66" si="1">VLOOKUP(C3,$M$9:$P$21,4,FALSE)</f>
        <v>0.90111630357129513</v>
      </c>
      <c r="G3">
        <f t="shared" ref="G3:G66" si="2">E3*F3</f>
        <v>258595.2914032765</v>
      </c>
      <c r="H3">
        <f t="shared" ref="H3:H66" si="3">D3-G3</f>
        <v>3743.7085967235034</v>
      </c>
      <c r="I3">
        <f t="shared" ref="I3:I66" si="4">ABS(H3)</f>
        <v>3743.7085967235034</v>
      </c>
      <c r="J3">
        <f t="shared" ref="J3:J66" si="5">I3*2</f>
        <v>7487.4171934470069</v>
      </c>
      <c r="K3" s="3">
        <f t="shared" ref="K3:K66" si="6">I3/D3</f>
        <v>1.4270499608230203E-2</v>
      </c>
      <c r="N3" t="s">
        <v>174</v>
      </c>
      <c r="O3">
        <f>AVERAGE(I2:I168)</f>
        <v>14457.792828581645</v>
      </c>
    </row>
    <row r="4" spans="1:16" x14ac:dyDescent="0.35">
      <c r="A4" s="1" t="s">
        <v>4</v>
      </c>
      <c r="B4" s="9">
        <v>3</v>
      </c>
      <c r="C4" s="9">
        <v>3</v>
      </c>
      <c r="D4" s="2">
        <v>303897</v>
      </c>
      <c r="E4">
        <f t="shared" si="0"/>
        <v>286326.92293382256</v>
      </c>
      <c r="F4">
        <f t="shared" si="1"/>
        <v>1.0318803669716561</v>
      </c>
      <c r="G4">
        <f t="shared" si="2"/>
        <v>295455.13031081791</v>
      </c>
      <c r="H4">
        <f t="shared" si="3"/>
        <v>8441.8696891820873</v>
      </c>
      <c r="I4">
        <f t="shared" si="4"/>
        <v>8441.8696891820873</v>
      </c>
      <c r="J4">
        <f t="shared" si="5"/>
        <v>16883.739378364175</v>
      </c>
      <c r="K4" s="3">
        <f t="shared" si="6"/>
        <v>2.7778720057065675E-2</v>
      </c>
      <c r="N4" t="s">
        <v>175</v>
      </c>
      <c r="O4">
        <f>AVERAGE(J2:J168)</f>
        <v>28915.58565716329</v>
      </c>
    </row>
    <row r="5" spans="1:16" x14ac:dyDescent="0.35">
      <c r="A5" s="1" t="s">
        <v>5</v>
      </c>
      <c r="B5" s="9">
        <v>4</v>
      </c>
      <c r="C5" s="9">
        <v>4</v>
      </c>
      <c r="D5" s="2">
        <v>285934</v>
      </c>
      <c r="E5">
        <f t="shared" si="0"/>
        <v>285681.68658208544</v>
      </c>
      <c r="F5">
        <f t="shared" si="1"/>
        <v>0.98919096515192839</v>
      </c>
      <c r="G5">
        <f t="shared" si="2"/>
        <v>282593.74327636382</v>
      </c>
      <c r="H5">
        <f t="shared" si="3"/>
        <v>3340.2567236361792</v>
      </c>
      <c r="I5">
        <f t="shared" si="4"/>
        <v>3340.2567236361792</v>
      </c>
      <c r="J5">
        <f t="shared" si="5"/>
        <v>6680.5134472723585</v>
      </c>
      <c r="K5" s="3">
        <f t="shared" si="6"/>
        <v>1.168191513998398E-2</v>
      </c>
      <c r="N5" t="s">
        <v>176</v>
      </c>
      <c r="O5" s="3">
        <f>AVERAGE(K2:K168)</f>
        <v>6.3612903916517388E-2</v>
      </c>
    </row>
    <row r="6" spans="1:16" x14ac:dyDescent="0.35">
      <c r="A6" s="1" t="s">
        <v>6</v>
      </c>
      <c r="B6" s="9">
        <v>5</v>
      </c>
      <c r="C6" s="9">
        <v>5</v>
      </c>
      <c r="D6" s="2">
        <v>281147</v>
      </c>
      <c r="E6">
        <f t="shared" si="0"/>
        <v>285036.45023034827</v>
      </c>
      <c r="F6">
        <f t="shared" si="1"/>
        <v>1.0295836693414431</v>
      </c>
      <c r="G6">
        <f t="shared" si="2"/>
        <v>293468.87432422157</v>
      </c>
      <c r="H6">
        <f t="shared" si="3"/>
        <v>-12321.874324221571</v>
      </c>
      <c r="I6">
        <f t="shared" si="4"/>
        <v>12321.874324221571</v>
      </c>
      <c r="J6">
        <f t="shared" si="5"/>
        <v>24643.748648443143</v>
      </c>
      <c r="K6" s="3">
        <f t="shared" si="6"/>
        <v>4.3827159187974869E-2</v>
      </c>
    </row>
    <row r="7" spans="1:16" x14ac:dyDescent="0.35">
      <c r="A7" s="1" t="s">
        <v>7</v>
      </c>
      <c r="B7" s="9">
        <v>6</v>
      </c>
      <c r="C7" s="9">
        <v>6</v>
      </c>
      <c r="D7" s="2">
        <v>284093</v>
      </c>
      <c r="E7">
        <f t="shared" si="0"/>
        <v>284391.21387861116</v>
      </c>
      <c r="F7">
        <f t="shared" si="1"/>
        <v>1.0182564274283079</v>
      </c>
      <c r="G7">
        <f t="shared" si="2"/>
        <v>289583.18143603444</v>
      </c>
      <c r="H7">
        <f t="shared" si="3"/>
        <v>-5490.1814360344433</v>
      </c>
      <c r="I7">
        <f t="shared" si="4"/>
        <v>5490.1814360344433</v>
      </c>
      <c r="J7">
        <f t="shared" si="5"/>
        <v>10980.362872068887</v>
      </c>
      <c r="K7" s="3">
        <f t="shared" si="6"/>
        <v>1.9325296420659586E-2</v>
      </c>
    </row>
    <row r="8" spans="1:16" x14ac:dyDescent="0.35">
      <c r="A8" s="1" t="s">
        <v>8</v>
      </c>
      <c r="B8" s="9">
        <v>7</v>
      </c>
      <c r="C8" s="9">
        <v>7</v>
      </c>
      <c r="D8" s="2">
        <v>287569</v>
      </c>
      <c r="E8">
        <f t="shared" si="0"/>
        <v>283745.97752687399</v>
      </c>
      <c r="F8">
        <f t="shared" si="1"/>
        <v>1.0446998825244065</v>
      </c>
      <c r="G8">
        <f t="shared" si="2"/>
        <v>296429.38938909816</v>
      </c>
      <c r="H8">
        <f t="shared" si="3"/>
        <v>-8860.3893890981562</v>
      </c>
      <c r="I8">
        <f t="shared" si="4"/>
        <v>8860.3893890981562</v>
      </c>
      <c r="J8">
        <f t="shared" si="5"/>
        <v>17720.778778196312</v>
      </c>
      <c r="K8" s="3">
        <f t="shared" si="6"/>
        <v>3.0811350976976504E-2</v>
      </c>
    </row>
    <row r="9" spans="1:16" x14ac:dyDescent="0.35">
      <c r="A9" s="1" t="s">
        <v>9</v>
      </c>
      <c r="B9" s="9">
        <v>8</v>
      </c>
      <c r="C9" s="9">
        <v>8</v>
      </c>
      <c r="D9" s="2">
        <v>279111</v>
      </c>
      <c r="E9">
        <f t="shared" si="0"/>
        <v>283100.74117513682</v>
      </c>
      <c r="F9">
        <f t="shared" si="1"/>
        <v>1.0304540097136683</v>
      </c>
      <c r="G9">
        <f t="shared" si="2"/>
        <v>291722.29389683111</v>
      </c>
      <c r="H9">
        <f t="shared" si="3"/>
        <v>-12611.293896831106</v>
      </c>
      <c r="I9">
        <f t="shared" si="4"/>
        <v>12611.293896831106</v>
      </c>
      <c r="J9">
        <f t="shared" si="5"/>
        <v>25222.587793662213</v>
      </c>
      <c r="K9" s="3">
        <f t="shared" si="6"/>
        <v>4.5183793891430672E-2</v>
      </c>
      <c r="M9" t="s">
        <v>188</v>
      </c>
      <c r="N9" t="s">
        <v>190</v>
      </c>
      <c r="O9" t="s">
        <v>191</v>
      </c>
      <c r="P9" t="s">
        <v>187</v>
      </c>
    </row>
    <row r="10" spans="1:16" x14ac:dyDescent="0.35">
      <c r="A10" s="1" t="s">
        <v>10</v>
      </c>
      <c r="B10" s="9">
        <v>9</v>
      </c>
      <c r="C10" s="9">
        <v>9</v>
      </c>
      <c r="D10" s="2">
        <v>289561</v>
      </c>
      <c r="E10">
        <f t="shared" si="0"/>
        <v>282455.50482339971</v>
      </c>
      <c r="F10">
        <f t="shared" si="1"/>
        <v>0.97834833071112637</v>
      </c>
      <c r="G10">
        <f t="shared" si="2"/>
        <v>276339.87164414162</v>
      </c>
      <c r="H10">
        <f t="shared" si="3"/>
        <v>13221.128355858382</v>
      </c>
      <c r="I10">
        <f t="shared" si="4"/>
        <v>13221.128355858382</v>
      </c>
      <c r="J10">
        <f t="shared" si="5"/>
        <v>26442.256711716764</v>
      </c>
      <c r="K10" s="3">
        <f t="shared" si="6"/>
        <v>4.5659216385695527E-2</v>
      </c>
      <c r="M10">
        <v>1</v>
      </c>
      <c r="N10">
        <f>AVERAGEIF(C2:C168,M10,D2:D168)</f>
        <v>243428.85714285713</v>
      </c>
      <c r="O10">
        <f>AVERAGE($D$2:$D$168)</f>
        <v>234062.77844311378</v>
      </c>
      <c r="P10">
        <f>N10/O10</f>
        <v>1.0400152419023756</v>
      </c>
    </row>
    <row r="11" spans="1:16" x14ac:dyDescent="0.35">
      <c r="A11" s="1" t="s">
        <v>11</v>
      </c>
      <c r="B11" s="9">
        <v>10</v>
      </c>
      <c r="C11" s="9">
        <v>10</v>
      </c>
      <c r="D11" s="2">
        <v>272678</v>
      </c>
      <c r="E11">
        <f t="shared" si="0"/>
        <v>281810.26847166254</v>
      </c>
      <c r="F11">
        <f t="shared" si="1"/>
        <v>0.97341986051076168</v>
      </c>
      <c r="G11">
        <f t="shared" si="2"/>
        <v>274319.71222618606</v>
      </c>
      <c r="H11">
        <f t="shared" si="3"/>
        <v>-1641.7122261860641</v>
      </c>
      <c r="I11">
        <f t="shared" si="4"/>
        <v>1641.7122261860641</v>
      </c>
      <c r="J11">
        <f t="shared" si="5"/>
        <v>3283.4244523721281</v>
      </c>
      <c r="K11" s="3">
        <f t="shared" si="6"/>
        <v>6.020699235677481E-3</v>
      </c>
      <c r="M11">
        <v>2</v>
      </c>
      <c r="N11">
        <f t="shared" ref="N11:N21" si="7">AVERAGEIF(C3:C169,M11,D3:D169)</f>
        <v>210917.78571428571</v>
      </c>
      <c r="O11">
        <f t="shared" ref="O11:O21" si="8">AVERAGE($D$2:$D$168)</f>
        <v>234062.77844311378</v>
      </c>
      <c r="P11">
        <f t="shared" ref="P11:P21" si="9">N11/O11</f>
        <v>0.90111630357129513</v>
      </c>
    </row>
    <row r="12" spans="1:16" x14ac:dyDescent="0.35">
      <c r="A12" s="1" t="s">
        <v>12</v>
      </c>
      <c r="B12" s="9">
        <v>11</v>
      </c>
      <c r="C12" s="9">
        <v>11</v>
      </c>
      <c r="D12" s="2">
        <v>273248</v>
      </c>
      <c r="E12">
        <f t="shared" si="0"/>
        <v>281165.03211992542</v>
      </c>
      <c r="F12">
        <f t="shared" si="1"/>
        <v>0.95746351863048529</v>
      </c>
      <c r="G12">
        <f t="shared" si="2"/>
        <v>269205.2609693972</v>
      </c>
      <c r="H12">
        <f t="shared" si="3"/>
        <v>4042.7390306027955</v>
      </c>
      <c r="I12">
        <f t="shared" si="4"/>
        <v>4042.7390306027955</v>
      </c>
      <c r="J12">
        <f t="shared" si="5"/>
        <v>8085.4780612055911</v>
      </c>
      <c r="K12" s="3">
        <f t="shared" si="6"/>
        <v>1.4795127615216929E-2</v>
      </c>
      <c r="M12">
        <v>3</v>
      </c>
      <c r="N12">
        <f t="shared" si="7"/>
        <v>241524.78571428571</v>
      </c>
      <c r="O12">
        <f t="shared" si="8"/>
        <v>234062.77844311378</v>
      </c>
      <c r="P12">
        <f t="shared" si="9"/>
        <v>1.0318803669716561</v>
      </c>
    </row>
    <row r="13" spans="1:16" x14ac:dyDescent="0.35">
      <c r="A13" s="1" t="s">
        <v>13</v>
      </c>
      <c r="B13" s="9">
        <v>12</v>
      </c>
      <c r="C13" s="9">
        <v>12</v>
      </c>
      <c r="D13" s="2">
        <v>265615</v>
      </c>
      <c r="E13">
        <f t="shared" si="0"/>
        <v>280519.79576818825</v>
      </c>
      <c r="F13">
        <f t="shared" si="1"/>
        <v>1.0059999945842792</v>
      </c>
      <c r="G13">
        <f t="shared" si="2"/>
        <v>282202.91302358051</v>
      </c>
      <c r="H13">
        <f t="shared" si="3"/>
        <v>-16587.913023580506</v>
      </c>
      <c r="I13">
        <f t="shared" si="4"/>
        <v>16587.913023580506</v>
      </c>
      <c r="J13">
        <f t="shared" si="5"/>
        <v>33175.826047161012</v>
      </c>
      <c r="K13" s="3">
        <f t="shared" si="6"/>
        <v>6.2450964830979068E-2</v>
      </c>
      <c r="M13">
        <v>4</v>
      </c>
      <c r="N13">
        <f t="shared" si="7"/>
        <v>231532.78571428571</v>
      </c>
      <c r="O13">
        <f t="shared" si="8"/>
        <v>234062.77844311378</v>
      </c>
      <c r="P13">
        <f t="shared" si="9"/>
        <v>0.98919096515192839</v>
      </c>
    </row>
    <row r="14" spans="1:16" x14ac:dyDescent="0.35">
      <c r="A14" s="1" t="s">
        <v>14</v>
      </c>
      <c r="B14" s="9">
        <v>13</v>
      </c>
      <c r="C14" s="9">
        <v>1</v>
      </c>
      <c r="D14" s="2">
        <v>274568</v>
      </c>
      <c r="E14">
        <f t="shared" si="0"/>
        <v>279874.55941645114</v>
      </c>
      <c r="F14">
        <f t="shared" si="1"/>
        <v>1.0400152419023756</v>
      </c>
      <c r="G14">
        <f t="shared" si="2"/>
        <v>291073.80761382123</v>
      </c>
      <c r="H14">
        <f t="shared" si="3"/>
        <v>-16505.807613821235</v>
      </c>
      <c r="I14">
        <f t="shared" si="4"/>
        <v>16505.807613821235</v>
      </c>
      <c r="J14">
        <f t="shared" si="5"/>
        <v>33011.615227642469</v>
      </c>
      <c r="K14" s="3">
        <f t="shared" si="6"/>
        <v>6.011555466704508E-2</v>
      </c>
      <c r="M14">
        <v>5</v>
      </c>
      <c r="N14">
        <f t="shared" si="7"/>
        <v>240987.21428571429</v>
      </c>
      <c r="O14">
        <f t="shared" si="8"/>
        <v>234062.77844311378</v>
      </c>
      <c r="P14">
        <f t="shared" si="9"/>
        <v>1.0295836693414431</v>
      </c>
    </row>
    <row r="15" spans="1:16" x14ac:dyDescent="0.35">
      <c r="A15" s="1" t="s">
        <v>15</v>
      </c>
      <c r="B15" s="9">
        <v>14</v>
      </c>
      <c r="C15" s="9">
        <v>2</v>
      </c>
      <c r="D15" s="2">
        <v>253150</v>
      </c>
      <c r="E15">
        <f t="shared" si="0"/>
        <v>279229.32306471397</v>
      </c>
      <c r="F15">
        <f t="shared" si="1"/>
        <v>0.90111630357129513</v>
      </c>
      <c r="G15">
        <f t="shared" si="2"/>
        <v>251618.09544879003</v>
      </c>
      <c r="H15">
        <f t="shared" si="3"/>
        <v>1531.9045512099692</v>
      </c>
      <c r="I15">
        <f t="shared" si="4"/>
        <v>1531.9045512099692</v>
      </c>
      <c r="J15">
        <f t="shared" si="5"/>
        <v>3063.8091024199384</v>
      </c>
      <c r="K15" s="3">
        <f t="shared" si="6"/>
        <v>6.0513709311079168E-3</v>
      </c>
      <c r="M15">
        <v>6</v>
      </c>
      <c r="N15">
        <f t="shared" si="7"/>
        <v>238335.92857142858</v>
      </c>
      <c r="O15">
        <f t="shared" si="8"/>
        <v>234062.77844311378</v>
      </c>
      <c r="P15">
        <f t="shared" si="9"/>
        <v>1.0182564274283079</v>
      </c>
    </row>
    <row r="16" spans="1:16" x14ac:dyDescent="0.35">
      <c r="A16" s="1" t="s">
        <v>16</v>
      </c>
      <c r="B16" s="9">
        <v>15</v>
      </c>
      <c r="C16" s="9">
        <v>3</v>
      </c>
      <c r="D16" s="2">
        <v>299033</v>
      </c>
      <c r="E16">
        <f t="shared" si="0"/>
        <v>278584.0867129768</v>
      </c>
      <c r="F16">
        <f t="shared" si="1"/>
        <v>1.0318803669716561</v>
      </c>
      <c r="G16">
        <f t="shared" si="2"/>
        <v>287465.44962985016</v>
      </c>
      <c r="H16">
        <f t="shared" si="3"/>
        <v>11567.550370149838</v>
      </c>
      <c r="I16">
        <f t="shared" si="4"/>
        <v>11567.550370149838</v>
      </c>
      <c r="J16">
        <f t="shared" si="5"/>
        <v>23135.100740299677</v>
      </c>
      <c r="K16" s="3">
        <f t="shared" si="6"/>
        <v>3.8683190049759855E-2</v>
      </c>
      <c r="M16">
        <v>7</v>
      </c>
      <c r="N16">
        <f t="shared" si="7"/>
        <v>244525.35714285713</v>
      </c>
      <c r="O16">
        <f t="shared" si="8"/>
        <v>234062.77844311378</v>
      </c>
      <c r="P16">
        <f t="shared" si="9"/>
        <v>1.0446998825244065</v>
      </c>
    </row>
    <row r="17" spans="1:16" x14ac:dyDescent="0.35">
      <c r="A17" s="1" t="s">
        <v>17</v>
      </c>
      <c r="B17" s="9">
        <v>16</v>
      </c>
      <c r="C17" s="9">
        <v>4</v>
      </c>
      <c r="D17" s="2">
        <v>302836</v>
      </c>
      <c r="E17">
        <f t="shared" si="0"/>
        <v>277938.85036123969</v>
      </c>
      <c r="F17">
        <f t="shared" si="1"/>
        <v>0.98919096515192839</v>
      </c>
      <c r="G17">
        <f t="shared" si="2"/>
        <v>274934.59964205208</v>
      </c>
      <c r="H17">
        <f t="shared" si="3"/>
        <v>27901.400357947918</v>
      </c>
      <c r="I17">
        <f t="shared" si="4"/>
        <v>27901.400357947918</v>
      </c>
      <c r="J17">
        <f t="shared" si="5"/>
        <v>55802.800715895835</v>
      </c>
      <c r="K17" s="3">
        <f t="shared" si="6"/>
        <v>9.2133697307941978E-2</v>
      </c>
      <c r="M17">
        <v>8</v>
      </c>
      <c r="N17">
        <f t="shared" si="7"/>
        <v>241190.92857142858</v>
      </c>
      <c r="O17">
        <f t="shared" si="8"/>
        <v>234062.77844311378</v>
      </c>
      <c r="P17">
        <f t="shared" si="9"/>
        <v>1.0304540097136683</v>
      </c>
    </row>
    <row r="18" spans="1:16" x14ac:dyDescent="0.35">
      <c r="A18" s="1" t="s">
        <v>18</v>
      </c>
      <c r="B18" s="9">
        <v>17</v>
      </c>
      <c r="C18" s="9">
        <v>5</v>
      </c>
      <c r="D18" s="2">
        <v>310396</v>
      </c>
      <c r="E18">
        <f t="shared" si="0"/>
        <v>277293.61400950252</v>
      </c>
      <c r="F18">
        <f t="shared" si="1"/>
        <v>1.0295836693414431</v>
      </c>
      <c r="G18">
        <f t="shared" si="2"/>
        <v>285496.9765968534</v>
      </c>
      <c r="H18">
        <f t="shared" si="3"/>
        <v>24899.023403146595</v>
      </c>
      <c r="I18">
        <f t="shared" si="4"/>
        <v>24899.023403146595</v>
      </c>
      <c r="J18">
        <f t="shared" si="5"/>
        <v>49798.04680629319</v>
      </c>
      <c r="K18" s="3">
        <f t="shared" si="6"/>
        <v>8.0216959635905735E-2</v>
      </c>
      <c r="M18">
        <v>9</v>
      </c>
      <c r="N18">
        <f t="shared" si="7"/>
        <v>228994.92857142858</v>
      </c>
      <c r="O18">
        <f t="shared" si="8"/>
        <v>234062.77844311378</v>
      </c>
      <c r="P18">
        <f t="shared" si="9"/>
        <v>0.97834833071112637</v>
      </c>
    </row>
    <row r="19" spans="1:16" x14ac:dyDescent="0.35">
      <c r="A19" s="1" t="s">
        <v>19</v>
      </c>
      <c r="B19" s="9">
        <v>18</v>
      </c>
      <c r="C19" s="9">
        <v>6</v>
      </c>
      <c r="D19" s="2">
        <v>310153</v>
      </c>
      <c r="E19">
        <f t="shared" si="0"/>
        <v>276648.37765776541</v>
      </c>
      <c r="F19">
        <f t="shared" si="1"/>
        <v>1.0182564274283079</v>
      </c>
      <c r="G19">
        <f t="shared" si="2"/>
        <v>281698.98868763354</v>
      </c>
      <c r="H19">
        <f t="shared" si="3"/>
        <v>28454.011312366463</v>
      </c>
      <c r="I19">
        <f t="shared" si="4"/>
        <v>28454.011312366463</v>
      </c>
      <c r="J19">
        <f t="shared" si="5"/>
        <v>56908.022624732926</v>
      </c>
      <c r="K19" s="3">
        <f t="shared" si="6"/>
        <v>9.1741854221517968E-2</v>
      </c>
      <c r="M19">
        <v>10</v>
      </c>
      <c r="N19">
        <f t="shared" si="7"/>
        <v>227841.35714285713</v>
      </c>
      <c r="O19">
        <f t="shared" si="8"/>
        <v>234062.77844311378</v>
      </c>
      <c r="P19">
        <f t="shared" si="9"/>
        <v>0.97341986051076168</v>
      </c>
    </row>
    <row r="20" spans="1:16" x14ac:dyDescent="0.35">
      <c r="A20" s="1" t="s">
        <v>20</v>
      </c>
      <c r="B20" s="9">
        <v>19</v>
      </c>
      <c r="C20" s="9">
        <v>7</v>
      </c>
      <c r="D20" s="2">
        <v>318991</v>
      </c>
      <c r="E20">
        <f t="shared" si="0"/>
        <v>276003.14130602824</v>
      </c>
      <c r="F20">
        <f t="shared" si="1"/>
        <v>1.0446998825244065</v>
      </c>
      <c r="G20">
        <f t="shared" si="2"/>
        <v>288340.44929877488</v>
      </c>
      <c r="H20">
        <f t="shared" si="3"/>
        <v>30650.550701225118</v>
      </c>
      <c r="I20">
        <f t="shared" si="4"/>
        <v>30650.550701225118</v>
      </c>
      <c r="J20">
        <f t="shared" si="5"/>
        <v>61301.101402450236</v>
      </c>
      <c r="K20" s="3">
        <f t="shared" si="6"/>
        <v>9.6085941926966956E-2</v>
      </c>
      <c r="M20">
        <v>11</v>
      </c>
      <c r="N20">
        <f t="shared" si="7"/>
        <v>224106.57142857142</v>
      </c>
      <c r="O20">
        <f t="shared" si="8"/>
        <v>234062.77844311378</v>
      </c>
      <c r="P20">
        <f t="shared" si="9"/>
        <v>0.95746351863048529</v>
      </c>
    </row>
    <row r="21" spans="1:16" x14ac:dyDescent="0.35">
      <c r="A21" s="1" t="s">
        <v>21</v>
      </c>
      <c r="B21" s="9">
        <v>20</v>
      </c>
      <c r="C21" s="9">
        <v>8</v>
      </c>
      <c r="D21" s="2">
        <v>309053</v>
      </c>
      <c r="E21">
        <f t="shared" si="0"/>
        <v>275357.90495429112</v>
      </c>
      <c r="F21">
        <f t="shared" si="1"/>
        <v>1.0304540097136683</v>
      </c>
      <c r="G21">
        <f t="shared" si="2"/>
        <v>283743.65726650448</v>
      </c>
      <c r="H21">
        <f t="shared" si="3"/>
        <v>25309.342733495519</v>
      </c>
      <c r="I21">
        <f t="shared" si="4"/>
        <v>25309.342733495519</v>
      </c>
      <c r="J21">
        <f t="shared" si="5"/>
        <v>50618.685466991039</v>
      </c>
      <c r="K21" s="3">
        <f t="shared" si="6"/>
        <v>8.1893211628735266E-2</v>
      </c>
      <c r="M21">
        <v>12</v>
      </c>
      <c r="N21">
        <f t="shared" si="7"/>
        <v>235467.15384615384</v>
      </c>
      <c r="O21">
        <f t="shared" si="8"/>
        <v>234062.77844311378</v>
      </c>
      <c r="P21">
        <f t="shared" si="9"/>
        <v>1.0059999945842792</v>
      </c>
    </row>
    <row r="22" spans="1:16" x14ac:dyDescent="0.35">
      <c r="A22" s="1" t="s">
        <v>22</v>
      </c>
      <c r="B22" s="9">
        <v>21</v>
      </c>
      <c r="C22" s="9">
        <v>9</v>
      </c>
      <c r="D22" s="2">
        <v>284192</v>
      </c>
      <c r="E22">
        <f t="shared" si="0"/>
        <v>274712.66860255395</v>
      </c>
      <c r="F22">
        <f t="shared" si="1"/>
        <v>0.97834833071112637</v>
      </c>
      <c r="G22">
        <f t="shared" si="2"/>
        <v>268764.68075250753</v>
      </c>
      <c r="H22">
        <f t="shared" si="3"/>
        <v>15427.319247492473</v>
      </c>
      <c r="I22">
        <f t="shared" si="4"/>
        <v>15427.319247492473</v>
      </c>
      <c r="J22">
        <f t="shared" si="5"/>
        <v>30854.638494984945</v>
      </c>
      <c r="K22" s="3">
        <f t="shared" si="6"/>
        <v>5.4284847031205917E-2</v>
      </c>
    </row>
    <row r="23" spans="1:16" x14ac:dyDescent="0.35">
      <c r="A23" s="1" t="s">
        <v>23</v>
      </c>
      <c r="B23" s="9">
        <v>22</v>
      </c>
      <c r="C23" s="9">
        <v>10</v>
      </c>
      <c r="D23" s="2">
        <v>272415</v>
      </c>
      <c r="E23">
        <f t="shared" si="0"/>
        <v>274067.43225081684</v>
      </c>
      <c r="F23">
        <f t="shared" si="1"/>
        <v>0.97341986051076168</v>
      </c>
      <c r="G23">
        <f t="shared" si="2"/>
        <v>266782.68167213275</v>
      </c>
      <c r="H23">
        <f t="shared" si="3"/>
        <v>5632.3183278672514</v>
      </c>
      <c r="I23">
        <f t="shared" si="4"/>
        <v>5632.3183278672514</v>
      </c>
      <c r="J23">
        <f t="shared" si="5"/>
        <v>11264.636655734503</v>
      </c>
      <c r="K23" s="3">
        <f t="shared" si="6"/>
        <v>2.067550732473341E-2</v>
      </c>
    </row>
    <row r="24" spans="1:16" x14ac:dyDescent="0.35">
      <c r="A24" s="1" t="s">
        <v>24</v>
      </c>
      <c r="B24" s="9">
        <v>23</v>
      </c>
      <c r="C24" s="9">
        <v>11</v>
      </c>
      <c r="D24" s="2">
        <v>271185</v>
      </c>
      <c r="E24">
        <f t="shared" si="0"/>
        <v>273422.19589907967</v>
      </c>
      <c r="F24">
        <f t="shared" si="1"/>
        <v>0.95746351863048529</v>
      </c>
      <c r="G24">
        <f t="shared" si="2"/>
        <v>261791.77775720667</v>
      </c>
      <c r="H24">
        <f t="shared" si="3"/>
        <v>9393.2222427933302</v>
      </c>
      <c r="I24">
        <f t="shared" si="4"/>
        <v>9393.2222427933302</v>
      </c>
      <c r="J24">
        <f t="shared" si="5"/>
        <v>18786.44448558666</v>
      </c>
      <c r="K24" s="3">
        <f t="shared" si="6"/>
        <v>3.4637691033034018E-2</v>
      </c>
    </row>
    <row r="25" spans="1:16" x14ac:dyDescent="0.35">
      <c r="A25" s="1" t="s">
        <v>25</v>
      </c>
      <c r="B25" s="9">
        <v>24</v>
      </c>
      <c r="C25" s="9">
        <v>12</v>
      </c>
      <c r="D25" s="2">
        <v>279096</v>
      </c>
      <c r="E25">
        <f t="shared" si="0"/>
        <v>272776.9595473425</v>
      </c>
      <c r="F25">
        <f t="shared" si="1"/>
        <v>1.0059999945842792</v>
      </c>
      <c r="G25">
        <f t="shared" si="2"/>
        <v>274413.61982734269</v>
      </c>
      <c r="H25">
        <f t="shared" si="3"/>
        <v>4682.3801726573147</v>
      </c>
      <c r="I25">
        <f t="shared" si="4"/>
        <v>4682.3801726573147</v>
      </c>
      <c r="J25">
        <f t="shared" si="5"/>
        <v>9364.7603453146294</v>
      </c>
      <c r="K25" s="3">
        <f t="shared" si="6"/>
        <v>1.6776951918541703E-2</v>
      </c>
    </row>
    <row r="26" spans="1:16" x14ac:dyDescent="0.35">
      <c r="A26" s="1" t="s">
        <v>26</v>
      </c>
      <c r="B26" s="9">
        <v>25</v>
      </c>
      <c r="C26" s="9">
        <v>1</v>
      </c>
      <c r="D26" s="2">
        <v>296158</v>
      </c>
      <c r="E26">
        <f t="shared" si="0"/>
        <v>272131.72319560539</v>
      </c>
      <c r="F26">
        <f t="shared" si="1"/>
        <v>1.0400152419023756</v>
      </c>
      <c r="G26">
        <f t="shared" si="2"/>
        <v>283021.13992858783</v>
      </c>
      <c r="H26">
        <f t="shared" si="3"/>
        <v>13136.860071412171</v>
      </c>
      <c r="I26">
        <f t="shared" si="4"/>
        <v>13136.860071412171</v>
      </c>
      <c r="J26">
        <f t="shared" si="5"/>
        <v>26273.720142824342</v>
      </c>
      <c r="K26" s="3">
        <f t="shared" si="6"/>
        <v>4.4357606653921793E-2</v>
      </c>
    </row>
    <row r="27" spans="1:16" x14ac:dyDescent="0.35">
      <c r="A27" s="1" t="s">
        <v>27</v>
      </c>
      <c r="B27" s="9">
        <v>26</v>
      </c>
      <c r="C27" s="9">
        <v>2</v>
      </c>
      <c r="D27" s="2">
        <v>235122</v>
      </c>
      <c r="E27">
        <f t="shared" si="0"/>
        <v>271486.48684386822</v>
      </c>
      <c r="F27">
        <f t="shared" si="1"/>
        <v>0.90111630357129513</v>
      </c>
      <c r="G27">
        <f t="shared" si="2"/>
        <v>244640.89949430357</v>
      </c>
      <c r="H27">
        <f t="shared" si="3"/>
        <v>-9518.899494303565</v>
      </c>
      <c r="I27">
        <f t="shared" si="4"/>
        <v>9518.899494303565</v>
      </c>
      <c r="J27">
        <f t="shared" si="5"/>
        <v>19037.79898860713</v>
      </c>
      <c r="K27" s="3">
        <f t="shared" si="6"/>
        <v>4.0484937582631844E-2</v>
      </c>
    </row>
    <row r="28" spans="1:16" x14ac:dyDescent="0.35">
      <c r="A28" s="1" t="s">
        <v>28</v>
      </c>
      <c r="B28" s="9">
        <v>27</v>
      </c>
      <c r="C28" s="9">
        <v>3</v>
      </c>
      <c r="D28" s="2">
        <v>292010</v>
      </c>
      <c r="E28">
        <f t="shared" si="0"/>
        <v>270841.2504921311</v>
      </c>
      <c r="F28">
        <f t="shared" si="1"/>
        <v>1.0318803669716561</v>
      </c>
      <c r="G28">
        <f t="shared" si="2"/>
        <v>279475.76894888247</v>
      </c>
      <c r="H28">
        <f t="shared" si="3"/>
        <v>12534.231051117531</v>
      </c>
      <c r="I28">
        <f t="shared" si="4"/>
        <v>12534.231051117531</v>
      </c>
      <c r="J28">
        <f t="shared" si="5"/>
        <v>25068.462102235062</v>
      </c>
      <c r="K28" s="3">
        <f t="shared" si="6"/>
        <v>4.2923978805922851E-2</v>
      </c>
    </row>
    <row r="29" spans="1:16" x14ac:dyDescent="0.35">
      <c r="A29" s="1" t="s">
        <v>29</v>
      </c>
      <c r="B29" s="9">
        <v>28</v>
      </c>
      <c r="C29" s="9">
        <v>4</v>
      </c>
      <c r="D29" s="2">
        <v>265822</v>
      </c>
      <c r="E29">
        <f t="shared" si="0"/>
        <v>270196.01414039393</v>
      </c>
      <c r="F29">
        <f t="shared" si="1"/>
        <v>0.98919096515192839</v>
      </c>
      <c r="G29">
        <f t="shared" si="2"/>
        <v>267275.45600774034</v>
      </c>
      <c r="H29">
        <f t="shared" si="3"/>
        <v>-1453.4560077403439</v>
      </c>
      <c r="I29">
        <f t="shared" si="4"/>
        <v>1453.4560077403439</v>
      </c>
      <c r="J29">
        <f t="shared" si="5"/>
        <v>2906.9120154806878</v>
      </c>
      <c r="K29" s="3">
        <f t="shared" si="6"/>
        <v>5.467779219704704E-3</v>
      </c>
    </row>
    <row r="30" spans="1:16" x14ac:dyDescent="0.35">
      <c r="A30" s="1" t="s">
        <v>30</v>
      </c>
      <c r="B30" s="9">
        <v>29</v>
      </c>
      <c r="C30" s="9">
        <v>5</v>
      </c>
      <c r="D30" s="2">
        <v>289106</v>
      </c>
      <c r="E30">
        <f t="shared" si="0"/>
        <v>269550.77778865682</v>
      </c>
      <c r="F30">
        <f t="shared" si="1"/>
        <v>1.0295836693414431</v>
      </c>
      <c r="G30">
        <f t="shared" si="2"/>
        <v>277525.07886948524</v>
      </c>
      <c r="H30">
        <f t="shared" si="3"/>
        <v>11580.921130514762</v>
      </c>
      <c r="I30">
        <f t="shared" si="4"/>
        <v>11580.921130514762</v>
      </c>
      <c r="J30">
        <f t="shared" si="5"/>
        <v>23161.842261029524</v>
      </c>
      <c r="K30" s="3">
        <f t="shared" si="6"/>
        <v>4.0057699011832204E-2</v>
      </c>
    </row>
    <row r="31" spans="1:16" x14ac:dyDescent="0.35">
      <c r="A31" s="1" t="s">
        <v>31</v>
      </c>
      <c r="B31" s="9">
        <v>30</v>
      </c>
      <c r="C31" s="9">
        <v>6</v>
      </c>
      <c r="D31" s="2">
        <v>285572</v>
      </c>
      <c r="E31">
        <f t="shared" si="0"/>
        <v>268905.54143691965</v>
      </c>
      <c r="F31">
        <f t="shared" si="1"/>
        <v>1.0182564274283079</v>
      </c>
      <c r="G31">
        <f t="shared" si="2"/>
        <v>273814.79593923263</v>
      </c>
      <c r="H31">
        <f t="shared" si="3"/>
        <v>11757.20406076737</v>
      </c>
      <c r="I31">
        <f t="shared" si="4"/>
        <v>11757.20406076737</v>
      </c>
      <c r="J31">
        <f t="shared" si="5"/>
        <v>23514.40812153474</v>
      </c>
      <c r="K31" s="3">
        <f t="shared" si="6"/>
        <v>4.1170717229866267E-2</v>
      </c>
    </row>
    <row r="32" spans="1:16" x14ac:dyDescent="0.35">
      <c r="A32" s="1" t="s">
        <v>32</v>
      </c>
      <c r="B32" s="9">
        <v>31</v>
      </c>
      <c r="C32" s="9">
        <v>7</v>
      </c>
      <c r="D32" s="2">
        <v>295338</v>
      </c>
      <c r="E32">
        <f t="shared" si="0"/>
        <v>268260.30508518248</v>
      </c>
      <c r="F32">
        <f t="shared" si="1"/>
        <v>1.0446998825244065</v>
      </c>
      <c r="G32">
        <f t="shared" si="2"/>
        <v>280251.50920845161</v>
      </c>
      <c r="H32">
        <f t="shared" si="3"/>
        <v>15086.490791548393</v>
      </c>
      <c r="I32">
        <f t="shared" si="4"/>
        <v>15086.490791548393</v>
      </c>
      <c r="J32">
        <f t="shared" si="5"/>
        <v>30172.981583096785</v>
      </c>
      <c r="K32" s="3">
        <f t="shared" si="6"/>
        <v>5.108211876408858E-2</v>
      </c>
    </row>
    <row r="33" spans="1:11" x14ac:dyDescent="0.35">
      <c r="A33" s="1" t="s">
        <v>33</v>
      </c>
      <c r="B33" s="9">
        <v>32</v>
      </c>
      <c r="C33" s="9">
        <v>8</v>
      </c>
      <c r="D33" s="2">
        <v>287633</v>
      </c>
      <c r="E33">
        <f t="shared" si="0"/>
        <v>267615.06873344537</v>
      </c>
      <c r="F33">
        <f t="shared" si="1"/>
        <v>1.0304540097136683</v>
      </c>
      <c r="G33">
        <f t="shared" si="2"/>
        <v>275765.02063617774</v>
      </c>
      <c r="H33">
        <f t="shared" si="3"/>
        <v>11867.979363822262</v>
      </c>
      <c r="I33">
        <f t="shared" si="4"/>
        <v>11867.979363822262</v>
      </c>
      <c r="J33">
        <f t="shared" si="5"/>
        <v>23735.958727644524</v>
      </c>
      <c r="K33" s="3">
        <f t="shared" si="6"/>
        <v>4.1260840598339767E-2</v>
      </c>
    </row>
    <row r="34" spans="1:11" x14ac:dyDescent="0.35">
      <c r="A34" s="1" t="s">
        <v>34</v>
      </c>
      <c r="B34" s="9">
        <v>33</v>
      </c>
      <c r="C34" s="9">
        <v>9</v>
      </c>
      <c r="D34" s="2">
        <v>273698</v>
      </c>
      <c r="E34">
        <f t="shared" ref="E34:E65" si="10">_xlfn.FORECAST.LINEAR(B34,$D$2:$D$168,$B$2:$B$168)</f>
        <v>266969.8323817082</v>
      </c>
      <c r="F34">
        <f t="shared" si="1"/>
        <v>0.97834833071112637</v>
      </c>
      <c r="G34">
        <f t="shared" si="2"/>
        <v>261189.48986087344</v>
      </c>
      <c r="H34">
        <f t="shared" si="3"/>
        <v>12508.510139126563</v>
      </c>
      <c r="I34">
        <f t="shared" si="4"/>
        <v>12508.510139126563</v>
      </c>
      <c r="J34">
        <f t="shared" si="5"/>
        <v>25017.020278253127</v>
      </c>
      <c r="K34" s="3">
        <f t="shared" si="6"/>
        <v>4.5701868991101735E-2</v>
      </c>
    </row>
    <row r="35" spans="1:11" x14ac:dyDescent="0.35">
      <c r="A35" s="1" t="s">
        <v>35</v>
      </c>
      <c r="B35" s="9">
        <v>34</v>
      </c>
      <c r="C35" s="9">
        <v>10</v>
      </c>
      <c r="D35" s="2">
        <v>284594</v>
      </c>
      <c r="E35">
        <f t="shared" si="10"/>
        <v>266324.59602997109</v>
      </c>
      <c r="F35">
        <f t="shared" si="1"/>
        <v>0.97341986051076168</v>
      </c>
      <c r="G35">
        <f t="shared" si="2"/>
        <v>259245.6511180794</v>
      </c>
      <c r="H35">
        <f t="shared" si="3"/>
        <v>25348.348881920596</v>
      </c>
      <c r="I35">
        <f t="shared" si="4"/>
        <v>25348.348881920596</v>
      </c>
      <c r="J35">
        <f t="shared" si="5"/>
        <v>50696.697763841192</v>
      </c>
      <c r="K35" s="3">
        <f t="shared" si="6"/>
        <v>8.9068458512549797E-2</v>
      </c>
    </row>
    <row r="36" spans="1:11" x14ac:dyDescent="0.35">
      <c r="A36" s="1" t="s">
        <v>36</v>
      </c>
      <c r="B36" s="9">
        <v>35</v>
      </c>
      <c r="C36" s="9">
        <v>11</v>
      </c>
      <c r="D36" s="2">
        <v>268189</v>
      </c>
      <c r="E36">
        <f t="shared" si="10"/>
        <v>265679.35967823392</v>
      </c>
      <c r="F36">
        <f t="shared" si="1"/>
        <v>0.95746351863048529</v>
      </c>
      <c r="G36">
        <f t="shared" si="2"/>
        <v>254378.29454501611</v>
      </c>
      <c r="H36">
        <f t="shared" si="3"/>
        <v>13810.705454983894</v>
      </c>
      <c r="I36">
        <f t="shared" si="4"/>
        <v>13810.705454983894</v>
      </c>
      <c r="J36">
        <f t="shared" si="5"/>
        <v>27621.410909967788</v>
      </c>
      <c r="K36" s="3">
        <f t="shared" si="6"/>
        <v>5.149616671445844E-2</v>
      </c>
    </row>
    <row r="37" spans="1:11" x14ac:dyDescent="0.35">
      <c r="A37" s="1" t="s">
        <v>37</v>
      </c>
      <c r="B37" s="9">
        <v>36</v>
      </c>
      <c r="C37" s="9">
        <v>12</v>
      </c>
      <c r="D37" s="2">
        <v>279359</v>
      </c>
      <c r="E37">
        <f t="shared" si="10"/>
        <v>265034.1233264968</v>
      </c>
      <c r="F37">
        <f t="shared" si="1"/>
        <v>1.0059999945842792</v>
      </c>
      <c r="G37">
        <f t="shared" si="2"/>
        <v>266624.32663110498</v>
      </c>
      <c r="H37">
        <f t="shared" si="3"/>
        <v>12734.673368895019</v>
      </c>
      <c r="I37">
        <f t="shared" si="4"/>
        <v>12734.673368895019</v>
      </c>
      <c r="J37">
        <f t="shared" si="5"/>
        <v>25469.346737790038</v>
      </c>
      <c r="K37" s="3">
        <f t="shared" si="6"/>
        <v>4.5585334171782614E-2</v>
      </c>
    </row>
    <row r="38" spans="1:11" x14ac:dyDescent="0.35">
      <c r="A38" s="1" t="s">
        <v>38</v>
      </c>
      <c r="B38" s="9">
        <v>37</v>
      </c>
      <c r="C38" s="9">
        <v>1</v>
      </c>
      <c r="D38" s="2">
        <v>257536</v>
      </c>
      <c r="E38">
        <f t="shared" si="10"/>
        <v>264388.88697475963</v>
      </c>
      <c r="F38">
        <f t="shared" si="1"/>
        <v>1.0400152419023756</v>
      </c>
      <c r="G38">
        <f t="shared" si="2"/>
        <v>274968.47224335448</v>
      </c>
      <c r="H38">
        <f t="shared" si="3"/>
        <v>-17432.472243354481</v>
      </c>
      <c r="I38">
        <f t="shared" si="4"/>
        <v>17432.472243354481</v>
      </c>
      <c r="J38">
        <f t="shared" si="5"/>
        <v>34864.944486708962</v>
      </c>
      <c r="K38" s="3">
        <f t="shared" si="6"/>
        <v>6.7689457952886126E-2</v>
      </c>
    </row>
    <row r="39" spans="1:11" x14ac:dyDescent="0.35">
      <c r="A39" s="1" t="s">
        <v>39</v>
      </c>
      <c r="B39" s="9">
        <v>38</v>
      </c>
      <c r="C39" s="9">
        <v>2</v>
      </c>
      <c r="D39" s="2">
        <v>242560</v>
      </c>
      <c r="E39">
        <f t="shared" si="10"/>
        <v>263743.65062302246</v>
      </c>
      <c r="F39">
        <f t="shared" si="1"/>
        <v>0.90111630357129513</v>
      </c>
      <c r="G39">
        <f t="shared" si="2"/>
        <v>237663.7035398171</v>
      </c>
      <c r="H39">
        <f t="shared" si="3"/>
        <v>4896.2964601829008</v>
      </c>
      <c r="I39">
        <f t="shared" si="4"/>
        <v>4896.2964601829008</v>
      </c>
      <c r="J39">
        <f t="shared" si="5"/>
        <v>9792.5929203658015</v>
      </c>
      <c r="K39" s="3">
        <f t="shared" si="6"/>
        <v>2.0185918783735574E-2</v>
      </c>
    </row>
    <row r="40" spans="1:11" x14ac:dyDescent="0.35">
      <c r="A40" s="1" t="s">
        <v>40</v>
      </c>
      <c r="B40" s="9">
        <v>39</v>
      </c>
      <c r="C40" s="9">
        <v>3</v>
      </c>
      <c r="D40" s="2">
        <v>271697</v>
      </c>
      <c r="E40">
        <f t="shared" si="10"/>
        <v>263098.41427128535</v>
      </c>
      <c r="F40">
        <f t="shared" si="1"/>
        <v>1.0318803669716561</v>
      </c>
      <c r="G40">
        <f t="shared" si="2"/>
        <v>271486.08826791472</v>
      </c>
      <c r="H40">
        <f t="shared" si="3"/>
        <v>210.91173208528198</v>
      </c>
      <c r="I40">
        <f t="shared" si="4"/>
        <v>210.91173208528198</v>
      </c>
      <c r="J40">
        <f t="shared" si="5"/>
        <v>421.82346417056397</v>
      </c>
      <c r="K40" s="3">
        <f t="shared" si="6"/>
        <v>7.7627552783167267E-4</v>
      </c>
    </row>
    <row r="41" spans="1:11" x14ac:dyDescent="0.35">
      <c r="A41" s="1" t="s">
        <v>41</v>
      </c>
      <c r="B41" s="9">
        <v>40</v>
      </c>
      <c r="C41" s="9">
        <v>4</v>
      </c>
      <c r="D41" s="2">
        <v>258417</v>
      </c>
      <c r="E41">
        <f t="shared" si="10"/>
        <v>262453.17791954818</v>
      </c>
      <c r="F41">
        <f t="shared" si="1"/>
        <v>0.98919096515192839</v>
      </c>
      <c r="G41">
        <f t="shared" si="2"/>
        <v>259616.31237342863</v>
      </c>
      <c r="H41">
        <f t="shared" si="3"/>
        <v>-1199.3123734286346</v>
      </c>
      <c r="I41">
        <f t="shared" si="4"/>
        <v>1199.3123734286346</v>
      </c>
      <c r="J41">
        <f t="shared" si="5"/>
        <v>2398.6247468572692</v>
      </c>
      <c r="K41" s="3">
        <f t="shared" si="6"/>
        <v>4.6409964260425386E-3</v>
      </c>
    </row>
    <row r="42" spans="1:11" x14ac:dyDescent="0.35">
      <c r="A42" s="1" t="s">
        <v>42</v>
      </c>
      <c r="B42" s="9">
        <v>41</v>
      </c>
      <c r="C42" s="9">
        <v>5</v>
      </c>
      <c r="D42" s="2">
        <v>272766</v>
      </c>
      <c r="E42">
        <f t="shared" si="10"/>
        <v>261807.94156781107</v>
      </c>
      <c r="F42">
        <f t="shared" si="1"/>
        <v>1.0295836693414431</v>
      </c>
      <c r="G42">
        <f t="shared" si="2"/>
        <v>269553.18114211701</v>
      </c>
      <c r="H42">
        <f t="shared" si="3"/>
        <v>3212.8188578829868</v>
      </c>
      <c r="I42">
        <f t="shared" si="4"/>
        <v>3212.8188578829868</v>
      </c>
      <c r="J42">
        <f t="shared" si="5"/>
        <v>6425.6377157659736</v>
      </c>
      <c r="K42" s="3">
        <f t="shared" si="6"/>
        <v>1.1778663242057246E-2</v>
      </c>
    </row>
    <row r="43" spans="1:11" x14ac:dyDescent="0.35">
      <c r="A43" s="1" t="s">
        <v>43</v>
      </c>
      <c r="B43" s="9">
        <v>42</v>
      </c>
      <c r="C43" s="9">
        <v>6</v>
      </c>
      <c r="D43" s="2">
        <v>270684</v>
      </c>
      <c r="E43">
        <f t="shared" si="10"/>
        <v>261162.7052160739</v>
      </c>
      <c r="F43">
        <f t="shared" si="1"/>
        <v>1.0182564274283079</v>
      </c>
      <c r="G43">
        <f t="shared" si="2"/>
        <v>265930.60319083172</v>
      </c>
      <c r="H43">
        <f t="shared" si="3"/>
        <v>4753.3968091682764</v>
      </c>
      <c r="I43">
        <f t="shared" si="4"/>
        <v>4753.3968091682764</v>
      </c>
      <c r="J43">
        <f t="shared" si="5"/>
        <v>9506.7936183365528</v>
      </c>
      <c r="K43" s="3">
        <f t="shared" si="6"/>
        <v>1.7560686295341712E-2</v>
      </c>
    </row>
    <row r="44" spans="1:11" x14ac:dyDescent="0.35">
      <c r="A44" s="1" t="s">
        <v>44</v>
      </c>
      <c r="B44" s="9">
        <v>43</v>
      </c>
      <c r="C44" s="9">
        <v>7</v>
      </c>
      <c r="D44" s="2">
        <v>266782</v>
      </c>
      <c r="E44">
        <f t="shared" si="10"/>
        <v>260517.46886433676</v>
      </c>
      <c r="F44">
        <f t="shared" si="1"/>
        <v>1.0446998825244065</v>
      </c>
      <c r="G44">
        <f t="shared" si="2"/>
        <v>272162.56911812833</v>
      </c>
      <c r="H44">
        <f t="shared" si="3"/>
        <v>-5380.5691181283328</v>
      </c>
      <c r="I44">
        <f t="shared" si="4"/>
        <v>5380.5691181283328</v>
      </c>
      <c r="J44">
        <f t="shared" si="5"/>
        <v>10761.138236256666</v>
      </c>
      <c r="K44" s="3">
        <f t="shared" si="6"/>
        <v>2.0168411355070179E-2</v>
      </c>
    </row>
    <row r="45" spans="1:11" x14ac:dyDescent="0.35">
      <c r="A45" s="1" t="s">
        <v>45</v>
      </c>
      <c r="B45" s="9">
        <v>44</v>
      </c>
      <c r="C45" s="9">
        <v>8</v>
      </c>
      <c r="D45" s="2">
        <v>263945</v>
      </c>
      <c r="E45">
        <f t="shared" si="10"/>
        <v>259872.23251259961</v>
      </c>
      <c r="F45">
        <f t="shared" si="1"/>
        <v>1.0304540097136683</v>
      </c>
      <c r="G45">
        <f t="shared" si="2"/>
        <v>267786.384005851</v>
      </c>
      <c r="H45">
        <f t="shared" si="3"/>
        <v>-3841.3840058509959</v>
      </c>
      <c r="I45">
        <f t="shared" si="4"/>
        <v>3841.3840058509959</v>
      </c>
      <c r="J45">
        <f t="shared" si="5"/>
        <v>7682.7680117019918</v>
      </c>
      <c r="K45" s="3">
        <f t="shared" si="6"/>
        <v>1.4553729018738738E-2</v>
      </c>
    </row>
    <row r="46" spans="1:11" x14ac:dyDescent="0.35">
      <c r="A46" s="1" t="s">
        <v>46</v>
      </c>
      <c r="B46" s="9">
        <v>45</v>
      </c>
      <c r="C46" s="9">
        <v>9</v>
      </c>
      <c r="D46" s="2">
        <v>250160</v>
      </c>
      <c r="E46">
        <f t="shared" si="10"/>
        <v>259226.99616086247</v>
      </c>
      <c r="F46">
        <f t="shared" si="1"/>
        <v>0.97834833071112637</v>
      </c>
      <c r="G46">
        <f t="shared" si="2"/>
        <v>253614.29896923937</v>
      </c>
      <c r="H46">
        <f t="shared" si="3"/>
        <v>-3454.2989692393749</v>
      </c>
      <c r="I46">
        <f t="shared" si="4"/>
        <v>3454.2989692393749</v>
      </c>
      <c r="J46">
        <f t="shared" si="5"/>
        <v>6908.5979384787497</v>
      </c>
      <c r="K46" s="3">
        <f t="shared" si="6"/>
        <v>1.3808358527499899E-2</v>
      </c>
    </row>
    <row r="47" spans="1:11" x14ac:dyDescent="0.35">
      <c r="A47" s="1" t="s">
        <v>47</v>
      </c>
      <c r="B47" s="9">
        <v>46</v>
      </c>
      <c r="C47" s="9">
        <v>10</v>
      </c>
      <c r="D47" s="2">
        <v>250303</v>
      </c>
      <c r="E47">
        <f t="shared" si="10"/>
        <v>258581.75980912533</v>
      </c>
      <c r="F47">
        <f t="shared" si="1"/>
        <v>0.97341986051076168</v>
      </c>
      <c r="G47">
        <f t="shared" si="2"/>
        <v>251708.62056402606</v>
      </c>
      <c r="H47">
        <f t="shared" si="3"/>
        <v>-1405.6205640260596</v>
      </c>
      <c r="I47">
        <f t="shared" si="4"/>
        <v>1405.6205640260596</v>
      </c>
      <c r="J47">
        <f t="shared" si="5"/>
        <v>2811.2411280521192</v>
      </c>
      <c r="K47" s="3">
        <f t="shared" si="6"/>
        <v>5.6156760567234896E-3</v>
      </c>
    </row>
    <row r="48" spans="1:11" x14ac:dyDescent="0.35">
      <c r="A48" s="1" t="s">
        <v>48</v>
      </c>
      <c r="B48" s="9">
        <v>47</v>
      </c>
      <c r="C48" s="9">
        <v>11</v>
      </c>
      <c r="D48" s="2">
        <v>244987</v>
      </c>
      <c r="E48">
        <f t="shared" si="10"/>
        <v>257936.52345738819</v>
      </c>
      <c r="F48">
        <f t="shared" si="1"/>
        <v>0.95746351863048529</v>
      </c>
      <c r="G48">
        <f t="shared" si="2"/>
        <v>246964.8113328256</v>
      </c>
      <c r="H48">
        <f t="shared" si="3"/>
        <v>-1977.8113328256004</v>
      </c>
      <c r="I48">
        <f t="shared" si="4"/>
        <v>1977.8113328256004</v>
      </c>
      <c r="J48">
        <f t="shared" si="5"/>
        <v>3955.6226656512008</v>
      </c>
      <c r="K48" s="3">
        <f t="shared" si="6"/>
        <v>8.0731276876960835E-3</v>
      </c>
    </row>
    <row r="49" spans="1:11" x14ac:dyDescent="0.35">
      <c r="A49" s="1" t="s">
        <v>49</v>
      </c>
      <c r="B49" s="9">
        <v>48</v>
      </c>
      <c r="C49" s="9">
        <v>12</v>
      </c>
      <c r="D49" s="2">
        <v>235120</v>
      </c>
      <c r="E49">
        <f t="shared" si="10"/>
        <v>257291.28710565105</v>
      </c>
      <c r="F49">
        <f t="shared" si="1"/>
        <v>1.0059999945842792</v>
      </c>
      <c r="G49">
        <f t="shared" si="2"/>
        <v>258835.03343486719</v>
      </c>
      <c r="H49">
        <f t="shared" si="3"/>
        <v>-23715.033434867189</v>
      </c>
      <c r="I49">
        <f t="shared" si="4"/>
        <v>23715.033434867189</v>
      </c>
      <c r="J49">
        <f t="shared" si="5"/>
        <v>47430.066869734379</v>
      </c>
      <c r="K49" s="3">
        <f t="shared" si="6"/>
        <v>0.10086353111120785</v>
      </c>
    </row>
    <row r="50" spans="1:11" x14ac:dyDescent="0.35">
      <c r="A50" s="1" t="s">
        <v>50</v>
      </c>
      <c r="B50" s="9">
        <v>49</v>
      </c>
      <c r="C50" s="9">
        <v>1</v>
      </c>
      <c r="D50" s="2">
        <v>245715</v>
      </c>
      <c r="E50">
        <f t="shared" si="10"/>
        <v>256646.05075391388</v>
      </c>
      <c r="F50">
        <f t="shared" si="1"/>
        <v>1.0400152419023756</v>
      </c>
      <c r="G50">
        <f t="shared" si="2"/>
        <v>266915.80455812113</v>
      </c>
      <c r="H50">
        <f t="shared" si="3"/>
        <v>-21200.804558121134</v>
      </c>
      <c r="I50">
        <f t="shared" si="4"/>
        <v>21200.804558121134</v>
      </c>
      <c r="J50">
        <f t="shared" si="5"/>
        <v>42401.609116242267</v>
      </c>
      <c r="K50" s="3">
        <f t="shared" si="6"/>
        <v>8.6282093311849634E-2</v>
      </c>
    </row>
    <row r="51" spans="1:11" x14ac:dyDescent="0.35">
      <c r="A51" s="1" t="s">
        <v>51</v>
      </c>
      <c r="B51" s="9">
        <v>50</v>
      </c>
      <c r="C51" s="9">
        <v>2</v>
      </c>
      <c r="D51" s="2">
        <v>203162</v>
      </c>
      <c r="E51">
        <f t="shared" si="10"/>
        <v>256000.81440217674</v>
      </c>
      <c r="F51">
        <f t="shared" si="1"/>
        <v>0.90111630357129513</v>
      </c>
      <c r="G51">
        <f t="shared" si="2"/>
        <v>230686.50758533066</v>
      </c>
      <c r="H51">
        <f t="shared" si="3"/>
        <v>-27524.507585330663</v>
      </c>
      <c r="I51">
        <f t="shared" si="4"/>
        <v>27524.507585330663</v>
      </c>
      <c r="J51">
        <f t="shared" si="5"/>
        <v>55049.015170661325</v>
      </c>
      <c r="K51" s="3">
        <f t="shared" si="6"/>
        <v>0.13548058980188551</v>
      </c>
    </row>
    <row r="52" spans="1:11" x14ac:dyDescent="0.35">
      <c r="A52" s="1" t="s">
        <v>52</v>
      </c>
      <c r="B52" s="9">
        <v>51</v>
      </c>
      <c r="C52" s="9">
        <v>3</v>
      </c>
      <c r="D52" s="2">
        <v>231414</v>
      </c>
      <c r="E52">
        <f t="shared" si="10"/>
        <v>255355.5780504396</v>
      </c>
      <c r="F52">
        <f t="shared" si="1"/>
        <v>1.0318803669716561</v>
      </c>
      <c r="G52">
        <f t="shared" si="2"/>
        <v>263496.40758694697</v>
      </c>
      <c r="H52">
        <f t="shared" si="3"/>
        <v>-32082.407586946967</v>
      </c>
      <c r="I52">
        <f t="shared" si="4"/>
        <v>32082.407586946967</v>
      </c>
      <c r="J52">
        <f t="shared" si="5"/>
        <v>64164.815173893934</v>
      </c>
      <c r="K52" s="3">
        <f t="shared" si="6"/>
        <v>0.13863641606362176</v>
      </c>
    </row>
    <row r="53" spans="1:11" x14ac:dyDescent="0.35">
      <c r="A53" s="1" t="s">
        <v>53</v>
      </c>
      <c r="B53" s="9">
        <v>52</v>
      </c>
      <c r="C53" s="9">
        <v>4</v>
      </c>
      <c r="D53" s="2">
        <v>231621</v>
      </c>
      <c r="E53">
        <f t="shared" si="10"/>
        <v>254710.34169870245</v>
      </c>
      <c r="F53">
        <f t="shared" si="1"/>
        <v>0.98919096515192839</v>
      </c>
      <c r="G53">
        <f t="shared" si="2"/>
        <v>251957.16873911695</v>
      </c>
      <c r="H53">
        <f t="shared" si="3"/>
        <v>-20336.168739116954</v>
      </c>
      <c r="I53">
        <f t="shared" si="4"/>
        <v>20336.168739116954</v>
      </c>
      <c r="J53">
        <f t="shared" si="5"/>
        <v>40672.337478233909</v>
      </c>
      <c r="K53" s="3">
        <f t="shared" si="6"/>
        <v>8.779933054048189E-2</v>
      </c>
    </row>
    <row r="54" spans="1:11" x14ac:dyDescent="0.35">
      <c r="A54" s="1" t="s">
        <v>54</v>
      </c>
      <c r="B54" s="9">
        <v>53</v>
      </c>
      <c r="C54" s="9">
        <v>5</v>
      </c>
      <c r="D54" s="2">
        <v>238809</v>
      </c>
      <c r="E54">
        <f t="shared" si="10"/>
        <v>254065.10534696531</v>
      </c>
      <c r="F54">
        <f t="shared" si="1"/>
        <v>1.0295836693414431</v>
      </c>
      <c r="G54">
        <f t="shared" si="2"/>
        <v>261581.28341474885</v>
      </c>
      <c r="H54">
        <f t="shared" si="3"/>
        <v>-22772.283414748847</v>
      </c>
      <c r="I54">
        <f t="shared" si="4"/>
        <v>22772.283414748847</v>
      </c>
      <c r="J54">
        <f t="shared" si="5"/>
        <v>45544.566829497693</v>
      </c>
      <c r="K54" s="3">
        <f t="shared" si="6"/>
        <v>9.5357726948100144E-2</v>
      </c>
    </row>
    <row r="55" spans="1:11" x14ac:dyDescent="0.35">
      <c r="A55" s="1" t="s">
        <v>55</v>
      </c>
      <c r="B55" s="9">
        <v>54</v>
      </c>
      <c r="C55" s="9">
        <v>6</v>
      </c>
      <c r="D55" s="2">
        <v>231912</v>
      </c>
      <c r="E55">
        <f t="shared" si="10"/>
        <v>253419.86899522817</v>
      </c>
      <c r="F55">
        <f t="shared" si="1"/>
        <v>1.0182564274283079</v>
      </c>
      <c r="G55">
        <f t="shared" si="2"/>
        <v>258046.41044243085</v>
      </c>
      <c r="H55">
        <f t="shared" si="3"/>
        <v>-26134.410442430846</v>
      </c>
      <c r="I55">
        <f t="shared" si="4"/>
        <v>26134.410442430846</v>
      </c>
      <c r="J55">
        <f t="shared" si="5"/>
        <v>52268.820884861692</v>
      </c>
      <c r="K55" s="3">
        <f t="shared" si="6"/>
        <v>0.11269106575955899</v>
      </c>
    </row>
    <row r="56" spans="1:11" x14ac:dyDescent="0.35">
      <c r="A56" s="1" t="s">
        <v>56</v>
      </c>
      <c r="B56" s="9">
        <v>55</v>
      </c>
      <c r="C56" s="9">
        <v>7</v>
      </c>
      <c r="D56" s="2">
        <v>245724</v>
      </c>
      <c r="E56">
        <f t="shared" si="10"/>
        <v>252774.63264349103</v>
      </c>
      <c r="F56">
        <f t="shared" si="1"/>
        <v>1.0446998825244065</v>
      </c>
      <c r="G56">
        <f t="shared" si="2"/>
        <v>264073.62902780506</v>
      </c>
      <c r="H56">
        <f t="shared" si="3"/>
        <v>-18349.629027805058</v>
      </c>
      <c r="I56">
        <f t="shared" si="4"/>
        <v>18349.629027805058</v>
      </c>
      <c r="J56">
        <f t="shared" si="5"/>
        <v>36699.258055610117</v>
      </c>
      <c r="K56" s="3">
        <f t="shared" si="6"/>
        <v>7.467577048967565E-2</v>
      </c>
    </row>
    <row r="57" spans="1:11" x14ac:dyDescent="0.35">
      <c r="A57" s="1" t="s">
        <v>57</v>
      </c>
      <c r="B57" s="9">
        <v>56</v>
      </c>
      <c r="C57" s="9">
        <v>8</v>
      </c>
      <c r="D57" s="2">
        <v>251079</v>
      </c>
      <c r="E57">
        <f t="shared" si="10"/>
        <v>252129.39629175386</v>
      </c>
      <c r="F57">
        <f t="shared" si="1"/>
        <v>1.0304540097136683</v>
      </c>
      <c r="G57">
        <f t="shared" si="2"/>
        <v>259807.74737552425</v>
      </c>
      <c r="H57">
        <f t="shared" si="3"/>
        <v>-8728.7473755242536</v>
      </c>
      <c r="I57">
        <f t="shared" si="4"/>
        <v>8728.7473755242536</v>
      </c>
      <c r="J57">
        <f t="shared" si="5"/>
        <v>17457.494751048507</v>
      </c>
      <c r="K57" s="3">
        <f t="shared" si="6"/>
        <v>3.4764944003776714E-2</v>
      </c>
    </row>
    <row r="58" spans="1:11" x14ac:dyDescent="0.35">
      <c r="A58" s="1" t="s">
        <v>58</v>
      </c>
      <c r="B58" s="9">
        <v>57</v>
      </c>
      <c r="C58" s="9">
        <v>9</v>
      </c>
      <c r="D58" s="2">
        <v>237699</v>
      </c>
      <c r="E58">
        <f t="shared" si="10"/>
        <v>251484.15994001675</v>
      </c>
      <c r="F58">
        <f t="shared" si="1"/>
        <v>0.97834833071112637</v>
      </c>
      <c r="G58">
        <f t="shared" si="2"/>
        <v>246039.10807760531</v>
      </c>
      <c r="H58">
        <f t="shared" si="3"/>
        <v>-8340.1080776053132</v>
      </c>
      <c r="I58">
        <f t="shared" si="4"/>
        <v>8340.1080776053132</v>
      </c>
      <c r="J58">
        <f t="shared" si="5"/>
        <v>16680.216155210626</v>
      </c>
      <c r="K58" s="3">
        <f t="shared" si="6"/>
        <v>3.5086845454147107E-2</v>
      </c>
    </row>
    <row r="59" spans="1:11" x14ac:dyDescent="0.35">
      <c r="A59" s="1" t="s">
        <v>59</v>
      </c>
      <c r="B59" s="9">
        <v>58</v>
      </c>
      <c r="C59" s="9">
        <v>10</v>
      </c>
      <c r="D59" s="2">
        <v>230822</v>
      </c>
      <c r="E59">
        <f t="shared" si="10"/>
        <v>250838.92358827958</v>
      </c>
      <c r="F59">
        <f t="shared" si="1"/>
        <v>0.97341986051076168</v>
      </c>
      <c r="G59">
        <f t="shared" si="2"/>
        <v>244171.59000997272</v>
      </c>
      <c r="H59">
        <f t="shared" si="3"/>
        <v>-13349.590009972715</v>
      </c>
      <c r="I59">
        <f t="shared" si="4"/>
        <v>13349.590009972715</v>
      </c>
      <c r="J59">
        <f t="shared" si="5"/>
        <v>26699.18001994543</v>
      </c>
      <c r="K59" s="3">
        <f t="shared" si="6"/>
        <v>5.7834998440238428E-2</v>
      </c>
    </row>
    <row r="60" spans="1:11" x14ac:dyDescent="0.35">
      <c r="A60" s="1" t="s">
        <v>60</v>
      </c>
      <c r="B60" s="9">
        <v>59</v>
      </c>
      <c r="C60" s="9">
        <v>11</v>
      </c>
      <c r="D60" s="2">
        <v>222248</v>
      </c>
      <c r="E60">
        <f t="shared" si="10"/>
        <v>250193.68723654244</v>
      </c>
      <c r="F60">
        <f t="shared" si="1"/>
        <v>0.95746351863048529</v>
      </c>
      <c r="G60">
        <f t="shared" si="2"/>
        <v>239551.32812063507</v>
      </c>
      <c r="H60">
        <f t="shared" si="3"/>
        <v>-17303.328120635066</v>
      </c>
      <c r="I60">
        <f t="shared" si="4"/>
        <v>17303.328120635066</v>
      </c>
      <c r="J60">
        <f t="shared" si="5"/>
        <v>34606.656241270131</v>
      </c>
      <c r="K60" s="3">
        <f t="shared" si="6"/>
        <v>7.7855945253208422E-2</v>
      </c>
    </row>
    <row r="61" spans="1:11" x14ac:dyDescent="0.35">
      <c r="A61" s="1" t="s">
        <v>61</v>
      </c>
      <c r="B61" s="9">
        <v>60</v>
      </c>
      <c r="C61" s="9">
        <v>12</v>
      </c>
      <c r="D61" s="2">
        <v>240519</v>
      </c>
      <c r="E61">
        <f t="shared" si="10"/>
        <v>249548.45088480529</v>
      </c>
      <c r="F61">
        <f t="shared" si="1"/>
        <v>1.0059999945842792</v>
      </c>
      <c r="G61">
        <f t="shared" si="2"/>
        <v>251045.7402386294</v>
      </c>
      <c r="H61">
        <f t="shared" si="3"/>
        <v>-10526.740238629398</v>
      </c>
      <c r="I61">
        <f t="shared" si="4"/>
        <v>10526.740238629398</v>
      </c>
      <c r="J61">
        <f t="shared" si="5"/>
        <v>21053.480477258796</v>
      </c>
      <c r="K61" s="3">
        <f t="shared" si="6"/>
        <v>4.376677201647021E-2</v>
      </c>
    </row>
    <row r="62" spans="1:11" x14ac:dyDescent="0.35">
      <c r="A62" s="1" t="s">
        <v>62</v>
      </c>
      <c r="B62" s="9">
        <v>61</v>
      </c>
      <c r="C62" s="9">
        <v>1</v>
      </c>
      <c r="D62" s="2">
        <v>234969</v>
      </c>
      <c r="E62">
        <f t="shared" si="10"/>
        <v>248903.21453306815</v>
      </c>
      <c r="F62">
        <f t="shared" si="1"/>
        <v>1.0400152419023756</v>
      </c>
      <c r="G62">
        <f t="shared" si="2"/>
        <v>258863.13687288776</v>
      </c>
      <c r="H62">
        <f t="shared" si="3"/>
        <v>-23894.136872887757</v>
      </c>
      <c r="I62">
        <f t="shared" si="4"/>
        <v>23894.136872887757</v>
      </c>
      <c r="J62">
        <f t="shared" si="5"/>
        <v>47788.273745775514</v>
      </c>
      <c r="K62" s="3">
        <f t="shared" si="6"/>
        <v>0.10169059268621715</v>
      </c>
    </row>
    <row r="63" spans="1:11" x14ac:dyDescent="0.35">
      <c r="A63" s="1" t="s">
        <v>63</v>
      </c>
      <c r="B63" s="9">
        <v>62</v>
      </c>
      <c r="C63" s="9">
        <v>2</v>
      </c>
      <c r="D63" s="2">
        <v>201572</v>
      </c>
      <c r="E63">
        <f t="shared" si="10"/>
        <v>248257.97818133101</v>
      </c>
      <c r="F63">
        <f t="shared" si="1"/>
        <v>0.90111630357129513</v>
      </c>
      <c r="G63">
        <f t="shared" si="2"/>
        <v>223709.31163084423</v>
      </c>
      <c r="H63">
        <f t="shared" si="3"/>
        <v>-22137.311630844226</v>
      </c>
      <c r="I63">
        <f t="shared" si="4"/>
        <v>22137.311630844226</v>
      </c>
      <c r="J63">
        <f t="shared" si="5"/>
        <v>44274.623261688452</v>
      </c>
      <c r="K63" s="3">
        <f t="shared" si="6"/>
        <v>0.10982334664955562</v>
      </c>
    </row>
    <row r="64" spans="1:11" x14ac:dyDescent="0.35">
      <c r="A64" s="1" t="s">
        <v>64</v>
      </c>
      <c r="B64" s="9">
        <v>63</v>
      </c>
      <c r="C64" s="9">
        <v>3</v>
      </c>
      <c r="D64" s="2">
        <v>225487</v>
      </c>
      <c r="E64">
        <f t="shared" si="10"/>
        <v>247612.74182959387</v>
      </c>
      <c r="F64">
        <f t="shared" si="1"/>
        <v>1.0318803669716561</v>
      </c>
      <c r="G64">
        <f t="shared" si="2"/>
        <v>255506.72690597925</v>
      </c>
      <c r="H64">
        <f t="shared" si="3"/>
        <v>-30019.726905979245</v>
      </c>
      <c r="I64">
        <f t="shared" si="4"/>
        <v>30019.726905979245</v>
      </c>
      <c r="J64">
        <f t="shared" si="5"/>
        <v>60039.45381195849</v>
      </c>
      <c r="K64" s="3">
        <f t="shared" si="6"/>
        <v>0.13313284981386619</v>
      </c>
    </row>
    <row r="65" spans="1:11" x14ac:dyDescent="0.35">
      <c r="A65" s="1" t="s">
        <v>65</v>
      </c>
      <c r="B65" s="9">
        <v>64</v>
      </c>
      <c r="C65" s="9">
        <v>4</v>
      </c>
      <c r="D65" s="2">
        <v>226639</v>
      </c>
      <c r="E65">
        <f t="shared" si="10"/>
        <v>246967.50547785673</v>
      </c>
      <c r="F65">
        <f t="shared" si="1"/>
        <v>0.98919096515192839</v>
      </c>
      <c r="G65">
        <f t="shared" si="2"/>
        <v>244298.02510480525</v>
      </c>
      <c r="H65">
        <f t="shared" si="3"/>
        <v>-17659.025104805245</v>
      </c>
      <c r="I65">
        <f t="shared" si="4"/>
        <v>17659.025104805245</v>
      </c>
      <c r="J65">
        <f t="shared" si="5"/>
        <v>35318.05020961049</v>
      </c>
      <c r="K65" s="3">
        <f t="shared" si="6"/>
        <v>7.7916974151868143E-2</v>
      </c>
    </row>
    <row r="66" spans="1:11" x14ac:dyDescent="0.35">
      <c r="A66" s="1" t="s">
        <v>66</v>
      </c>
      <c r="B66" s="9">
        <v>65</v>
      </c>
      <c r="C66" s="9">
        <v>5</v>
      </c>
      <c r="D66" s="2">
        <v>222177</v>
      </c>
      <c r="E66">
        <f t="shared" ref="E66:E97" si="11">_xlfn.FORECAST.LINEAR(B66,$D$2:$D$168,$B$2:$B$168)</f>
        <v>246322.26912611956</v>
      </c>
      <c r="F66">
        <f t="shared" si="1"/>
        <v>1.0295836693414431</v>
      </c>
      <c r="G66">
        <f t="shared" si="2"/>
        <v>253609.38568738062</v>
      </c>
      <c r="H66">
        <f t="shared" si="3"/>
        <v>-31432.385687380622</v>
      </c>
      <c r="I66">
        <f t="shared" si="4"/>
        <v>31432.385687380622</v>
      </c>
      <c r="J66">
        <f t="shared" si="5"/>
        <v>62864.771374761243</v>
      </c>
      <c r="K66" s="3">
        <f t="shared" si="6"/>
        <v>0.14147452565918445</v>
      </c>
    </row>
    <row r="67" spans="1:11" x14ac:dyDescent="0.35">
      <c r="A67" s="1" t="s">
        <v>67</v>
      </c>
      <c r="B67" s="9">
        <v>66</v>
      </c>
      <c r="C67" s="9">
        <v>6</v>
      </c>
      <c r="D67" s="2">
        <v>212025</v>
      </c>
      <c r="E67">
        <f t="shared" si="11"/>
        <v>245677.03277438242</v>
      </c>
      <c r="F67">
        <f t="shared" ref="F67:F130" si="12">VLOOKUP(C67,$M$9:$P$21,4,FALSE)</f>
        <v>1.0182564274283079</v>
      </c>
      <c r="G67">
        <f t="shared" ref="G67:G130" si="13">E67*F67</f>
        <v>250162.21769402994</v>
      </c>
      <c r="H67">
        <f t="shared" ref="H67:H130" si="14">D67-G67</f>
        <v>-38137.21769402994</v>
      </c>
      <c r="I67">
        <f t="shared" ref="I67:I130" si="15">ABS(H67)</f>
        <v>38137.21769402994</v>
      </c>
      <c r="J67">
        <f t="shared" ref="J67:J130" si="16">I67*2</f>
        <v>76274.435388059879</v>
      </c>
      <c r="K67" s="3">
        <f t="shared" ref="K67:K130" si="17">I67/D67</f>
        <v>0.17987132505143233</v>
      </c>
    </row>
    <row r="68" spans="1:11" x14ac:dyDescent="0.35">
      <c r="A68" s="1" t="s">
        <v>68</v>
      </c>
      <c r="B68" s="9">
        <v>67</v>
      </c>
      <c r="C68" s="9">
        <v>7</v>
      </c>
      <c r="D68" s="2">
        <v>236534</v>
      </c>
      <c r="E68">
        <f t="shared" si="11"/>
        <v>245031.79642264528</v>
      </c>
      <c r="F68">
        <f t="shared" si="12"/>
        <v>1.0446998825244065</v>
      </c>
      <c r="G68">
        <f t="shared" si="13"/>
        <v>255984.68893748181</v>
      </c>
      <c r="H68">
        <f t="shared" si="14"/>
        <v>-19450.688937481813</v>
      </c>
      <c r="I68">
        <f t="shared" si="15"/>
        <v>19450.688937481813</v>
      </c>
      <c r="J68">
        <f t="shared" si="16"/>
        <v>38901.377874963626</v>
      </c>
      <c r="K68" s="3">
        <f t="shared" si="17"/>
        <v>8.223210590224582E-2</v>
      </c>
    </row>
    <row r="69" spans="1:11" x14ac:dyDescent="0.35">
      <c r="A69" s="1" t="s">
        <v>69</v>
      </c>
      <c r="B69" s="9">
        <v>68</v>
      </c>
      <c r="C69" s="9">
        <v>8</v>
      </c>
      <c r="D69" s="2">
        <v>231649</v>
      </c>
      <c r="E69">
        <f t="shared" si="11"/>
        <v>244386.56007090813</v>
      </c>
      <c r="F69">
        <f t="shared" si="12"/>
        <v>1.0304540097136683</v>
      </c>
      <c r="G69">
        <f t="shared" si="13"/>
        <v>251829.11074519754</v>
      </c>
      <c r="H69">
        <f t="shared" si="14"/>
        <v>-20180.11074519754</v>
      </c>
      <c r="I69">
        <f t="shared" si="15"/>
        <v>20180.11074519754</v>
      </c>
      <c r="J69">
        <f t="shared" si="16"/>
        <v>40360.221490395081</v>
      </c>
      <c r="K69" s="3">
        <f t="shared" si="17"/>
        <v>8.7115035010716824E-2</v>
      </c>
    </row>
    <row r="70" spans="1:11" x14ac:dyDescent="0.35">
      <c r="A70" s="1" t="s">
        <v>70</v>
      </c>
      <c r="B70" s="9">
        <v>69</v>
      </c>
      <c r="C70" s="9">
        <v>9</v>
      </c>
      <c r="D70" s="2">
        <v>224851</v>
      </c>
      <c r="E70">
        <f t="shared" si="11"/>
        <v>243741.32371917099</v>
      </c>
      <c r="F70">
        <f t="shared" si="12"/>
        <v>0.97834833071112637</v>
      </c>
      <c r="G70">
        <f t="shared" si="13"/>
        <v>238463.91718597122</v>
      </c>
      <c r="H70">
        <f t="shared" si="14"/>
        <v>-13612.917185971222</v>
      </c>
      <c r="I70">
        <f t="shared" si="15"/>
        <v>13612.917185971222</v>
      </c>
      <c r="J70">
        <f t="shared" si="16"/>
        <v>27225.834371942445</v>
      </c>
      <c r="K70" s="3">
        <f t="shared" si="17"/>
        <v>6.0541946382142942E-2</v>
      </c>
    </row>
    <row r="71" spans="1:11" x14ac:dyDescent="0.35">
      <c r="A71" s="1" t="s">
        <v>71</v>
      </c>
      <c r="B71" s="9">
        <v>70</v>
      </c>
      <c r="C71" s="9">
        <v>10</v>
      </c>
      <c r="D71" s="2">
        <v>221600</v>
      </c>
      <c r="E71">
        <f t="shared" si="11"/>
        <v>243096.08736743385</v>
      </c>
      <c r="F71">
        <f t="shared" si="12"/>
        <v>0.97341986051076168</v>
      </c>
      <c r="G71">
        <f t="shared" si="13"/>
        <v>236634.5594559194</v>
      </c>
      <c r="H71">
        <f t="shared" si="14"/>
        <v>-15034.5594559194</v>
      </c>
      <c r="I71">
        <f t="shared" si="15"/>
        <v>15034.5594559194</v>
      </c>
      <c r="J71">
        <f t="shared" si="16"/>
        <v>30069.118911838799</v>
      </c>
      <c r="K71" s="3">
        <f t="shared" si="17"/>
        <v>6.7845484909383566E-2</v>
      </c>
    </row>
    <row r="72" spans="1:11" x14ac:dyDescent="0.35">
      <c r="A72" s="1" t="s">
        <v>72</v>
      </c>
      <c r="B72" s="9">
        <v>71</v>
      </c>
      <c r="C72" s="9">
        <v>11</v>
      </c>
      <c r="D72" s="2">
        <v>218845</v>
      </c>
      <c r="E72">
        <f t="shared" si="11"/>
        <v>242450.85101569671</v>
      </c>
      <c r="F72">
        <f t="shared" si="12"/>
        <v>0.95746351863048529</v>
      </c>
      <c r="G72">
        <f t="shared" si="13"/>
        <v>232137.84490844453</v>
      </c>
      <c r="H72">
        <f t="shared" si="14"/>
        <v>-13292.844908444531</v>
      </c>
      <c r="I72">
        <f t="shared" si="15"/>
        <v>13292.844908444531</v>
      </c>
      <c r="J72">
        <f t="shared" si="16"/>
        <v>26585.689816889062</v>
      </c>
      <c r="K72" s="3">
        <f t="shared" si="17"/>
        <v>6.0740912099634586E-2</v>
      </c>
    </row>
    <row r="73" spans="1:11" x14ac:dyDescent="0.35">
      <c r="A73" s="1" t="s">
        <v>73</v>
      </c>
      <c r="B73" s="9">
        <v>72</v>
      </c>
      <c r="C73" s="9">
        <v>12</v>
      </c>
      <c r="D73" s="2">
        <v>223978</v>
      </c>
      <c r="E73">
        <f t="shared" si="11"/>
        <v>241805.61466395954</v>
      </c>
      <c r="F73">
        <f t="shared" si="12"/>
        <v>1.0059999945842792</v>
      </c>
      <c r="G73">
        <f t="shared" si="13"/>
        <v>243256.44704239161</v>
      </c>
      <c r="H73">
        <f t="shared" si="14"/>
        <v>-19278.447042391606</v>
      </c>
      <c r="I73">
        <f t="shared" si="15"/>
        <v>19278.447042391606</v>
      </c>
      <c r="J73">
        <f t="shared" si="16"/>
        <v>38556.894084783213</v>
      </c>
      <c r="K73" s="3">
        <f t="shared" si="17"/>
        <v>8.6072949318199143E-2</v>
      </c>
    </row>
    <row r="74" spans="1:11" x14ac:dyDescent="0.35">
      <c r="A74" s="1" t="s">
        <v>74</v>
      </c>
      <c r="B74" s="9">
        <v>73</v>
      </c>
      <c r="C74" s="9">
        <v>1</v>
      </c>
      <c r="D74" s="2">
        <v>222315</v>
      </c>
      <c r="E74">
        <f t="shared" si="11"/>
        <v>241160.3783122224</v>
      </c>
      <c r="F74">
        <f t="shared" si="12"/>
        <v>1.0400152419023756</v>
      </c>
      <c r="G74">
        <f t="shared" si="13"/>
        <v>250810.46918765438</v>
      </c>
      <c r="H74">
        <f t="shared" si="14"/>
        <v>-28495.46918765438</v>
      </c>
      <c r="I74">
        <f t="shared" si="15"/>
        <v>28495.46918765438</v>
      </c>
      <c r="J74">
        <f t="shared" si="16"/>
        <v>56990.93837530876</v>
      </c>
      <c r="K74" s="3">
        <f t="shared" si="17"/>
        <v>0.12817609782360337</v>
      </c>
    </row>
    <row r="75" spans="1:11" x14ac:dyDescent="0.35">
      <c r="A75" s="1" t="s">
        <v>75</v>
      </c>
      <c r="B75" s="9">
        <v>74</v>
      </c>
      <c r="C75" s="9">
        <v>2</v>
      </c>
      <c r="D75" s="2">
        <v>198807</v>
      </c>
      <c r="E75">
        <f t="shared" si="11"/>
        <v>240515.14196048526</v>
      </c>
      <c r="F75">
        <f t="shared" si="12"/>
        <v>0.90111630357129513</v>
      </c>
      <c r="G75">
        <f t="shared" si="13"/>
        <v>216732.11567635779</v>
      </c>
      <c r="H75">
        <f t="shared" si="14"/>
        <v>-17925.115676357789</v>
      </c>
      <c r="I75">
        <f t="shared" si="15"/>
        <v>17925.115676357789</v>
      </c>
      <c r="J75">
        <f t="shared" si="16"/>
        <v>35850.231352715578</v>
      </c>
      <c r="K75" s="3">
        <f t="shared" si="17"/>
        <v>9.0163403081168117E-2</v>
      </c>
    </row>
    <row r="76" spans="1:11" x14ac:dyDescent="0.35">
      <c r="A76" s="1" t="s">
        <v>76</v>
      </c>
      <c r="B76" s="9">
        <v>75</v>
      </c>
      <c r="C76" s="9">
        <v>3</v>
      </c>
      <c r="D76" s="2">
        <v>235360</v>
      </c>
      <c r="E76">
        <f t="shared" si="11"/>
        <v>239869.90560874811</v>
      </c>
      <c r="F76">
        <f t="shared" si="12"/>
        <v>1.0318803669716561</v>
      </c>
      <c r="G76">
        <f t="shared" si="13"/>
        <v>247517.04622501152</v>
      </c>
      <c r="H76">
        <f t="shared" si="14"/>
        <v>-12157.046225011523</v>
      </c>
      <c r="I76">
        <f t="shared" si="15"/>
        <v>12157.046225011523</v>
      </c>
      <c r="J76">
        <f t="shared" si="16"/>
        <v>24314.092450023047</v>
      </c>
      <c r="K76" s="3">
        <f t="shared" si="17"/>
        <v>5.1652983620885128E-2</v>
      </c>
    </row>
    <row r="77" spans="1:11" x14ac:dyDescent="0.35">
      <c r="A77" s="1" t="s">
        <v>77</v>
      </c>
      <c r="B77" s="9">
        <v>76</v>
      </c>
      <c r="C77" s="9">
        <v>4</v>
      </c>
      <c r="D77" s="2">
        <v>216229</v>
      </c>
      <c r="E77">
        <f t="shared" si="11"/>
        <v>239224.66925701097</v>
      </c>
      <c r="F77">
        <f t="shared" si="12"/>
        <v>0.98919096515192839</v>
      </c>
      <c r="G77">
        <f t="shared" si="13"/>
        <v>236638.88147049354</v>
      </c>
      <c r="H77">
        <f t="shared" si="14"/>
        <v>-20409.881470493536</v>
      </c>
      <c r="I77">
        <f t="shared" si="15"/>
        <v>20409.881470493536</v>
      </c>
      <c r="J77">
        <f t="shared" si="16"/>
        <v>40819.762940987071</v>
      </c>
      <c r="K77" s="3">
        <f t="shared" si="17"/>
        <v>9.4390120985129361E-2</v>
      </c>
    </row>
    <row r="78" spans="1:11" x14ac:dyDescent="0.35">
      <c r="A78" s="1" t="s">
        <v>78</v>
      </c>
      <c r="B78" s="9">
        <v>77</v>
      </c>
      <c r="C78" s="9">
        <v>5</v>
      </c>
      <c r="D78" s="2">
        <v>224604</v>
      </c>
      <c r="E78">
        <f t="shared" si="11"/>
        <v>238579.43290527383</v>
      </c>
      <c r="F78">
        <f t="shared" si="12"/>
        <v>1.0295836693414431</v>
      </c>
      <c r="G78">
        <f t="shared" si="13"/>
        <v>245637.48796001246</v>
      </c>
      <c r="H78">
        <f t="shared" si="14"/>
        <v>-21033.487960012455</v>
      </c>
      <c r="I78">
        <f t="shared" si="15"/>
        <v>21033.487960012455</v>
      </c>
      <c r="J78">
        <f t="shared" si="16"/>
        <v>42066.97592002491</v>
      </c>
      <c r="K78" s="3">
        <f t="shared" si="17"/>
        <v>9.3646987409006316E-2</v>
      </c>
    </row>
    <row r="79" spans="1:11" x14ac:dyDescent="0.35">
      <c r="A79" s="1" t="s">
        <v>79</v>
      </c>
      <c r="B79" s="9">
        <v>78</v>
      </c>
      <c r="C79" s="9">
        <v>6</v>
      </c>
      <c r="D79" s="2">
        <v>219618</v>
      </c>
      <c r="E79">
        <f t="shared" si="11"/>
        <v>237934.19655353669</v>
      </c>
      <c r="F79">
        <f t="shared" si="12"/>
        <v>1.0182564274283079</v>
      </c>
      <c r="G79">
        <f t="shared" si="13"/>
        <v>242278.02494562909</v>
      </c>
      <c r="H79">
        <f t="shared" si="14"/>
        <v>-22660.024945629091</v>
      </c>
      <c r="I79">
        <f t="shared" si="15"/>
        <v>22660.024945629091</v>
      </c>
      <c r="J79">
        <f t="shared" si="16"/>
        <v>45320.049891258182</v>
      </c>
      <c r="K79" s="3">
        <f t="shared" si="17"/>
        <v>0.10317927012188934</v>
      </c>
    </row>
    <row r="80" spans="1:11" x14ac:dyDescent="0.35">
      <c r="A80" s="1" t="s">
        <v>80</v>
      </c>
      <c r="B80" s="9">
        <v>79</v>
      </c>
      <c r="C80" s="9">
        <v>7</v>
      </c>
      <c r="D80" s="2">
        <v>228160</v>
      </c>
      <c r="E80">
        <f t="shared" si="11"/>
        <v>237288.96020179952</v>
      </c>
      <c r="F80">
        <f t="shared" si="12"/>
        <v>1.0446998825244065</v>
      </c>
      <c r="G80">
        <f t="shared" si="13"/>
        <v>247895.74884715854</v>
      </c>
      <c r="H80">
        <f t="shared" si="14"/>
        <v>-19735.748847158538</v>
      </c>
      <c r="I80">
        <f t="shared" si="15"/>
        <v>19735.748847158538</v>
      </c>
      <c r="J80">
        <f t="shared" si="16"/>
        <v>39471.497694317077</v>
      </c>
      <c r="K80" s="3">
        <f t="shared" si="17"/>
        <v>8.6499600487195558E-2</v>
      </c>
    </row>
    <row r="81" spans="1:11" x14ac:dyDescent="0.35">
      <c r="A81" s="1" t="s">
        <v>81</v>
      </c>
      <c r="B81" s="9">
        <v>80</v>
      </c>
      <c r="C81" s="9">
        <v>8</v>
      </c>
      <c r="D81" s="2">
        <v>239212</v>
      </c>
      <c r="E81">
        <f t="shared" si="11"/>
        <v>236643.72385006241</v>
      </c>
      <c r="F81">
        <f t="shared" si="12"/>
        <v>1.0304540097136683</v>
      </c>
      <c r="G81">
        <f t="shared" si="13"/>
        <v>243850.47411487086</v>
      </c>
      <c r="H81">
        <f t="shared" si="14"/>
        <v>-4638.4741148708563</v>
      </c>
      <c r="I81">
        <f t="shared" si="15"/>
        <v>4638.4741148708563</v>
      </c>
      <c r="J81">
        <f t="shared" si="16"/>
        <v>9276.9482297417126</v>
      </c>
      <c r="K81" s="3">
        <f t="shared" si="17"/>
        <v>1.9390641417950841E-2</v>
      </c>
    </row>
    <row r="82" spans="1:11" x14ac:dyDescent="0.35">
      <c r="A82" s="1" t="s">
        <v>82</v>
      </c>
      <c r="B82" s="9">
        <v>81</v>
      </c>
      <c r="C82" s="9">
        <v>9</v>
      </c>
      <c r="D82" s="2">
        <v>216838</v>
      </c>
      <c r="E82">
        <f t="shared" si="11"/>
        <v>235998.48749832524</v>
      </c>
      <c r="F82">
        <f t="shared" si="12"/>
        <v>0.97834833071112637</v>
      </c>
      <c r="G82">
        <f t="shared" si="13"/>
        <v>230888.72629433713</v>
      </c>
      <c r="H82">
        <f t="shared" si="14"/>
        <v>-14050.726294337132</v>
      </c>
      <c r="I82">
        <f t="shared" si="15"/>
        <v>14050.726294337132</v>
      </c>
      <c r="J82">
        <f t="shared" si="16"/>
        <v>28101.452588674263</v>
      </c>
      <c r="K82" s="3">
        <f t="shared" si="17"/>
        <v>6.4798265499299623E-2</v>
      </c>
    </row>
    <row r="83" spans="1:11" x14ac:dyDescent="0.35">
      <c r="A83" s="1" t="s">
        <v>83</v>
      </c>
      <c r="B83" s="9">
        <v>82</v>
      </c>
      <c r="C83" s="9">
        <v>10</v>
      </c>
      <c r="D83" s="2">
        <v>220171</v>
      </c>
      <c r="E83">
        <f t="shared" si="11"/>
        <v>235353.2511465881</v>
      </c>
      <c r="F83">
        <f t="shared" si="12"/>
        <v>0.97341986051076168</v>
      </c>
      <c r="G83">
        <f t="shared" si="13"/>
        <v>229097.52890186606</v>
      </c>
      <c r="H83">
        <f t="shared" si="14"/>
        <v>-8926.5289018660551</v>
      </c>
      <c r="I83">
        <f t="shared" si="15"/>
        <v>8926.5289018660551</v>
      </c>
      <c r="J83">
        <f t="shared" si="16"/>
        <v>17853.05780373211</v>
      </c>
      <c r="K83" s="3">
        <f t="shared" si="17"/>
        <v>4.0543617923641417E-2</v>
      </c>
    </row>
    <row r="84" spans="1:11" x14ac:dyDescent="0.35">
      <c r="A84" s="1" t="s">
        <v>84</v>
      </c>
      <c r="B84" s="9">
        <v>83</v>
      </c>
      <c r="C84" s="9">
        <v>11</v>
      </c>
      <c r="D84" s="2">
        <v>221130</v>
      </c>
      <c r="E84">
        <f t="shared" si="11"/>
        <v>234708.01479485095</v>
      </c>
      <c r="F84">
        <f t="shared" si="12"/>
        <v>0.95746351863048529</v>
      </c>
      <c r="G84">
        <f t="shared" si="13"/>
        <v>224724.361696254</v>
      </c>
      <c r="H84">
        <f t="shared" si="14"/>
        <v>-3594.3616962539963</v>
      </c>
      <c r="I84">
        <f t="shared" si="15"/>
        <v>3594.3616962539963</v>
      </c>
      <c r="J84">
        <f t="shared" si="16"/>
        <v>7188.7233925079927</v>
      </c>
      <c r="K84" s="3">
        <f t="shared" si="17"/>
        <v>1.6254518592022777E-2</v>
      </c>
    </row>
    <row r="85" spans="1:11" x14ac:dyDescent="0.35">
      <c r="A85" s="1" t="s">
        <v>85</v>
      </c>
      <c r="B85" s="9">
        <v>84</v>
      </c>
      <c r="C85" s="9">
        <v>12</v>
      </c>
      <c r="D85" s="2">
        <v>244965</v>
      </c>
      <c r="E85">
        <f t="shared" si="11"/>
        <v>234062.77844311381</v>
      </c>
      <c r="F85">
        <f t="shared" si="12"/>
        <v>1.0059999945842792</v>
      </c>
      <c r="G85">
        <f t="shared" si="13"/>
        <v>235467.15384615384</v>
      </c>
      <c r="H85">
        <f t="shared" si="14"/>
        <v>9497.8461538461561</v>
      </c>
      <c r="I85">
        <f t="shared" si="15"/>
        <v>9497.8461538461561</v>
      </c>
      <c r="J85">
        <f t="shared" si="16"/>
        <v>18995.692307692312</v>
      </c>
      <c r="K85" s="3">
        <f t="shared" si="17"/>
        <v>3.8772257889274617E-2</v>
      </c>
    </row>
    <row r="86" spans="1:11" x14ac:dyDescent="0.35">
      <c r="A86" s="1" t="s">
        <v>86</v>
      </c>
      <c r="B86" s="9">
        <v>85</v>
      </c>
      <c r="C86" s="9">
        <v>1</v>
      </c>
      <c r="D86" s="2">
        <v>236065</v>
      </c>
      <c r="E86">
        <f t="shared" si="11"/>
        <v>233417.54209137667</v>
      </c>
      <c r="F86">
        <f t="shared" si="12"/>
        <v>1.0400152419023756</v>
      </c>
      <c r="G86">
        <f t="shared" si="13"/>
        <v>242757.80150242106</v>
      </c>
      <c r="H86">
        <f t="shared" si="14"/>
        <v>-6692.8015024210617</v>
      </c>
      <c r="I86">
        <f t="shared" si="15"/>
        <v>6692.8015024210617</v>
      </c>
      <c r="J86">
        <f t="shared" si="16"/>
        <v>13385.603004842123</v>
      </c>
      <c r="K86" s="3">
        <f t="shared" si="17"/>
        <v>2.835151971881076E-2</v>
      </c>
    </row>
    <row r="87" spans="1:11" x14ac:dyDescent="0.35">
      <c r="A87" s="1" t="s">
        <v>87</v>
      </c>
      <c r="B87" s="9">
        <v>86</v>
      </c>
      <c r="C87" s="9">
        <v>2</v>
      </c>
      <c r="D87" s="2">
        <v>229492</v>
      </c>
      <c r="E87">
        <f t="shared" si="11"/>
        <v>232772.3057396395</v>
      </c>
      <c r="F87">
        <f t="shared" si="12"/>
        <v>0.90111630357129513</v>
      </c>
      <c r="G87">
        <f t="shared" si="13"/>
        <v>209754.91972187132</v>
      </c>
      <c r="H87">
        <f t="shared" si="14"/>
        <v>19737.080278128677</v>
      </c>
      <c r="I87">
        <f t="shared" si="15"/>
        <v>19737.080278128677</v>
      </c>
      <c r="J87">
        <f t="shared" si="16"/>
        <v>39474.160556257353</v>
      </c>
      <c r="K87" s="3">
        <f t="shared" si="17"/>
        <v>8.6003347733815017E-2</v>
      </c>
    </row>
    <row r="88" spans="1:11" x14ac:dyDescent="0.35">
      <c r="A88" s="1" t="s">
        <v>88</v>
      </c>
      <c r="B88" s="9">
        <v>87</v>
      </c>
      <c r="C88" s="9">
        <v>3</v>
      </c>
      <c r="D88" s="2">
        <v>248383</v>
      </c>
      <c r="E88">
        <f t="shared" si="11"/>
        <v>232127.06938790239</v>
      </c>
      <c r="F88">
        <f t="shared" si="12"/>
        <v>1.0318803669716561</v>
      </c>
      <c r="G88">
        <f t="shared" si="13"/>
        <v>239527.3655440438</v>
      </c>
      <c r="H88">
        <f t="shared" si="14"/>
        <v>8855.6344559561985</v>
      </c>
      <c r="I88">
        <f t="shared" si="15"/>
        <v>8855.6344559561985</v>
      </c>
      <c r="J88">
        <f t="shared" si="16"/>
        <v>17711.268911912397</v>
      </c>
      <c r="K88" s="3">
        <f t="shared" si="17"/>
        <v>3.5653142348535116E-2</v>
      </c>
    </row>
    <row r="89" spans="1:11" x14ac:dyDescent="0.35">
      <c r="A89" s="1" t="s">
        <v>89</v>
      </c>
      <c r="B89" s="9">
        <v>88</v>
      </c>
      <c r="C89" s="9">
        <v>4</v>
      </c>
      <c r="D89" s="2">
        <v>228344</v>
      </c>
      <c r="E89">
        <f t="shared" si="11"/>
        <v>231481.83303616522</v>
      </c>
      <c r="F89">
        <f t="shared" si="12"/>
        <v>0.98919096515192839</v>
      </c>
      <c r="G89">
        <f t="shared" si="13"/>
        <v>228979.73783618183</v>
      </c>
      <c r="H89">
        <f t="shared" si="14"/>
        <v>-635.73783618182642</v>
      </c>
      <c r="I89">
        <f t="shared" si="15"/>
        <v>635.73783618182642</v>
      </c>
      <c r="J89">
        <f t="shared" si="16"/>
        <v>1271.4756723636528</v>
      </c>
      <c r="K89" s="3">
        <f t="shared" si="17"/>
        <v>2.784123235915226E-3</v>
      </c>
    </row>
    <row r="90" spans="1:11" x14ac:dyDescent="0.35">
      <c r="A90" s="1" t="s">
        <v>90</v>
      </c>
      <c r="B90" s="9">
        <v>89</v>
      </c>
      <c r="C90" s="9">
        <v>5</v>
      </c>
      <c r="D90" s="2">
        <v>245749</v>
      </c>
      <c r="E90">
        <f t="shared" si="11"/>
        <v>230836.59668442808</v>
      </c>
      <c r="F90">
        <f t="shared" si="12"/>
        <v>1.0295836693414431</v>
      </c>
      <c r="G90">
        <f t="shared" si="13"/>
        <v>237665.59023264426</v>
      </c>
      <c r="H90">
        <f t="shared" si="14"/>
        <v>8083.4097673557408</v>
      </c>
      <c r="I90">
        <f t="shared" si="15"/>
        <v>8083.4097673557408</v>
      </c>
      <c r="J90">
        <f t="shared" si="16"/>
        <v>16166.819534711482</v>
      </c>
      <c r="K90" s="3">
        <f t="shared" si="17"/>
        <v>3.289295080490965E-2</v>
      </c>
    </row>
    <row r="91" spans="1:11" x14ac:dyDescent="0.35">
      <c r="A91" s="1" t="s">
        <v>91</v>
      </c>
      <c r="B91" s="9">
        <v>90</v>
      </c>
      <c r="C91" s="9">
        <v>6</v>
      </c>
      <c r="D91" s="2">
        <v>226802</v>
      </c>
      <c r="E91">
        <f t="shared" si="11"/>
        <v>230191.36033269094</v>
      </c>
      <c r="F91">
        <f t="shared" si="12"/>
        <v>1.0182564274283079</v>
      </c>
      <c r="G91">
        <f t="shared" si="13"/>
        <v>234393.83219722818</v>
      </c>
      <c r="H91">
        <f t="shared" si="14"/>
        <v>-7591.8321972281847</v>
      </c>
      <c r="I91">
        <f t="shared" si="15"/>
        <v>7591.8321972281847</v>
      </c>
      <c r="J91">
        <f t="shared" si="16"/>
        <v>15183.664394456369</v>
      </c>
      <c r="K91" s="3">
        <f t="shared" si="17"/>
        <v>3.3473391756810716E-2</v>
      </c>
    </row>
    <row r="92" spans="1:11" x14ac:dyDescent="0.35">
      <c r="A92" s="1" t="s">
        <v>92</v>
      </c>
      <c r="B92" s="9">
        <v>91</v>
      </c>
      <c r="C92" s="9">
        <v>7</v>
      </c>
      <c r="D92" s="2">
        <v>250986</v>
      </c>
      <c r="E92">
        <f t="shared" si="11"/>
        <v>229546.12398095379</v>
      </c>
      <c r="F92">
        <f t="shared" si="12"/>
        <v>1.0446998825244065</v>
      </c>
      <c r="G92">
        <f t="shared" si="13"/>
        <v>239806.80875683526</v>
      </c>
      <c r="H92">
        <f t="shared" si="14"/>
        <v>11179.191243164736</v>
      </c>
      <c r="I92">
        <f t="shared" si="15"/>
        <v>11179.191243164736</v>
      </c>
      <c r="J92">
        <f t="shared" si="16"/>
        <v>22358.382486329472</v>
      </c>
      <c r="K92" s="3">
        <f t="shared" si="17"/>
        <v>4.454109489439545E-2</v>
      </c>
    </row>
    <row r="93" spans="1:11" x14ac:dyDescent="0.35">
      <c r="A93" s="1" t="s">
        <v>93</v>
      </c>
      <c r="B93" s="9">
        <v>92</v>
      </c>
      <c r="C93" s="9">
        <v>8</v>
      </c>
      <c r="D93" s="2">
        <v>248482</v>
      </c>
      <c r="E93">
        <f t="shared" si="11"/>
        <v>228900.88762921665</v>
      </c>
      <c r="F93">
        <f t="shared" si="12"/>
        <v>1.0304540097136683</v>
      </c>
      <c r="G93">
        <f t="shared" si="13"/>
        <v>235871.83748454411</v>
      </c>
      <c r="H93">
        <f t="shared" si="14"/>
        <v>12610.162515455886</v>
      </c>
      <c r="I93">
        <f t="shared" si="15"/>
        <v>12610.162515455886</v>
      </c>
      <c r="J93">
        <f t="shared" si="16"/>
        <v>25220.325030911772</v>
      </c>
      <c r="K93" s="3">
        <f t="shared" si="17"/>
        <v>5.0748796755724301E-2</v>
      </c>
    </row>
    <row r="94" spans="1:11" x14ac:dyDescent="0.35">
      <c r="A94" s="1" t="s">
        <v>94</v>
      </c>
      <c r="B94" s="9">
        <v>93</v>
      </c>
      <c r="C94" s="9">
        <v>9</v>
      </c>
      <c r="D94" s="2">
        <v>241213</v>
      </c>
      <c r="E94">
        <f t="shared" si="11"/>
        <v>228255.65127747951</v>
      </c>
      <c r="F94">
        <f t="shared" si="12"/>
        <v>0.97834833071112637</v>
      </c>
      <c r="G94">
        <f t="shared" si="13"/>
        <v>223313.53540270307</v>
      </c>
      <c r="H94">
        <f t="shared" si="14"/>
        <v>17899.46459729693</v>
      </c>
      <c r="I94">
        <f t="shared" si="15"/>
        <v>17899.46459729693</v>
      </c>
      <c r="J94">
        <f t="shared" si="16"/>
        <v>35798.92919459386</v>
      </c>
      <c r="K94" s="3">
        <f t="shared" si="17"/>
        <v>7.4206052730561495E-2</v>
      </c>
    </row>
    <row r="95" spans="1:11" x14ac:dyDescent="0.35">
      <c r="A95" s="1" t="s">
        <v>95</v>
      </c>
      <c r="B95" s="9">
        <v>94</v>
      </c>
      <c r="C95" s="9">
        <v>10</v>
      </c>
      <c r="D95" s="2">
        <v>234666</v>
      </c>
      <c r="E95">
        <f t="shared" si="11"/>
        <v>227610.41492574237</v>
      </c>
      <c r="F95">
        <f t="shared" si="12"/>
        <v>0.97341986051076168</v>
      </c>
      <c r="G95">
        <f t="shared" si="13"/>
        <v>221560.49834781274</v>
      </c>
      <c r="H95">
        <f t="shared" si="14"/>
        <v>13105.50165218726</v>
      </c>
      <c r="I95">
        <f t="shared" si="15"/>
        <v>13105.50165218726</v>
      </c>
      <c r="J95">
        <f t="shared" si="16"/>
        <v>26211.003304374521</v>
      </c>
      <c r="K95" s="3">
        <f t="shared" si="17"/>
        <v>5.5847466834510584E-2</v>
      </c>
    </row>
    <row r="96" spans="1:11" x14ac:dyDescent="0.35">
      <c r="A96" s="1" t="s">
        <v>96</v>
      </c>
      <c r="B96" s="9">
        <v>95</v>
      </c>
      <c r="C96" s="9">
        <v>11</v>
      </c>
      <c r="D96" s="2">
        <v>240691</v>
      </c>
      <c r="E96">
        <f t="shared" si="11"/>
        <v>226965.1785740052</v>
      </c>
      <c r="F96">
        <f t="shared" si="12"/>
        <v>0.95746351863048529</v>
      </c>
      <c r="G96">
        <f t="shared" si="13"/>
        <v>217310.87848406346</v>
      </c>
      <c r="H96">
        <f t="shared" si="14"/>
        <v>23380.121515936538</v>
      </c>
      <c r="I96">
        <f t="shared" si="15"/>
        <v>23380.121515936538</v>
      </c>
      <c r="J96">
        <f t="shared" si="16"/>
        <v>46760.243031873077</v>
      </c>
      <c r="K96" s="3">
        <f t="shared" si="17"/>
        <v>9.7137497936925513E-2</v>
      </c>
    </row>
    <row r="97" spans="1:11" x14ac:dyDescent="0.35">
      <c r="A97" s="1" t="s">
        <v>97</v>
      </c>
      <c r="B97" s="9">
        <v>96</v>
      </c>
      <c r="C97" s="9">
        <v>12</v>
      </c>
      <c r="D97" s="2">
        <v>242213</v>
      </c>
      <c r="E97">
        <f t="shared" si="11"/>
        <v>226319.94222226806</v>
      </c>
      <c r="F97">
        <f t="shared" si="12"/>
        <v>1.0059999945842792</v>
      </c>
      <c r="G97">
        <f t="shared" si="13"/>
        <v>227677.86064991605</v>
      </c>
      <c r="H97">
        <f t="shared" si="14"/>
        <v>14535.139350083948</v>
      </c>
      <c r="I97">
        <f t="shared" si="15"/>
        <v>14535.139350083948</v>
      </c>
      <c r="J97">
        <f t="shared" si="16"/>
        <v>29070.278700167895</v>
      </c>
      <c r="K97" s="3">
        <f t="shared" si="17"/>
        <v>6.0009740806991979E-2</v>
      </c>
    </row>
    <row r="98" spans="1:11" x14ac:dyDescent="0.35">
      <c r="A98" s="1" t="s">
        <v>98</v>
      </c>
      <c r="B98" s="9">
        <v>97</v>
      </c>
      <c r="C98" s="9">
        <v>1</v>
      </c>
      <c r="D98" s="2">
        <v>262811</v>
      </c>
      <c r="E98">
        <f t="shared" ref="E98:E129" si="18">_xlfn.FORECAST.LINEAR(B98,$D$2:$D$168,$B$2:$B$168)</f>
        <v>225674.70587053092</v>
      </c>
      <c r="F98">
        <f t="shared" si="12"/>
        <v>1.0400152419023756</v>
      </c>
      <c r="G98">
        <f t="shared" si="13"/>
        <v>234705.13381718769</v>
      </c>
      <c r="H98">
        <f t="shared" si="14"/>
        <v>28105.866182812315</v>
      </c>
      <c r="I98">
        <f t="shared" si="15"/>
        <v>28105.866182812315</v>
      </c>
      <c r="J98">
        <f t="shared" si="16"/>
        <v>56211.73236562463</v>
      </c>
      <c r="K98" s="3">
        <f t="shared" si="17"/>
        <v>0.10694326410543058</v>
      </c>
    </row>
    <row r="99" spans="1:11" x14ac:dyDescent="0.35">
      <c r="A99" s="1" t="s">
        <v>99</v>
      </c>
      <c r="B99" s="9">
        <v>98</v>
      </c>
      <c r="C99" s="9">
        <v>2</v>
      </c>
      <c r="D99" s="2">
        <v>220558</v>
      </c>
      <c r="E99">
        <f t="shared" si="18"/>
        <v>225029.46951879378</v>
      </c>
      <c r="F99">
        <f t="shared" si="12"/>
        <v>0.90111630357129513</v>
      </c>
      <c r="G99">
        <f t="shared" si="13"/>
        <v>202777.72376738489</v>
      </c>
      <c r="H99">
        <f t="shared" si="14"/>
        <v>17780.276232615113</v>
      </c>
      <c r="I99">
        <f t="shared" si="15"/>
        <v>17780.276232615113</v>
      </c>
      <c r="J99">
        <f t="shared" si="16"/>
        <v>35560.552465230227</v>
      </c>
      <c r="K99" s="3">
        <f t="shared" si="17"/>
        <v>8.0614968546210586E-2</v>
      </c>
    </row>
    <row r="100" spans="1:11" x14ac:dyDescent="0.35">
      <c r="A100" s="1" t="s">
        <v>100</v>
      </c>
      <c r="B100" s="9">
        <v>99</v>
      </c>
      <c r="C100" s="9">
        <v>3</v>
      </c>
      <c r="D100" s="2">
        <v>253114</v>
      </c>
      <c r="E100">
        <f t="shared" si="18"/>
        <v>224384.23316705663</v>
      </c>
      <c r="F100">
        <f t="shared" si="12"/>
        <v>1.0318803669716561</v>
      </c>
      <c r="G100">
        <f t="shared" si="13"/>
        <v>231537.68486307605</v>
      </c>
      <c r="H100">
        <f t="shared" si="14"/>
        <v>21576.315136923949</v>
      </c>
      <c r="I100">
        <f t="shared" si="15"/>
        <v>21576.315136923949</v>
      </c>
      <c r="J100">
        <f t="shared" si="16"/>
        <v>43152.630273847899</v>
      </c>
      <c r="K100" s="3">
        <f t="shared" si="17"/>
        <v>8.5243467911391507E-2</v>
      </c>
    </row>
    <row r="101" spans="1:11" x14ac:dyDescent="0.35">
      <c r="A101" s="1" t="s">
        <v>101</v>
      </c>
      <c r="B101" s="9">
        <v>100</v>
      </c>
      <c r="C101" s="9">
        <v>4</v>
      </c>
      <c r="D101" s="2">
        <v>246132</v>
      </c>
      <c r="E101">
        <f t="shared" si="18"/>
        <v>223738.99681531949</v>
      </c>
      <c r="F101">
        <f t="shared" si="12"/>
        <v>0.98919096515192839</v>
      </c>
      <c r="G101">
        <f t="shared" si="13"/>
        <v>221320.59420187012</v>
      </c>
      <c r="H101">
        <f t="shared" si="14"/>
        <v>24811.405798129883</v>
      </c>
      <c r="I101">
        <f t="shared" si="15"/>
        <v>24811.405798129883</v>
      </c>
      <c r="J101">
        <f t="shared" si="16"/>
        <v>49622.811596259766</v>
      </c>
      <c r="K101" s="3">
        <f t="shared" si="17"/>
        <v>0.10080528252372663</v>
      </c>
    </row>
    <row r="102" spans="1:11" x14ac:dyDescent="0.35">
      <c r="A102" s="1" t="s">
        <v>102</v>
      </c>
      <c r="B102" s="9">
        <v>101</v>
      </c>
      <c r="C102" s="9">
        <v>5</v>
      </c>
      <c r="D102" s="2">
        <v>264554</v>
      </c>
      <c r="E102">
        <f t="shared" si="18"/>
        <v>223093.76046358235</v>
      </c>
      <c r="F102">
        <f t="shared" si="12"/>
        <v>1.0295836693414431</v>
      </c>
      <c r="G102">
        <f t="shared" si="13"/>
        <v>229693.69250527609</v>
      </c>
      <c r="H102">
        <f t="shared" si="14"/>
        <v>34860.307494723907</v>
      </c>
      <c r="I102">
        <f t="shared" si="15"/>
        <v>34860.307494723907</v>
      </c>
      <c r="J102">
        <f t="shared" si="16"/>
        <v>69720.614989447815</v>
      </c>
      <c r="K102" s="3">
        <f t="shared" si="17"/>
        <v>0.13177010173621986</v>
      </c>
    </row>
    <row r="103" spans="1:11" x14ac:dyDescent="0.35">
      <c r="A103" s="1" t="s">
        <v>103</v>
      </c>
      <c r="B103" s="9">
        <v>102</v>
      </c>
      <c r="C103" s="9">
        <v>6</v>
      </c>
      <c r="D103" s="2">
        <v>242677</v>
      </c>
      <c r="E103">
        <f t="shared" si="18"/>
        <v>222448.52411184518</v>
      </c>
      <c r="F103">
        <f t="shared" si="12"/>
        <v>1.0182564274283079</v>
      </c>
      <c r="G103">
        <f t="shared" si="13"/>
        <v>226509.63944882728</v>
      </c>
      <c r="H103">
        <f t="shared" si="14"/>
        <v>16167.360551172722</v>
      </c>
      <c r="I103">
        <f t="shared" si="15"/>
        <v>16167.360551172722</v>
      </c>
      <c r="J103">
        <f t="shared" si="16"/>
        <v>32334.721102345444</v>
      </c>
      <c r="K103" s="3">
        <f t="shared" si="17"/>
        <v>6.6620901655998391E-2</v>
      </c>
    </row>
    <row r="104" spans="1:11" x14ac:dyDescent="0.35">
      <c r="A104" s="1" t="s">
        <v>104</v>
      </c>
      <c r="B104" s="9">
        <v>103</v>
      </c>
      <c r="C104" s="9">
        <v>7</v>
      </c>
      <c r="D104" s="2">
        <v>245369</v>
      </c>
      <c r="E104">
        <f t="shared" si="18"/>
        <v>221803.28776010807</v>
      </c>
      <c r="F104">
        <f t="shared" si="12"/>
        <v>1.0446998825244065</v>
      </c>
      <c r="G104">
        <f t="shared" si="13"/>
        <v>231717.86866651202</v>
      </c>
      <c r="H104">
        <f t="shared" si="14"/>
        <v>13651.131333487981</v>
      </c>
      <c r="I104">
        <f t="shared" si="15"/>
        <v>13651.131333487981</v>
      </c>
      <c r="J104">
        <f t="shared" si="16"/>
        <v>27302.262666975963</v>
      </c>
      <c r="K104" s="3">
        <f t="shared" si="17"/>
        <v>5.5635110113698066E-2</v>
      </c>
    </row>
    <row r="105" spans="1:11" x14ac:dyDescent="0.35">
      <c r="A105" s="1" t="s">
        <v>105</v>
      </c>
      <c r="B105" s="9">
        <v>104</v>
      </c>
      <c r="C105" s="9">
        <v>8</v>
      </c>
      <c r="D105" s="2">
        <v>245611</v>
      </c>
      <c r="E105">
        <f t="shared" si="18"/>
        <v>221158.0514083709</v>
      </c>
      <c r="F105">
        <f t="shared" si="12"/>
        <v>1.0304540097136683</v>
      </c>
      <c r="G105">
        <f t="shared" si="13"/>
        <v>227893.20085421737</v>
      </c>
      <c r="H105">
        <f t="shared" si="14"/>
        <v>17717.799145782628</v>
      </c>
      <c r="I105">
        <f t="shared" si="15"/>
        <v>17717.799145782628</v>
      </c>
      <c r="J105">
        <f t="shared" si="16"/>
        <v>35435.598291565257</v>
      </c>
      <c r="K105" s="3">
        <f t="shared" si="17"/>
        <v>7.213764508015777E-2</v>
      </c>
    </row>
    <row r="106" spans="1:11" x14ac:dyDescent="0.35">
      <c r="A106" s="1" t="s">
        <v>106</v>
      </c>
      <c r="B106" s="9">
        <v>105</v>
      </c>
      <c r="C106" s="9">
        <v>9</v>
      </c>
      <c r="D106" s="2">
        <v>219708</v>
      </c>
      <c r="E106">
        <f t="shared" si="18"/>
        <v>220512.81505663376</v>
      </c>
      <c r="F106">
        <f t="shared" si="12"/>
        <v>0.97834833071112637</v>
      </c>
      <c r="G106">
        <f t="shared" si="13"/>
        <v>215738.34451106898</v>
      </c>
      <c r="H106">
        <f t="shared" si="14"/>
        <v>3969.655488931021</v>
      </c>
      <c r="I106">
        <f t="shared" si="15"/>
        <v>3969.655488931021</v>
      </c>
      <c r="J106">
        <f t="shared" si="16"/>
        <v>7939.3109778620419</v>
      </c>
      <c r="K106" s="3">
        <f t="shared" si="17"/>
        <v>1.8067869576579011E-2</v>
      </c>
    </row>
    <row r="107" spans="1:11" x14ac:dyDescent="0.35">
      <c r="A107" s="1" t="s">
        <v>107</v>
      </c>
      <c r="B107" s="9">
        <v>106</v>
      </c>
      <c r="C107" s="9">
        <v>10</v>
      </c>
      <c r="D107" s="2">
        <v>238109</v>
      </c>
      <c r="E107">
        <f t="shared" si="18"/>
        <v>219867.57870489662</v>
      </c>
      <c r="F107">
        <f t="shared" si="12"/>
        <v>0.97341986051076168</v>
      </c>
      <c r="G107">
        <f t="shared" si="13"/>
        <v>214023.46779375937</v>
      </c>
      <c r="H107">
        <f t="shared" si="14"/>
        <v>24085.532206240634</v>
      </c>
      <c r="I107">
        <f t="shared" si="15"/>
        <v>24085.532206240634</v>
      </c>
      <c r="J107">
        <f t="shared" si="16"/>
        <v>48171.064412481268</v>
      </c>
      <c r="K107" s="3">
        <f t="shared" si="17"/>
        <v>0.10115338860034956</v>
      </c>
    </row>
    <row r="108" spans="1:11" x14ac:dyDescent="0.35">
      <c r="A108" s="1" t="s">
        <v>108</v>
      </c>
      <c r="B108" s="9">
        <v>107</v>
      </c>
      <c r="C108" s="9">
        <v>11</v>
      </c>
      <c r="D108" s="2">
        <v>230230</v>
      </c>
      <c r="E108">
        <f t="shared" si="18"/>
        <v>219222.34235315947</v>
      </c>
      <c r="F108">
        <f t="shared" si="12"/>
        <v>0.95746351863048529</v>
      </c>
      <c r="G108">
        <f t="shared" si="13"/>
        <v>209897.39527187293</v>
      </c>
      <c r="H108">
        <f t="shared" si="14"/>
        <v>20332.604728127073</v>
      </c>
      <c r="I108">
        <f t="shared" si="15"/>
        <v>20332.604728127073</v>
      </c>
      <c r="J108">
        <f t="shared" si="16"/>
        <v>40665.209456254146</v>
      </c>
      <c r="K108" s="3">
        <f t="shared" si="17"/>
        <v>8.8314314937788616E-2</v>
      </c>
    </row>
    <row r="109" spans="1:11" x14ac:dyDescent="0.35">
      <c r="A109" s="1" t="s">
        <v>109</v>
      </c>
      <c r="B109" s="9">
        <v>108</v>
      </c>
      <c r="C109" s="9">
        <v>12</v>
      </c>
      <c r="D109" s="2">
        <v>241245</v>
      </c>
      <c r="E109">
        <f t="shared" si="18"/>
        <v>218577.10600142233</v>
      </c>
      <c r="F109">
        <f t="shared" si="12"/>
        <v>1.0059999945842792</v>
      </c>
      <c r="G109">
        <f t="shared" si="13"/>
        <v>219888.56745367829</v>
      </c>
      <c r="H109">
        <f t="shared" si="14"/>
        <v>21356.43254632171</v>
      </c>
      <c r="I109">
        <f t="shared" si="15"/>
        <v>21356.43254632171</v>
      </c>
      <c r="J109">
        <f t="shared" si="16"/>
        <v>42712.86509264342</v>
      </c>
      <c r="K109" s="3">
        <f t="shared" si="17"/>
        <v>8.8525907464700654E-2</v>
      </c>
    </row>
    <row r="110" spans="1:11" x14ac:dyDescent="0.35">
      <c r="A110" s="1" t="s">
        <v>110</v>
      </c>
      <c r="B110" s="9">
        <v>109</v>
      </c>
      <c r="C110" s="9">
        <v>1</v>
      </c>
      <c r="D110" s="2">
        <v>248552</v>
      </c>
      <c r="E110">
        <f t="shared" si="18"/>
        <v>217931.86964968516</v>
      </c>
      <c r="F110">
        <f t="shared" si="12"/>
        <v>1.0400152419023756</v>
      </c>
      <c r="G110">
        <f t="shared" si="13"/>
        <v>226652.46613195431</v>
      </c>
      <c r="H110">
        <f t="shared" si="14"/>
        <v>21899.533868045692</v>
      </c>
      <c r="I110">
        <f t="shared" si="15"/>
        <v>21899.533868045692</v>
      </c>
      <c r="J110">
        <f t="shared" si="16"/>
        <v>43799.067736091383</v>
      </c>
      <c r="K110" s="3">
        <f t="shared" si="17"/>
        <v>8.8108459670594858E-2</v>
      </c>
    </row>
    <row r="111" spans="1:11" x14ac:dyDescent="0.35">
      <c r="A111" s="1" t="s">
        <v>111</v>
      </c>
      <c r="B111" s="9">
        <v>110</v>
      </c>
      <c r="C111" s="9">
        <v>2</v>
      </c>
      <c r="D111" s="2">
        <v>209942</v>
      </c>
      <c r="E111">
        <f t="shared" si="18"/>
        <v>217286.63329794805</v>
      </c>
      <c r="F111">
        <f t="shared" si="12"/>
        <v>0.90111630357129513</v>
      </c>
      <c r="G111">
        <f t="shared" si="13"/>
        <v>195800.52781289845</v>
      </c>
      <c r="H111">
        <f t="shared" si="14"/>
        <v>14141.47218710155</v>
      </c>
      <c r="I111">
        <f t="shared" si="15"/>
        <v>14141.47218710155</v>
      </c>
      <c r="J111">
        <f t="shared" si="16"/>
        <v>28282.9443742031</v>
      </c>
      <c r="K111" s="3">
        <f t="shared" si="17"/>
        <v>6.7358947647929185E-2</v>
      </c>
    </row>
    <row r="112" spans="1:11" x14ac:dyDescent="0.35">
      <c r="A112" s="1" t="s">
        <v>112</v>
      </c>
      <c r="B112" s="9">
        <v>111</v>
      </c>
      <c r="C112" s="9">
        <v>3</v>
      </c>
      <c r="D112" s="2">
        <v>236216</v>
      </c>
      <c r="E112">
        <f t="shared" si="18"/>
        <v>216641.39694621088</v>
      </c>
      <c r="F112">
        <f t="shared" si="12"/>
        <v>1.0318803669716561</v>
      </c>
      <c r="G112">
        <f t="shared" si="13"/>
        <v>223548.0041821083</v>
      </c>
      <c r="H112">
        <f t="shared" si="14"/>
        <v>12667.9958178917</v>
      </c>
      <c r="I112">
        <f t="shared" si="15"/>
        <v>12667.9958178917</v>
      </c>
      <c r="J112">
        <f t="shared" si="16"/>
        <v>25335.991635783401</v>
      </c>
      <c r="K112" s="3">
        <f t="shared" si="17"/>
        <v>5.362886433557295E-2</v>
      </c>
    </row>
    <row r="113" spans="1:11" x14ac:dyDescent="0.35">
      <c r="A113" s="1" t="s">
        <v>113</v>
      </c>
      <c r="B113" s="9">
        <v>112</v>
      </c>
      <c r="C113" s="9">
        <v>4</v>
      </c>
      <c r="D113" s="2">
        <v>247608</v>
      </c>
      <c r="E113">
        <f t="shared" si="18"/>
        <v>215996.16059447374</v>
      </c>
      <c r="F113">
        <f t="shared" si="12"/>
        <v>0.98919096515192839</v>
      </c>
      <c r="G113">
        <f t="shared" si="13"/>
        <v>213661.45056755841</v>
      </c>
      <c r="H113">
        <f t="shared" si="14"/>
        <v>33946.549432441592</v>
      </c>
      <c r="I113">
        <f t="shared" si="15"/>
        <v>33946.549432441592</v>
      </c>
      <c r="J113">
        <f t="shared" si="16"/>
        <v>67893.098864883184</v>
      </c>
      <c r="K113" s="3">
        <f t="shared" si="17"/>
        <v>0.13709795092420921</v>
      </c>
    </row>
    <row r="114" spans="1:11" x14ac:dyDescent="0.35">
      <c r="A114" s="1" t="s">
        <v>114</v>
      </c>
      <c r="B114" s="9">
        <v>113</v>
      </c>
      <c r="C114" s="9">
        <v>5</v>
      </c>
      <c r="D114" s="2">
        <v>242857</v>
      </c>
      <c r="E114">
        <f t="shared" si="18"/>
        <v>215350.9242427366</v>
      </c>
      <c r="F114">
        <f t="shared" si="12"/>
        <v>1.0295836693414431</v>
      </c>
      <c r="G114">
        <f t="shared" si="13"/>
        <v>221721.79477790787</v>
      </c>
      <c r="H114">
        <f t="shared" si="14"/>
        <v>21135.205222092132</v>
      </c>
      <c r="I114">
        <f t="shared" si="15"/>
        <v>21135.205222092132</v>
      </c>
      <c r="J114">
        <f t="shared" si="16"/>
        <v>42270.410444184265</v>
      </c>
      <c r="K114" s="3">
        <f t="shared" si="17"/>
        <v>8.7027366812948079E-2</v>
      </c>
    </row>
    <row r="115" spans="1:11" x14ac:dyDescent="0.35">
      <c r="A115" s="1" t="s">
        <v>115</v>
      </c>
      <c r="B115" s="9">
        <v>114</v>
      </c>
      <c r="C115" s="9">
        <v>6</v>
      </c>
      <c r="D115" s="2">
        <v>254283</v>
      </c>
      <c r="E115">
        <f t="shared" si="18"/>
        <v>214705.68789099946</v>
      </c>
      <c r="F115">
        <f t="shared" si="12"/>
        <v>1.0182564274283079</v>
      </c>
      <c r="G115">
        <f t="shared" si="13"/>
        <v>218625.44670042643</v>
      </c>
      <c r="H115">
        <f t="shared" si="14"/>
        <v>35657.55329957357</v>
      </c>
      <c r="I115">
        <f t="shared" si="15"/>
        <v>35657.55329957357</v>
      </c>
      <c r="J115">
        <f t="shared" si="16"/>
        <v>71315.106599147141</v>
      </c>
      <c r="K115" s="3">
        <f t="shared" si="17"/>
        <v>0.1402278300144861</v>
      </c>
    </row>
    <row r="116" spans="1:11" x14ac:dyDescent="0.35">
      <c r="A116" s="1" t="s">
        <v>116</v>
      </c>
      <c r="B116" s="9">
        <v>115</v>
      </c>
      <c r="C116" s="9">
        <v>7</v>
      </c>
      <c r="D116" s="2">
        <v>246671</v>
      </c>
      <c r="E116">
        <f t="shared" si="18"/>
        <v>214060.45153926231</v>
      </c>
      <c r="F116">
        <f t="shared" si="12"/>
        <v>1.0446998825244065</v>
      </c>
      <c r="G116">
        <f t="shared" si="13"/>
        <v>223628.92857618874</v>
      </c>
      <c r="H116">
        <f t="shared" si="14"/>
        <v>23042.071423811256</v>
      </c>
      <c r="I116">
        <f t="shared" si="15"/>
        <v>23042.071423811256</v>
      </c>
      <c r="J116">
        <f t="shared" si="16"/>
        <v>46084.142847622512</v>
      </c>
      <c r="K116" s="3">
        <f t="shared" si="17"/>
        <v>9.3412162045036731E-2</v>
      </c>
    </row>
    <row r="117" spans="1:11" x14ac:dyDescent="0.35">
      <c r="A117" s="1" t="s">
        <v>117</v>
      </c>
      <c r="B117" s="9">
        <v>116</v>
      </c>
      <c r="C117" s="9">
        <v>8</v>
      </c>
      <c r="D117" s="2">
        <v>247656</v>
      </c>
      <c r="E117">
        <f t="shared" si="18"/>
        <v>213415.21518752514</v>
      </c>
      <c r="F117">
        <f t="shared" si="12"/>
        <v>1.0304540097136683</v>
      </c>
      <c r="G117">
        <f t="shared" si="13"/>
        <v>219914.56422389066</v>
      </c>
      <c r="H117">
        <f t="shared" si="14"/>
        <v>27741.435776109342</v>
      </c>
      <c r="I117">
        <f t="shared" si="15"/>
        <v>27741.435776109342</v>
      </c>
      <c r="J117">
        <f t="shared" si="16"/>
        <v>55482.871552218683</v>
      </c>
      <c r="K117" s="3">
        <f t="shared" si="17"/>
        <v>0.11201600516890098</v>
      </c>
    </row>
    <row r="118" spans="1:11" x14ac:dyDescent="0.35">
      <c r="A118" s="1" t="s">
        <v>118</v>
      </c>
      <c r="B118" s="9">
        <v>117</v>
      </c>
      <c r="C118" s="9">
        <v>9</v>
      </c>
      <c r="D118" s="2">
        <v>227795</v>
      </c>
      <c r="E118">
        <f t="shared" si="18"/>
        <v>212769.97883578803</v>
      </c>
      <c r="F118">
        <f t="shared" si="12"/>
        <v>0.97834833071112637</v>
      </c>
      <c r="G118">
        <f t="shared" si="13"/>
        <v>208163.15361943492</v>
      </c>
      <c r="H118">
        <f t="shared" si="14"/>
        <v>19631.846380565083</v>
      </c>
      <c r="I118">
        <f t="shared" si="15"/>
        <v>19631.846380565083</v>
      </c>
      <c r="J118">
        <f t="shared" si="16"/>
        <v>39263.692761130165</v>
      </c>
      <c r="K118" s="3">
        <f t="shared" si="17"/>
        <v>8.6182077660023629E-2</v>
      </c>
    </row>
    <row r="119" spans="1:11" x14ac:dyDescent="0.35">
      <c r="A119" s="1" t="s">
        <v>119</v>
      </c>
      <c r="B119" s="9">
        <v>118</v>
      </c>
      <c r="C119" s="9">
        <v>10</v>
      </c>
      <c r="D119" s="2">
        <v>227975</v>
      </c>
      <c r="E119">
        <f t="shared" si="18"/>
        <v>212124.74248405086</v>
      </c>
      <c r="F119">
        <f t="shared" si="12"/>
        <v>0.97341986051076168</v>
      </c>
      <c r="G119">
        <f t="shared" si="13"/>
        <v>206486.43723970602</v>
      </c>
      <c r="H119">
        <f t="shared" si="14"/>
        <v>21488.562760293978</v>
      </c>
      <c r="I119">
        <f t="shared" si="15"/>
        <v>21488.562760293978</v>
      </c>
      <c r="J119">
        <f t="shared" si="16"/>
        <v>42977.125520587957</v>
      </c>
      <c r="K119" s="3">
        <f t="shared" si="17"/>
        <v>9.4258417634801972E-2</v>
      </c>
    </row>
    <row r="120" spans="1:11" x14ac:dyDescent="0.35">
      <c r="A120" s="1" t="s">
        <v>120</v>
      </c>
      <c r="B120" s="9">
        <v>119</v>
      </c>
      <c r="C120" s="9">
        <v>11</v>
      </c>
      <c r="D120" s="2">
        <v>226251</v>
      </c>
      <c r="E120">
        <f t="shared" si="18"/>
        <v>211479.50613231372</v>
      </c>
      <c r="F120">
        <f t="shared" si="12"/>
        <v>0.95746351863048529</v>
      </c>
      <c r="G120">
        <f t="shared" si="13"/>
        <v>202483.91205968239</v>
      </c>
      <c r="H120">
        <f t="shared" si="14"/>
        <v>23767.087940317608</v>
      </c>
      <c r="I120">
        <f t="shared" si="15"/>
        <v>23767.087940317608</v>
      </c>
      <c r="J120">
        <f t="shared" si="16"/>
        <v>47534.175880635215</v>
      </c>
      <c r="K120" s="3">
        <f t="shared" si="17"/>
        <v>0.10504743820057197</v>
      </c>
    </row>
    <row r="121" spans="1:11" x14ac:dyDescent="0.35">
      <c r="A121" s="1" t="s">
        <v>121</v>
      </c>
      <c r="B121" s="9">
        <v>120</v>
      </c>
      <c r="C121" s="9">
        <v>12</v>
      </c>
      <c r="D121" s="2">
        <v>219240</v>
      </c>
      <c r="E121">
        <f t="shared" si="18"/>
        <v>210834.26978057658</v>
      </c>
      <c r="F121">
        <f t="shared" si="12"/>
        <v>1.0059999945842792</v>
      </c>
      <c r="G121">
        <f t="shared" si="13"/>
        <v>212099.2742574405</v>
      </c>
      <c r="H121">
        <f t="shared" si="14"/>
        <v>7140.7257425595017</v>
      </c>
      <c r="I121">
        <f t="shared" si="15"/>
        <v>7140.7257425595017</v>
      </c>
      <c r="J121">
        <f t="shared" si="16"/>
        <v>14281.451485119003</v>
      </c>
      <c r="K121" s="3">
        <f t="shared" si="17"/>
        <v>3.2570360073706901E-2</v>
      </c>
    </row>
    <row r="122" spans="1:11" x14ac:dyDescent="0.35">
      <c r="A122" s="1" t="s">
        <v>122</v>
      </c>
      <c r="B122" s="9">
        <v>121</v>
      </c>
      <c r="C122" s="9">
        <v>1</v>
      </c>
      <c r="D122" s="2">
        <v>234307</v>
      </c>
      <c r="E122">
        <f t="shared" si="18"/>
        <v>210189.03342883944</v>
      </c>
      <c r="F122">
        <f t="shared" si="12"/>
        <v>1.0400152419023756</v>
      </c>
      <c r="G122">
        <f t="shared" si="13"/>
        <v>218599.79844672096</v>
      </c>
      <c r="H122">
        <f t="shared" si="14"/>
        <v>15707.201553279039</v>
      </c>
      <c r="I122">
        <f t="shared" si="15"/>
        <v>15707.201553279039</v>
      </c>
      <c r="J122">
        <f t="shared" si="16"/>
        <v>31414.403106558078</v>
      </c>
      <c r="K122" s="3">
        <f t="shared" si="17"/>
        <v>6.7036842916682132E-2</v>
      </c>
    </row>
    <row r="123" spans="1:11" x14ac:dyDescent="0.35">
      <c r="A123" s="1" t="s">
        <v>123</v>
      </c>
      <c r="B123" s="9">
        <v>122</v>
      </c>
      <c r="C123" s="9">
        <v>2</v>
      </c>
      <c r="D123" s="2">
        <v>178257</v>
      </c>
      <c r="E123">
        <f t="shared" si="18"/>
        <v>209543.7970771023</v>
      </c>
      <c r="F123">
        <f t="shared" si="12"/>
        <v>0.90111630357129513</v>
      </c>
      <c r="G123">
        <f t="shared" si="13"/>
        <v>188823.33185841198</v>
      </c>
      <c r="H123">
        <f t="shared" si="14"/>
        <v>-10566.331858411984</v>
      </c>
      <c r="I123">
        <f t="shared" si="15"/>
        <v>10566.331858411984</v>
      </c>
      <c r="J123">
        <f t="shared" si="16"/>
        <v>21132.663716823969</v>
      </c>
      <c r="K123" s="3">
        <f t="shared" si="17"/>
        <v>5.927583129084403E-2</v>
      </c>
    </row>
    <row r="124" spans="1:11" x14ac:dyDescent="0.35">
      <c r="A124" s="1" t="s">
        <v>124</v>
      </c>
      <c r="B124" s="9">
        <v>123</v>
      </c>
      <c r="C124" s="9">
        <v>3</v>
      </c>
      <c r="D124" s="2">
        <v>210276</v>
      </c>
      <c r="E124">
        <f t="shared" si="18"/>
        <v>208898.56072536513</v>
      </c>
      <c r="F124">
        <f t="shared" si="12"/>
        <v>1.0318803669716561</v>
      </c>
      <c r="G124">
        <f t="shared" si="13"/>
        <v>215558.32350114055</v>
      </c>
      <c r="H124">
        <f t="shared" si="14"/>
        <v>-5282.3235011405486</v>
      </c>
      <c r="I124">
        <f t="shared" si="15"/>
        <v>5282.3235011405486</v>
      </c>
      <c r="J124">
        <f t="shared" si="16"/>
        <v>10564.647002281097</v>
      </c>
      <c r="K124" s="3">
        <f t="shared" si="17"/>
        <v>2.5120905386922656E-2</v>
      </c>
    </row>
    <row r="125" spans="1:11" x14ac:dyDescent="0.35">
      <c r="A125" s="1" t="s">
        <v>125</v>
      </c>
      <c r="B125" s="9">
        <v>124</v>
      </c>
      <c r="C125" s="9">
        <v>4</v>
      </c>
      <c r="D125" s="2">
        <v>209958</v>
      </c>
      <c r="E125">
        <f t="shared" si="18"/>
        <v>208253.32437362801</v>
      </c>
      <c r="F125">
        <f t="shared" si="12"/>
        <v>0.98919096515192839</v>
      </c>
      <c r="G125">
        <f t="shared" si="13"/>
        <v>206002.3069332467</v>
      </c>
      <c r="H125">
        <f t="shared" si="14"/>
        <v>3955.6930667533015</v>
      </c>
      <c r="I125">
        <f t="shared" si="15"/>
        <v>3955.6930667533015</v>
      </c>
      <c r="J125">
        <f t="shared" si="16"/>
        <v>7911.3861335066031</v>
      </c>
      <c r="K125" s="3">
        <f t="shared" si="17"/>
        <v>1.8840401731552509E-2</v>
      </c>
    </row>
    <row r="126" spans="1:11" x14ac:dyDescent="0.35">
      <c r="A126" s="1" t="s">
        <v>126</v>
      </c>
      <c r="B126" s="9">
        <v>125</v>
      </c>
      <c r="C126" s="9">
        <v>5</v>
      </c>
      <c r="D126" s="2">
        <v>221259</v>
      </c>
      <c r="E126">
        <f t="shared" si="18"/>
        <v>207608.08802189084</v>
      </c>
      <c r="F126">
        <f t="shared" si="12"/>
        <v>1.0295836693414431</v>
      </c>
      <c r="G126">
        <f t="shared" si="13"/>
        <v>213749.89705053967</v>
      </c>
      <c r="H126">
        <f t="shared" si="14"/>
        <v>7509.1029494603281</v>
      </c>
      <c r="I126">
        <f t="shared" si="15"/>
        <v>7509.1029494603281</v>
      </c>
      <c r="J126">
        <f t="shared" si="16"/>
        <v>15018.205898920656</v>
      </c>
      <c r="K126" s="3">
        <f t="shared" si="17"/>
        <v>3.3938067827570077E-2</v>
      </c>
    </row>
    <row r="127" spans="1:11" x14ac:dyDescent="0.35">
      <c r="A127" s="1" t="s">
        <v>127</v>
      </c>
      <c r="B127" s="9">
        <v>126</v>
      </c>
      <c r="C127" s="9">
        <v>6</v>
      </c>
      <c r="D127" s="2">
        <v>214563</v>
      </c>
      <c r="E127">
        <f t="shared" si="18"/>
        <v>206962.85167015373</v>
      </c>
      <c r="F127">
        <f t="shared" si="12"/>
        <v>1.0182564274283079</v>
      </c>
      <c r="G127">
        <f t="shared" si="13"/>
        <v>210741.25395202555</v>
      </c>
      <c r="H127">
        <f t="shared" si="14"/>
        <v>3821.7460479744477</v>
      </c>
      <c r="I127">
        <f t="shared" si="15"/>
        <v>3821.7460479744477</v>
      </c>
      <c r="J127">
        <f t="shared" si="16"/>
        <v>7643.4920959488954</v>
      </c>
      <c r="K127" s="3">
        <f t="shared" si="17"/>
        <v>1.7811766464742047E-2</v>
      </c>
    </row>
    <row r="128" spans="1:11" x14ac:dyDescent="0.35">
      <c r="A128" s="1" t="s">
        <v>128</v>
      </c>
      <c r="B128" s="9">
        <v>127</v>
      </c>
      <c r="C128" s="9">
        <v>7</v>
      </c>
      <c r="D128" s="2">
        <v>215083</v>
      </c>
      <c r="E128">
        <f t="shared" si="18"/>
        <v>206317.61531841656</v>
      </c>
      <c r="F128">
        <f t="shared" si="12"/>
        <v>1.0446998825244065</v>
      </c>
      <c r="G128">
        <f t="shared" si="13"/>
        <v>215539.98848586547</v>
      </c>
      <c r="H128">
        <f t="shared" si="14"/>
        <v>-456.98848586546956</v>
      </c>
      <c r="I128">
        <f t="shared" si="15"/>
        <v>456.98848586546956</v>
      </c>
      <c r="J128">
        <f t="shared" si="16"/>
        <v>913.97697173093911</v>
      </c>
      <c r="K128" s="3">
        <f t="shared" si="17"/>
        <v>2.1247076052754964E-3</v>
      </c>
    </row>
    <row r="129" spans="1:11" x14ac:dyDescent="0.35">
      <c r="A129" s="1" t="s">
        <v>129</v>
      </c>
      <c r="B129" s="9">
        <v>128</v>
      </c>
      <c r="C129" s="9">
        <v>8</v>
      </c>
      <c r="D129" s="2">
        <v>215273</v>
      </c>
      <c r="E129">
        <f t="shared" si="18"/>
        <v>205672.37896667942</v>
      </c>
      <c r="F129">
        <f t="shared" si="12"/>
        <v>1.0304540097136683</v>
      </c>
      <c r="G129">
        <f t="shared" si="13"/>
        <v>211935.92759356395</v>
      </c>
      <c r="H129">
        <f t="shared" si="14"/>
        <v>3337.0724064360547</v>
      </c>
      <c r="I129">
        <f t="shared" si="15"/>
        <v>3337.0724064360547</v>
      </c>
      <c r="J129">
        <f t="shared" si="16"/>
        <v>6674.1448128721095</v>
      </c>
      <c r="K129" s="3">
        <f t="shared" si="17"/>
        <v>1.5501583600526099E-2</v>
      </c>
    </row>
    <row r="130" spans="1:11" x14ac:dyDescent="0.35">
      <c r="A130" s="1" t="s">
        <v>130</v>
      </c>
      <c r="B130" s="9">
        <v>129</v>
      </c>
      <c r="C130" s="9">
        <v>9</v>
      </c>
      <c r="D130" s="2">
        <v>194485</v>
      </c>
      <c r="E130">
        <f t="shared" ref="E130:E161" si="19">_xlfn.FORECAST.LINEAR(B130,$D$2:$D$168,$B$2:$B$168)</f>
        <v>205027.14261494228</v>
      </c>
      <c r="F130">
        <f t="shared" si="12"/>
        <v>0.97834833071112637</v>
      </c>
      <c r="G130">
        <f t="shared" si="13"/>
        <v>200587.96272780083</v>
      </c>
      <c r="H130">
        <f t="shared" si="14"/>
        <v>-6102.9627278008265</v>
      </c>
      <c r="I130">
        <f t="shared" si="15"/>
        <v>6102.9627278008265</v>
      </c>
      <c r="J130">
        <f t="shared" si="16"/>
        <v>12205.925455601653</v>
      </c>
      <c r="K130" s="3">
        <f t="shared" si="17"/>
        <v>3.1380120460708164E-2</v>
      </c>
    </row>
    <row r="131" spans="1:11" x14ac:dyDescent="0.35">
      <c r="A131" s="1" t="s">
        <v>131</v>
      </c>
      <c r="B131" s="9">
        <v>130</v>
      </c>
      <c r="C131" s="9">
        <v>10</v>
      </c>
      <c r="D131" s="2">
        <v>193493</v>
      </c>
      <c r="E131">
        <f t="shared" si="19"/>
        <v>204381.90626320511</v>
      </c>
      <c r="F131">
        <f t="shared" ref="F131:F168" si="20">VLOOKUP(C131,$M$9:$P$21,4,FALSE)</f>
        <v>0.97341986051076168</v>
      </c>
      <c r="G131">
        <f t="shared" ref="G131:G168" si="21">E131*F131</f>
        <v>198949.40668565268</v>
      </c>
      <c r="H131">
        <f t="shared" ref="H131:H168" si="22">D131-G131</f>
        <v>-5456.406685652677</v>
      </c>
      <c r="I131">
        <f t="shared" ref="I131:I168" si="23">ABS(H131)</f>
        <v>5456.406685652677</v>
      </c>
      <c r="J131">
        <f t="shared" ref="J131:J168" si="24">I131*2</f>
        <v>10912.813371305354</v>
      </c>
      <c r="K131" s="3">
        <f t="shared" ref="K131:K168" si="25">I131/D131</f>
        <v>2.8199504300686212E-2</v>
      </c>
    </row>
    <row r="132" spans="1:11" x14ac:dyDescent="0.35">
      <c r="A132" s="1" t="s">
        <v>132</v>
      </c>
      <c r="B132" s="9">
        <v>131</v>
      </c>
      <c r="C132" s="9">
        <v>11</v>
      </c>
      <c r="D132" s="2">
        <v>174531</v>
      </c>
      <c r="E132">
        <f t="shared" si="19"/>
        <v>203736.66991146799</v>
      </c>
      <c r="F132">
        <f t="shared" si="20"/>
        <v>0.95746351863048529</v>
      </c>
      <c r="G132">
        <f t="shared" si="21"/>
        <v>195070.42884749186</v>
      </c>
      <c r="H132">
        <f t="shared" si="22"/>
        <v>-20539.428847491858</v>
      </c>
      <c r="I132">
        <f t="shared" si="23"/>
        <v>20539.428847491858</v>
      </c>
      <c r="J132">
        <f t="shared" si="24"/>
        <v>41078.857694983715</v>
      </c>
      <c r="K132" s="3">
        <f t="shared" si="25"/>
        <v>0.11768355677496753</v>
      </c>
    </row>
    <row r="133" spans="1:11" x14ac:dyDescent="0.35">
      <c r="A133" s="1" t="s">
        <v>133</v>
      </c>
      <c r="B133" s="9">
        <v>132</v>
      </c>
      <c r="C133" s="9">
        <v>12</v>
      </c>
      <c r="D133" s="2">
        <v>211837</v>
      </c>
      <c r="E133">
        <f t="shared" si="19"/>
        <v>203091.43355973082</v>
      </c>
      <c r="F133">
        <f t="shared" si="20"/>
        <v>1.0059999945842792</v>
      </c>
      <c r="G133">
        <f t="shared" si="21"/>
        <v>204309.98106120271</v>
      </c>
      <c r="H133">
        <f t="shared" si="22"/>
        <v>7527.0189387972932</v>
      </c>
      <c r="I133">
        <f t="shared" si="23"/>
        <v>7527.0189387972932</v>
      </c>
      <c r="J133">
        <f t="shared" si="24"/>
        <v>15054.037877594586</v>
      </c>
      <c r="K133" s="3">
        <f t="shared" si="25"/>
        <v>3.5532125826920197E-2</v>
      </c>
    </row>
    <row r="134" spans="1:11" x14ac:dyDescent="0.35">
      <c r="A134" s="1" t="s">
        <v>134</v>
      </c>
      <c r="B134" s="9">
        <v>133</v>
      </c>
      <c r="C134" s="9">
        <v>1</v>
      </c>
      <c r="D134" s="2">
        <v>198663</v>
      </c>
      <c r="E134">
        <f t="shared" si="19"/>
        <v>202446.19720799371</v>
      </c>
      <c r="F134">
        <f t="shared" si="20"/>
        <v>1.0400152419023756</v>
      </c>
      <c r="G134">
        <f t="shared" si="21"/>
        <v>210547.13076148761</v>
      </c>
      <c r="H134">
        <f t="shared" si="22"/>
        <v>-11884.130761487613</v>
      </c>
      <c r="I134">
        <f t="shared" si="23"/>
        <v>11884.130761487613</v>
      </c>
      <c r="J134">
        <f t="shared" si="24"/>
        <v>23768.261522975226</v>
      </c>
      <c r="K134" s="3">
        <f t="shared" si="25"/>
        <v>5.982055421234761E-2</v>
      </c>
    </row>
    <row r="135" spans="1:11" x14ac:dyDescent="0.35">
      <c r="A135" s="1" t="s">
        <v>135</v>
      </c>
      <c r="B135" s="9">
        <v>134</v>
      </c>
      <c r="C135" s="9">
        <v>2</v>
      </c>
      <c r="D135" s="2">
        <v>189060</v>
      </c>
      <c r="E135">
        <f t="shared" si="19"/>
        <v>201800.96085625654</v>
      </c>
      <c r="F135">
        <f t="shared" si="20"/>
        <v>0.90111630357129513</v>
      </c>
      <c r="G135">
        <f t="shared" si="21"/>
        <v>181846.13590392552</v>
      </c>
      <c r="H135">
        <f t="shared" si="22"/>
        <v>7213.8640960744815</v>
      </c>
      <c r="I135">
        <f t="shared" si="23"/>
        <v>7213.8640960744815</v>
      </c>
      <c r="J135">
        <f t="shared" si="24"/>
        <v>14427.728192148963</v>
      </c>
      <c r="K135" s="3">
        <f t="shared" si="25"/>
        <v>3.8156479932690585E-2</v>
      </c>
    </row>
    <row r="136" spans="1:11" x14ac:dyDescent="0.35">
      <c r="A136" s="1" t="s">
        <v>136</v>
      </c>
      <c r="B136" s="9">
        <v>135</v>
      </c>
      <c r="C136" s="9">
        <v>3</v>
      </c>
      <c r="D136" s="2">
        <v>195181</v>
      </c>
      <c r="E136">
        <f t="shared" si="19"/>
        <v>201155.7245045194</v>
      </c>
      <c r="F136">
        <f t="shared" si="20"/>
        <v>1.0318803669716561</v>
      </c>
      <c r="G136">
        <f t="shared" si="21"/>
        <v>207568.64282017283</v>
      </c>
      <c r="H136">
        <f t="shared" si="22"/>
        <v>-12387.642820172827</v>
      </c>
      <c r="I136">
        <f t="shared" si="23"/>
        <v>12387.642820172827</v>
      </c>
      <c r="J136">
        <f t="shared" si="24"/>
        <v>24775.285640345654</v>
      </c>
      <c r="K136" s="3">
        <f t="shared" si="25"/>
        <v>6.3467462612512626E-2</v>
      </c>
    </row>
    <row r="137" spans="1:11" x14ac:dyDescent="0.35">
      <c r="A137" s="1" t="s">
        <v>137</v>
      </c>
      <c r="B137" s="9">
        <v>136</v>
      </c>
      <c r="C137" s="9">
        <v>4</v>
      </c>
      <c r="D137" s="2">
        <v>165586</v>
      </c>
      <c r="E137">
        <f t="shared" si="19"/>
        <v>200510.48815278226</v>
      </c>
      <c r="F137">
        <f t="shared" si="20"/>
        <v>0.98919096515192839</v>
      </c>
      <c r="G137">
        <f t="shared" si="21"/>
        <v>198343.16329893499</v>
      </c>
      <c r="H137">
        <f t="shared" si="22"/>
        <v>-32757.163298934989</v>
      </c>
      <c r="I137">
        <f t="shared" si="23"/>
        <v>32757.163298934989</v>
      </c>
      <c r="J137">
        <f t="shared" si="24"/>
        <v>65514.326597869978</v>
      </c>
      <c r="K137" s="3">
        <f t="shared" si="25"/>
        <v>0.19782568151253724</v>
      </c>
    </row>
    <row r="138" spans="1:11" x14ac:dyDescent="0.35">
      <c r="A138" s="1" t="s">
        <v>138</v>
      </c>
      <c r="B138" s="9">
        <v>137</v>
      </c>
      <c r="C138" s="9">
        <v>5</v>
      </c>
      <c r="D138" s="2">
        <v>188693</v>
      </c>
      <c r="E138">
        <f t="shared" si="19"/>
        <v>199865.25180104512</v>
      </c>
      <c r="F138">
        <f t="shared" si="20"/>
        <v>1.0295836693414431</v>
      </c>
      <c r="G138">
        <f t="shared" si="21"/>
        <v>205777.99932317151</v>
      </c>
      <c r="H138">
        <f t="shared" si="22"/>
        <v>-17084.999323171505</v>
      </c>
      <c r="I138">
        <f t="shared" si="23"/>
        <v>17084.999323171505</v>
      </c>
      <c r="J138">
        <f t="shared" si="24"/>
        <v>34169.99864634301</v>
      </c>
      <c r="K138" s="3">
        <f t="shared" si="25"/>
        <v>9.0543895762807872E-2</v>
      </c>
    </row>
    <row r="139" spans="1:11" x14ac:dyDescent="0.35">
      <c r="A139" s="1" t="s">
        <v>139</v>
      </c>
      <c r="B139" s="9">
        <v>138</v>
      </c>
      <c r="C139" s="9">
        <v>6</v>
      </c>
      <c r="D139" s="2">
        <v>191919</v>
      </c>
      <c r="E139">
        <f t="shared" si="19"/>
        <v>199220.01544930798</v>
      </c>
      <c r="F139">
        <f t="shared" si="20"/>
        <v>1.0182564274283079</v>
      </c>
      <c r="G139">
        <f t="shared" si="21"/>
        <v>202857.06120362465</v>
      </c>
      <c r="H139">
        <f t="shared" si="22"/>
        <v>-10938.061203624646</v>
      </c>
      <c r="I139">
        <f t="shared" si="23"/>
        <v>10938.061203624646</v>
      </c>
      <c r="J139">
        <f t="shared" si="24"/>
        <v>21876.122407249291</v>
      </c>
      <c r="K139" s="3">
        <f t="shared" si="25"/>
        <v>5.6993112738314838E-2</v>
      </c>
    </row>
    <row r="140" spans="1:11" x14ac:dyDescent="0.35">
      <c r="A140" s="1" t="s">
        <v>140</v>
      </c>
      <c r="B140" s="9">
        <v>139</v>
      </c>
      <c r="C140" s="9">
        <v>7</v>
      </c>
      <c r="D140" s="2">
        <v>183087</v>
      </c>
      <c r="E140">
        <f t="shared" si="19"/>
        <v>198574.7790975708</v>
      </c>
      <c r="F140">
        <f t="shared" si="20"/>
        <v>1.0446998825244065</v>
      </c>
      <c r="G140">
        <f t="shared" si="21"/>
        <v>207451.0483955422</v>
      </c>
      <c r="H140">
        <f t="shared" si="22"/>
        <v>-24364.048395542195</v>
      </c>
      <c r="I140">
        <f t="shared" si="23"/>
        <v>24364.048395542195</v>
      </c>
      <c r="J140">
        <f t="shared" si="24"/>
        <v>48728.09679108439</v>
      </c>
      <c r="K140" s="3">
        <f t="shared" si="25"/>
        <v>0.13307361197431927</v>
      </c>
    </row>
    <row r="141" spans="1:11" x14ac:dyDescent="0.35">
      <c r="A141" s="1" t="s">
        <v>141</v>
      </c>
      <c r="B141" s="9">
        <v>140</v>
      </c>
      <c r="C141" s="9">
        <v>8</v>
      </c>
      <c r="D141" s="2">
        <v>168406</v>
      </c>
      <c r="E141">
        <f t="shared" si="19"/>
        <v>197929.54274583369</v>
      </c>
      <c r="F141">
        <f t="shared" si="20"/>
        <v>1.0304540097136683</v>
      </c>
      <c r="G141">
        <f t="shared" si="21"/>
        <v>203957.29096323723</v>
      </c>
      <c r="H141">
        <f t="shared" si="22"/>
        <v>-35551.290963237232</v>
      </c>
      <c r="I141">
        <f t="shared" si="23"/>
        <v>35551.290963237232</v>
      </c>
      <c r="J141">
        <f t="shared" si="24"/>
        <v>71102.581926474464</v>
      </c>
      <c r="K141" s="3">
        <f t="shared" si="25"/>
        <v>0.21110465757299166</v>
      </c>
    </row>
    <row r="142" spans="1:11" x14ac:dyDescent="0.35">
      <c r="A142" s="1" t="s">
        <v>142</v>
      </c>
      <c r="B142" s="9">
        <v>141</v>
      </c>
      <c r="C142" s="9">
        <v>9</v>
      </c>
      <c r="D142" s="2">
        <v>161926</v>
      </c>
      <c r="E142">
        <f t="shared" si="19"/>
        <v>197284.30639409652</v>
      </c>
      <c r="F142">
        <f t="shared" si="20"/>
        <v>0.97834833071112637</v>
      </c>
      <c r="G142">
        <f t="shared" si="21"/>
        <v>193012.77183616674</v>
      </c>
      <c r="H142">
        <f t="shared" si="22"/>
        <v>-31086.771836166736</v>
      </c>
      <c r="I142">
        <f t="shared" si="23"/>
        <v>31086.771836166736</v>
      </c>
      <c r="J142">
        <f t="shared" si="24"/>
        <v>62173.543672333471</v>
      </c>
      <c r="K142" s="3">
        <f t="shared" si="25"/>
        <v>0.19198134849355097</v>
      </c>
    </row>
    <row r="143" spans="1:11" x14ac:dyDescent="0.35">
      <c r="A143" s="1" t="s">
        <v>143</v>
      </c>
      <c r="B143" s="9">
        <v>142</v>
      </c>
      <c r="C143" s="9">
        <v>10</v>
      </c>
      <c r="D143" s="2">
        <v>164494</v>
      </c>
      <c r="E143">
        <f t="shared" si="19"/>
        <v>196639.07004235938</v>
      </c>
      <c r="F143">
        <f t="shared" si="20"/>
        <v>0.97341986051076168</v>
      </c>
      <c r="G143">
        <f t="shared" si="21"/>
        <v>191412.37613159936</v>
      </c>
      <c r="H143">
        <f t="shared" si="22"/>
        <v>-26918.376131599362</v>
      </c>
      <c r="I143">
        <f t="shared" si="23"/>
        <v>26918.376131599362</v>
      </c>
      <c r="J143">
        <f t="shared" si="24"/>
        <v>53836.752263198723</v>
      </c>
      <c r="K143" s="3">
        <f t="shared" si="25"/>
        <v>0.16364351363332014</v>
      </c>
    </row>
    <row r="144" spans="1:11" x14ac:dyDescent="0.35">
      <c r="A144" s="1" t="s">
        <v>144</v>
      </c>
      <c r="B144" s="9">
        <v>143</v>
      </c>
      <c r="C144" s="9">
        <v>11</v>
      </c>
      <c r="D144" s="2">
        <v>168655</v>
      </c>
      <c r="E144">
        <f t="shared" si="19"/>
        <v>195993.83369062224</v>
      </c>
      <c r="F144">
        <f t="shared" si="20"/>
        <v>0.95746351863048529</v>
      </c>
      <c r="G144">
        <f t="shared" si="21"/>
        <v>187656.94563530132</v>
      </c>
      <c r="H144">
        <f t="shared" si="22"/>
        <v>-19001.945635301323</v>
      </c>
      <c r="I144">
        <f t="shared" si="23"/>
        <v>19001.945635301323</v>
      </c>
      <c r="J144">
        <f t="shared" si="24"/>
        <v>38003.891270602646</v>
      </c>
      <c r="K144" s="3">
        <f t="shared" si="25"/>
        <v>0.11266754994101166</v>
      </c>
    </row>
    <row r="145" spans="1:11" x14ac:dyDescent="0.35">
      <c r="A145" s="1" t="s">
        <v>145</v>
      </c>
      <c r="B145" s="9">
        <v>144</v>
      </c>
      <c r="C145" s="9">
        <v>12</v>
      </c>
      <c r="D145" s="2">
        <v>178597</v>
      </c>
      <c r="E145">
        <f t="shared" si="19"/>
        <v>195348.5973388851</v>
      </c>
      <c r="F145">
        <f t="shared" si="20"/>
        <v>1.0059999945842792</v>
      </c>
      <c r="G145">
        <f t="shared" si="21"/>
        <v>196520.68786496494</v>
      </c>
      <c r="H145">
        <f t="shared" si="22"/>
        <v>-17923.687864964944</v>
      </c>
      <c r="I145">
        <f t="shared" si="23"/>
        <v>17923.687864964944</v>
      </c>
      <c r="J145">
        <f t="shared" si="24"/>
        <v>35847.375729929889</v>
      </c>
      <c r="K145" s="3">
        <f t="shared" si="25"/>
        <v>0.100358280738002</v>
      </c>
    </row>
    <row r="146" spans="1:11" x14ac:dyDescent="0.35">
      <c r="A146" s="1" t="s">
        <v>146</v>
      </c>
      <c r="B146" s="9">
        <v>145</v>
      </c>
      <c r="C146" s="9">
        <v>1</v>
      </c>
      <c r="D146" s="2">
        <v>181197</v>
      </c>
      <c r="E146">
        <f t="shared" si="19"/>
        <v>194703.36098714796</v>
      </c>
      <c r="F146">
        <f t="shared" si="20"/>
        <v>1.0400152419023756</v>
      </c>
      <c r="G146">
        <f t="shared" si="21"/>
        <v>202494.46307625424</v>
      </c>
      <c r="H146">
        <f t="shared" si="22"/>
        <v>-21297.463076254237</v>
      </c>
      <c r="I146">
        <f t="shared" si="23"/>
        <v>21297.463076254237</v>
      </c>
      <c r="J146">
        <f t="shared" si="24"/>
        <v>42594.926152508473</v>
      </c>
      <c r="K146" s="3">
        <f t="shared" si="25"/>
        <v>0.11753761417823826</v>
      </c>
    </row>
    <row r="147" spans="1:11" x14ac:dyDescent="0.35">
      <c r="A147" s="1" t="s">
        <v>147</v>
      </c>
      <c r="B147" s="9">
        <v>146</v>
      </c>
      <c r="C147" s="9">
        <v>2</v>
      </c>
      <c r="D147" s="2">
        <v>156503</v>
      </c>
      <c r="E147">
        <f t="shared" si="19"/>
        <v>194058.12463541079</v>
      </c>
      <c r="F147">
        <f t="shared" si="20"/>
        <v>0.90111630357129513</v>
      </c>
      <c r="G147">
        <f t="shared" si="21"/>
        <v>174868.93994943905</v>
      </c>
      <c r="H147">
        <f t="shared" si="22"/>
        <v>-18365.939949439053</v>
      </c>
      <c r="I147">
        <f t="shared" si="23"/>
        <v>18365.939949439053</v>
      </c>
      <c r="J147">
        <f t="shared" si="24"/>
        <v>36731.879898878105</v>
      </c>
      <c r="K147" s="3">
        <f t="shared" si="25"/>
        <v>0.11735199931911243</v>
      </c>
    </row>
    <row r="148" spans="1:11" x14ac:dyDescent="0.35">
      <c r="A148" s="1" t="s">
        <v>148</v>
      </c>
      <c r="B148" s="9">
        <v>147</v>
      </c>
      <c r="C148" s="9">
        <v>3</v>
      </c>
      <c r="D148" s="2">
        <v>180396</v>
      </c>
      <c r="E148">
        <f t="shared" si="19"/>
        <v>193412.88828367367</v>
      </c>
      <c r="F148">
        <f t="shared" si="20"/>
        <v>1.0318803669716561</v>
      </c>
      <c r="G148">
        <f t="shared" si="21"/>
        <v>199578.9621392051</v>
      </c>
      <c r="H148">
        <f t="shared" si="22"/>
        <v>-19182.962139205105</v>
      </c>
      <c r="I148">
        <f t="shared" si="23"/>
        <v>19182.962139205105</v>
      </c>
      <c r="J148">
        <f t="shared" si="24"/>
        <v>38365.92427841021</v>
      </c>
      <c r="K148" s="3">
        <f t="shared" si="25"/>
        <v>0.10633806813457673</v>
      </c>
    </row>
    <row r="149" spans="1:11" x14ac:dyDescent="0.35">
      <c r="A149" s="1" t="s">
        <v>149</v>
      </c>
      <c r="B149" s="9">
        <v>148</v>
      </c>
      <c r="C149" s="9">
        <v>4</v>
      </c>
      <c r="D149" s="2">
        <v>174563</v>
      </c>
      <c r="E149">
        <f t="shared" si="19"/>
        <v>192767.6519319365</v>
      </c>
      <c r="F149">
        <f t="shared" si="20"/>
        <v>0.98919096515192839</v>
      </c>
      <c r="G149">
        <f t="shared" si="21"/>
        <v>190684.01966462325</v>
      </c>
      <c r="H149">
        <f t="shared" si="22"/>
        <v>-16121.019664623251</v>
      </c>
      <c r="I149">
        <f t="shared" si="23"/>
        <v>16121.019664623251</v>
      </c>
      <c r="J149">
        <f t="shared" si="24"/>
        <v>32242.039329246501</v>
      </c>
      <c r="K149" s="3">
        <f t="shared" si="25"/>
        <v>9.2350725323368937E-2</v>
      </c>
    </row>
    <row r="150" spans="1:11" x14ac:dyDescent="0.35">
      <c r="A150" s="1" t="s">
        <v>150</v>
      </c>
      <c r="B150" s="9">
        <v>149</v>
      </c>
      <c r="C150" s="9">
        <v>5</v>
      </c>
      <c r="D150" s="2">
        <v>180654</v>
      </c>
      <c r="E150">
        <f t="shared" si="19"/>
        <v>192122.41558019936</v>
      </c>
      <c r="F150">
        <f t="shared" si="20"/>
        <v>1.0295836693414431</v>
      </c>
      <c r="G150">
        <f t="shared" si="21"/>
        <v>197806.10159580328</v>
      </c>
      <c r="H150">
        <f t="shared" si="22"/>
        <v>-17152.10159580328</v>
      </c>
      <c r="I150">
        <f t="shared" si="23"/>
        <v>17152.10159580328</v>
      </c>
      <c r="J150">
        <f t="shared" si="24"/>
        <v>34304.203191606561</v>
      </c>
      <c r="K150" s="3">
        <f t="shared" si="25"/>
        <v>9.4944488335731728E-2</v>
      </c>
    </row>
    <row r="151" spans="1:11" x14ac:dyDescent="0.35">
      <c r="A151" s="1" t="s">
        <v>151</v>
      </c>
      <c r="B151" s="9">
        <v>150</v>
      </c>
      <c r="C151" s="9">
        <v>6</v>
      </c>
      <c r="D151" s="2">
        <v>198207</v>
      </c>
      <c r="E151">
        <f t="shared" si="19"/>
        <v>191477.17922846222</v>
      </c>
      <c r="F151">
        <f t="shared" si="20"/>
        <v>1.0182564274283079</v>
      </c>
      <c r="G151">
        <f t="shared" si="21"/>
        <v>194972.86845522374</v>
      </c>
      <c r="H151">
        <f t="shared" si="22"/>
        <v>3234.1315447762609</v>
      </c>
      <c r="I151">
        <f t="shared" si="23"/>
        <v>3234.1315447762609</v>
      </c>
      <c r="J151">
        <f t="shared" si="24"/>
        <v>6468.2630895525217</v>
      </c>
      <c r="K151" s="3">
        <f t="shared" si="25"/>
        <v>1.6316939082758233E-2</v>
      </c>
    </row>
    <row r="152" spans="1:11" x14ac:dyDescent="0.35">
      <c r="A152" s="1" t="s">
        <v>152</v>
      </c>
      <c r="B152" s="9">
        <v>151</v>
      </c>
      <c r="C152" s="9">
        <v>7</v>
      </c>
      <c r="D152" s="2">
        <v>198342</v>
      </c>
      <c r="E152">
        <f t="shared" si="19"/>
        <v>190831.94287672508</v>
      </c>
      <c r="F152">
        <f t="shared" si="20"/>
        <v>1.0446998825244065</v>
      </c>
      <c r="G152">
        <f t="shared" si="21"/>
        <v>199362.10830521895</v>
      </c>
      <c r="H152">
        <f t="shared" si="22"/>
        <v>-1020.1083052189497</v>
      </c>
      <c r="I152">
        <f t="shared" si="23"/>
        <v>1020.1083052189497</v>
      </c>
      <c r="J152">
        <f t="shared" si="24"/>
        <v>2040.2166104378994</v>
      </c>
      <c r="K152" s="3">
        <f t="shared" si="25"/>
        <v>5.1431784756579531E-3</v>
      </c>
    </row>
    <row r="153" spans="1:11" x14ac:dyDescent="0.35">
      <c r="A153" s="1" t="s">
        <v>153</v>
      </c>
      <c r="B153" s="9">
        <v>152</v>
      </c>
      <c r="C153" s="9">
        <v>8</v>
      </c>
      <c r="D153" s="2">
        <v>193331</v>
      </c>
      <c r="E153">
        <f t="shared" si="19"/>
        <v>190186.70652498794</v>
      </c>
      <c r="F153">
        <f t="shared" si="20"/>
        <v>1.0304540097136683</v>
      </c>
      <c r="G153">
        <f t="shared" si="21"/>
        <v>195978.65433291049</v>
      </c>
      <c r="H153">
        <f t="shared" si="22"/>
        <v>-2647.6543329104898</v>
      </c>
      <c r="I153">
        <f t="shared" si="23"/>
        <v>2647.6543329104898</v>
      </c>
      <c r="J153">
        <f t="shared" si="24"/>
        <v>5295.3086658209795</v>
      </c>
      <c r="K153" s="3">
        <f t="shared" si="25"/>
        <v>1.3694929074543088E-2</v>
      </c>
    </row>
    <row r="154" spans="1:11" x14ac:dyDescent="0.35">
      <c r="A154" s="1" t="s">
        <v>154</v>
      </c>
      <c r="B154" s="9">
        <v>153</v>
      </c>
      <c r="C154" s="9">
        <v>9</v>
      </c>
      <c r="D154" s="2">
        <v>195755</v>
      </c>
      <c r="E154">
        <f t="shared" si="19"/>
        <v>189541.47017325077</v>
      </c>
      <c r="F154">
        <f t="shared" si="20"/>
        <v>0.97834833071112637</v>
      </c>
      <c r="G154">
        <f t="shared" si="21"/>
        <v>185437.58094453264</v>
      </c>
      <c r="H154">
        <f t="shared" si="22"/>
        <v>10317.419055467355</v>
      </c>
      <c r="I154">
        <f t="shared" si="23"/>
        <v>10317.419055467355</v>
      </c>
      <c r="J154">
        <f t="shared" si="24"/>
        <v>20634.83811093471</v>
      </c>
      <c r="K154" s="3">
        <f t="shared" si="25"/>
        <v>5.2705775359338743E-2</v>
      </c>
    </row>
    <row r="155" spans="1:11" x14ac:dyDescent="0.35">
      <c r="A155" s="1" t="s">
        <v>155</v>
      </c>
      <c r="B155" s="9">
        <v>154</v>
      </c>
      <c r="C155" s="9">
        <v>10</v>
      </c>
      <c r="D155" s="2">
        <v>185112</v>
      </c>
      <c r="E155">
        <f t="shared" si="19"/>
        <v>188896.23382151366</v>
      </c>
      <c r="F155">
        <f t="shared" si="20"/>
        <v>0.97341986051076168</v>
      </c>
      <c r="G155">
        <f t="shared" si="21"/>
        <v>183875.34557754605</v>
      </c>
      <c r="H155">
        <f t="shared" si="22"/>
        <v>1236.6544224539539</v>
      </c>
      <c r="I155">
        <f t="shared" si="23"/>
        <v>1236.6544224539539</v>
      </c>
      <c r="J155">
        <f t="shared" si="24"/>
        <v>2473.3088449079078</v>
      </c>
      <c r="K155" s="3">
        <f t="shared" si="25"/>
        <v>6.6805740441135851E-3</v>
      </c>
    </row>
    <row r="156" spans="1:11" x14ac:dyDescent="0.35">
      <c r="A156" s="1" t="s">
        <v>156</v>
      </c>
      <c r="B156" s="9">
        <v>155</v>
      </c>
      <c r="C156" s="9">
        <v>11</v>
      </c>
      <c r="D156" s="2">
        <v>190010</v>
      </c>
      <c r="E156">
        <f t="shared" si="19"/>
        <v>188250.99746977648</v>
      </c>
      <c r="F156">
        <f t="shared" si="20"/>
        <v>0.95746351863048529</v>
      </c>
      <c r="G156">
        <f t="shared" si="21"/>
        <v>180243.46242311079</v>
      </c>
      <c r="H156">
        <f t="shared" si="22"/>
        <v>9766.5375768892118</v>
      </c>
      <c r="I156">
        <f t="shared" si="23"/>
        <v>9766.5375768892118</v>
      </c>
      <c r="J156">
        <f t="shared" si="24"/>
        <v>19533.075153778424</v>
      </c>
      <c r="K156" s="3">
        <f t="shared" si="25"/>
        <v>5.1400124082359937E-2</v>
      </c>
    </row>
    <row r="157" spans="1:11" x14ac:dyDescent="0.35">
      <c r="A157" s="1" t="s">
        <v>157</v>
      </c>
      <c r="B157" s="9">
        <v>156</v>
      </c>
      <c r="C157" s="9">
        <v>12</v>
      </c>
      <c r="D157" s="2">
        <v>199289</v>
      </c>
      <c r="E157">
        <f t="shared" si="19"/>
        <v>187605.76111803937</v>
      </c>
      <c r="F157">
        <f t="shared" si="20"/>
        <v>1.0059999945842792</v>
      </c>
      <c r="G157">
        <f t="shared" si="21"/>
        <v>188731.39466872718</v>
      </c>
      <c r="H157">
        <f t="shared" si="22"/>
        <v>10557.605331272818</v>
      </c>
      <c r="I157">
        <f t="shared" si="23"/>
        <v>10557.605331272818</v>
      </c>
      <c r="J157">
        <f t="shared" si="24"/>
        <v>21115.210662545636</v>
      </c>
      <c r="K157" s="3">
        <f t="shared" si="25"/>
        <v>5.297635760765932E-2</v>
      </c>
    </row>
    <row r="158" spans="1:11" x14ac:dyDescent="0.35">
      <c r="A158" s="1" t="s">
        <v>158</v>
      </c>
      <c r="B158" s="9">
        <v>157</v>
      </c>
      <c r="C158" s="9">
        <v>1</v>
      </c>
      <c r="D158" s="2">
        <v>197873</v>
      </c>
      <c r="E158">
        <f t="shared" si="19"/>
        <v>186960.5247663022</v>
      </c>
      <c r="F158">
        <f t="shared" si="20"/>
        <v>1.0400152419023756</v>
      </c>
      <c r="G158">
        <f t="shared" si="21"/>
        <v>194441.79539102086</v>
      </c>
      <c r="H158">
        <f t="shared" si="22"/>
        <v>3431.2046089791402</v>
      </c>
      <c r="I158">
        <f t="shared" si="23"/>
        <v>3431.2046089791402</v>
      </c>
      <c r="J158">
        <f t="shared" si="24"/>
        <v>6862.4092179582804</v>
      </c>
      <c r="K158" s="3">
        <f t="shared" si="25"/>
        <v>1.7340438609507815E-2</v>
      </c>
    </row>
    <row r="159" spans="1:11" x14ac:dyDescent="0.35">
      <c r="A159" s="1" t="s">
        <v>159</v>
      </c>
      <c r="B159" s="9">
        <v>158</v>
      </c>
      <c r="C159" s="9">
        <v>2</v>
      </c>
      <c r="D159" s="2">
        <v>172325</v>
      </c>
      <c r="E159">
        <f t="shared" si="19"/>
        <v>186315.28841456506</v>
      </c>
      <c r="F159">
        <f t="shared" si="20"/>
        <v>0.90111630357129513</v>
      </c>
      <c r="G159">
        <f t="shared" si="21"/>
        <v>167891.74399495262</v>
      </c>
      <c r="H159">
        <f t="shared" si="22"/>
        <v>4433.256005047384</v>
      </c>
      <c r="I159">
        <f t="shared" si="23"/>
        <v>4433.256005047384</v>
      </c>
      <c r="J159">
        <f t="shared" si="24"/>
        <v>8866.5120100947679</v>
      </c>
      <c r="K159" s="3">
        <f t="shared" si="25"/>
        <v>2.5726133788175738E-2</v>
      </c>
    </row>
    <row r="160" spans="1:11" x14ac:dyDescent="0.35">
      <c r="A160" s="1" t="s">
        <v>160</v>
      </c>
      <c r="B160" s="9">
        <v>159</v>
      </c>
      <c r="C160" s="9">
        <v>3</v>
      </c>
      <c r="D160" s="2">
        <v>198883</v>
      </c>
      <c r="E160">
        <f t="shared" si="19"/>
        <v>185670.05206282792</v>
      </c>
      <c r="F160">
        <f t="shared" si="20"/>
        <v>1.0318803669716561</v>
      </c>
      <c r="G160">
        <f t="shared" si="21"/>
        <v>191589.28145823735</v>
      </c>
      <c r="H160">
        <f t="shared" si="22"/>
        <v>7293.7185417626461</v>
      </c>
      <c r="I160">
        <f t="shared" si="23"/>
        <v>7293.7185417626461</v>
      </c>
      <c r="J160">
        <f t="shared" si="24"/>
        <v>14587.437083525292</v>
      </c>
      <c r="K160" s="3">
        <f t="shared" si="25"/>
        <v>3.6673413724464365E-2</v>
      </c>
    </row>
    <row r="161" spans="1:11" x14ac:dyDescent="0.35">
      <c r="A161" s="1" t="s">
        <v>161</v>
      </c>
      <c r="B161" s="9">
        <v>160</v>
      </c>
      <c r="C161" s="9">
        <v>4</v>
      </c>
      <c r="D161" s="2">
        <v>181770</v>
      </c>
      <c r="E161">
        <f t="shared" si="19"/>
        <v>185024.81571109078</v>
      </c>
      <c r="F161">
        <f t="shared" si="20"/>
        <v>0.98919096515192839</v>
      </c>
      <c r="G161">
        <f t="shared" si="21"/>
        <v>183024.87603031157</v>
      </c>
      <c r="H161">
        <f t="shared" si="22"/>
        <v>-1254.8760303115705</v>
      </c>
      <c r="I161">
        <f t="shared" si="23"/>
        <v>1254.8760303115705</v>
      </c>
      <c r="J161">
        <f t="shared" si="24"/>
        <v>2509.752060623141</v>
      </c>
      <c r="K161" s="3">
        <f t="shared" si="25"/>
        <v>6.9036476333364715E-3</v>
      </c>
    </row>
    <row r="162" spans="1:11" x14ac:dyDescent="0.35">
      <c r="A162" s="1" t="s">
        <v>162</v>
      </c>
      <c r="B162" s="9">
        <v>161</v>
      </c>
      <c r="C162" s="9">
        <v>5</v>
      </c>
      <c r="D162" s="2">
        <v>191050</v>
      </c>
      <c r="E162">
        <f t="shared" ref="E162:E168" si="26">_xlfn.FORECAST.LINEAR(B162,$D$2:$D$168,$B$2:$B$168)</f>
        <v>184379.57935935364</v>
      </c>
      <c r="F162">
        <f t="shared" si="20"/>
        <v>1.0295836693414431</v>
      </c>
      <c r="G162">
        <f t="shared" si="21"/>
        <v>189834.20386843511</v>
      </c>
      <c r="H162">
        <f t="shared" si="22"/>
        <v>1215.7961315648863</v>
      </c>
      <c r="I162">
        <f t="shared" si="23"/>
        <v>1215.7961315648863</v>
      </c>
      <c r="J162">
        <f t="shared" si="24"/>
        <v>2431.5922631297726</v>
      </c>
      <c r="K162" s="3">
        <f t="shared" si="25"/>
        <v>6.3637588671284287E-3</v>
      </c>
    </row>
    <row r="163" spans="1:11" x14ac:dyDescent="0.35">
      <c r="A163" s="1" t="s">
        <v>163</v>
      </c>
      <c r="B163" s="9">
        <v>162</v>
      </c>
      <c r="C163" s="9">
        <v>6</v>
      </c>
      <c r="D163" s="2">
        <v>194195</v>
      </c>
      <c r="E163">
        <f t="shared" si="26"/>
        <v>183734.34300761647</v>
      </c>
      <c r="F163">
        <f t="shared" si="20"/>
        <v>1.0182564274283079</v>
      </c>
      <c r="G163">
        <f t="shared" si="21"/>
        <v>187088.67570682286</v>
      </c>
      <c r="H163">
        <f t="shared" si="22"/>
        <v>7106.3242931771383</v>
      </c>
      <c r="I163">
        <f t="shared" si="23"/>
        <v>7106.3242931771383</v>
      </c>
      <c r="J163">
        <f t="shared" si="24"/>
        <v>14212.648586354277</v>
      </c>
      <c r="K163" s="3">
        <f t="shared" si="25"/>
        <v>3.6593755210881526E-2</v>
      </c>
    </row>
    <row r="164" spans="1:11" x14ac:dyDescent="0.35">
      <c r="A164" s="1" t="s">
        <v>164</v>
      </c>
      <c r="B164" s="9">
        <v>163</v>
      </c>
      <c r="C164" s="9">
        <v>7</v>
      </c>
      <c r="D164" s="2">
        <v>204719</v>
      </c>
      <c r="E164">
        <f t="shared" si="26"/>
        <v>183089.10665587935</v>
      </c>
      <c r="F164">
        <f t="shared" si="20"/>
        <v>1.0446998825244065</v>
      </c>
      <c r="G164">
        <f t="shared" si="21"/>
        <v>191273.1682148957</v>
      </c>
      <c r="H164">
        <f t="shared" si="22"/>
        <v>13445.831785104296</v>
      </c>
      <c r="I164">
        <f t="shared" si="23"/>
        <v>13445.831785104296</v>
      </c>
      <c r="J164">
        <f t="shared" si="24"/>
        <v>26891.663570208591</v>
      </c>
      <c r="K164" s="3">
        <f t="shared" si="25"/>
        <v>6.5679452249690046E-2</v>
      </c>
    </row>
    <row r="165" spans="1:11" x14ac:dyDescent="0.35">
      <c r="A165" s="1" t="s">
        <v>165</v>
      </c>
      <c r="B165" s="9">
        <v>164</v>
      </c>
      <c r="C165" s="9">
        <v>8</v>
      </c>
      <c r="D165" s="2">
        <v>196232</v>
      </c>
      <c r="E165">
        <f t="shared" si="26"/>
        <v>182443.87030414218</v>
      </c>
      <c r="F165">
        <f t="shared" si="20"/>
        <v>1.0304540097136683</v>
      </c>
      <c r="G165">
        <f t="shared" si="21"/>
        <v>188000.01770258378</v>
      </c>
      <c r="H165">
        <f t="shared" si="22"/>
        <v>8231.9822974162234</v>
      </c>
      <c r="I165">
        <f t="shared" si="23"/>
        <v>8231.9822974162234</v>
      </c>
      <c r="J165">
        <f t="shared" si="24"/>
        <v>16463.964594832447</v>
      </c>
      <c r="K165" s="3">
        <f t="shared" si="25"/>
        <v>4.1950254277672468E-2</v>
      </c>
    </row>
    <row r="166" spans="1:11" x14ac:dyDescent="0.35">
      <c r="A166" s="1" t="s">
        <v>166</v>
      </c>
      <c r="B166" s="9">
        <v>165</v>
      </c>
      <c r="C166" s="9">
        <v>9</v>
      </c>
      <c r="D166" s="2">
        <v>188048</v>
      </c>
      <c r="E166">
        <f t="shared" si="26"/>
        <v>181798.63395240504</v>
      </c>
      <c r="F166">
        <f t="shared" si="20"/>
        <v>0.97834833071112637</v>
      </c>
      <c r="G166">
        <f t="shared" si="21"/>
        <v>177862.39005289858</v>
      </c>
      <c r="H166">
        <f t="shared" si="22"/>
        <v>10185.609947101417</v>
      </c>
      <c r="I166">
        <f t="shared" si="23"/>
        <v>10185.609947101417</v>
      </c>
      <c r="J166">
        <f t="shared" si="24"/>
        <v>20371.219894202834</v>
      </c>
      <c r="K166" s="3">
        <f t="shared" si="25"/>
        <v>5.4164946966207654E-2</v>
      </c>
    </row>
    <row r="167" spans="1:11" x14ac:dyDescent="0.35">
      <c r="A167" s="1" t="s">
        <v>167</v>
      </c>
      <c r="B167" s="9">
        <v>166</v>
      </c>
      <c r="C167" s="9">
        <v>10</v>
      </c>
      <c r="D167" s="2">
        <v>193347</v>
      </c>
      <c r="E167">
        <f t="shared" si="26"/>
        <v>181153.3976006679</v>
      </c>
      <c r="F167">
        <f t="shared" si="20"/>
        <v>0.97341986051076168</v>
      </c>
      <c r="G167">
        <f t="shared" si="21"/>
        <v>176338.3150234927</v>
      </c>
      <c r="H167">
        <f t="shared" si="22"/>
        <v>17008.684976507298</v>
      </c>
      <c r="I167">
        <f t="shared" si="23"/>
        <v>17008.684976507298</v>
      </c>
      <c r="J167">
        <f t="shared" si="24"/>
        <v>34017.369953014597</v>
      </c>
      <c r="K167" s="3">
        <f t="shared" si="25"/>
        <v>8.7969738224577043E-2</v>
      </c>
    </row>
    <row r="168" spans="1:11" x14ac:dyDescent="0.35">
      <c r="A168" s="1" t="s">
        <v>168</v>
      </c>
      <c r="B168" s="9">
        <v>167</v>
      </c>
      <c r="C168" s="9">
        <v>11</v>
      </c>
      <c r="D168" s="2">
        <v>187292</v>
      </c>
      <c r="E168">
        <f t="shared" si="26"/>
        <v>180508.16124893076</v>
      </c>
      <c r="F168">
        <f t="shared" si="20"/>
        <v>0.95746351863048529</v>
      </c>
      <c r="G168">
        <f t="shared" si="21"/>
        <v>172829.97921092025</v>
      </c>
      <c r="H168">
        <f t="shared" si="22"/>
        <v>14462.020789079746</v>
      </c>
      <c r="I168">
        <f t="shared" si="23"/>
        <v>14462.020789079746</v>
      </c>
      <c r="J168">
        <f t="shared" si="24"/>
        <v>28924.041578159493</v>
      </c>
      <c r="K168" s="3">
        <f t="shared" si="25"/>
        <v>7.7216436308436803E-2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B273-8FD2-4148-BE4C-A6CC3FE2BF3C}">
  <dimension ref="B3:F6"/>
  <sheetViews>
    <sheetView zoomScale="140" zoomScaleNormal="140" workbookViewId="0">
      <selection activeCell="F25" sqref="F25"/>
    </sheetView>
  </sheetViews>
  <sheetFormatPr defaultRowHeight="14.5" x14ac:dyDescent="0.35"/>
  <cols>
    <col min="3" max="3" width="12.6328125" bestFit="1" customWidth="1"/>
    <col min="4" max="4" width="18.81640625" bestFit="1" customWidth="1"/>
    <col min="5" max="5" width="25.1796875" bestFit="1" customWidth="1"/>
    <col min="6" max="6" width="19.1796875" bestFit="1" customWidth="1"/>
  </cols>
  <sheetData>
    <row r="3" spans="2:6" x14ac:dyDescent="0.35">
      <c r="C3" t="s">
        <v>177</v>
      </c>
      <c r="D3" t="s">
        <v>178</v>
      </c>
      <c r="E3" t="s">
        <v>179</v>
      </c>
      <c r="F3" t="s">
        <v>180</v>
      </c>
    </row>
    <row r="4" spans="2:6" x14ac:dyDescent="0.35">
      <c r="B4" s="7" t="s">
        <v>174</v>
      </c>
      <c r="C4">
        <v>13342.126506024097</v>
      </c>
      <c r="D4">
        <v>11269.223577235767</v>
      </c>
      <c r="E4">
        <v>11883.271581038854</v>
      </c>
      <c r="F4">
        <v>14457.792828581645</v>
      </c>
    </row>
    <row r="5" spans="2:6" x14ac:dyDescent="0.35">
      <c r="B5" s="7" t="s">
        <v>175</v>
      </c>
      <c r="C5">
        <v>327009534.40361446</v>
      </c>
      <c r="D5">
        <v>214576194.57181573</v>
      </c>
      <c r="E5">
        <v>251393653.89078945</v>
      </c>
      <c r="F5">
        <v>28915.58565716329</v>
      </c>
    </row>
    <row r="6" spans="2:6" x14ac:dyDescent="0.35">
      <c r="B6" s="7" t="s">
        <v>176</v>
      </c>
      <c r="C6" s="8">
        <v>5.8448399359778393E-2</v>
      </c>
      <c r="D6" s="8">
        <v>4.9753848200920388E-2</v>
      </c>
      <c r="E6" s="8">
        <v>5.2176869848871946E-2</v>
      </c>
      <c r="F6" s="8">
        <v>6.3612903916517388E-2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Naive</vt:lpstr>
      <vt:lpstr>Moving Average</vt:lpstr>
      <vt:lpstr>Exponential Smoothing</vt:lpstr>
      <vt:lpstr>Linera Regression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Eseoghena Braimah</dc:creator>
  <cp:lastModifiedBy>Iheoma Nwuzor</cp:lastModifiedBy>
  <dcterms:created xsi:type="dcterms:W3CDTF">2024-02-02T13:23:44Z</dcterms:created>
  <dcterms:modified xsi:type="dcterms:W3CDTF">2025-07-09T19:09:15Z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2024-02-02T13:24:07Z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04d84ad8-578f-4db1-bd56-02da9ecf3636</vt:lpwstr>
  </property>
  <property fmtid="{D5CDD505-2E9C-101B-9397-08002B2CF9AE}" pid="7" name="MSIP_Label_defa4170-0d19-0005-0004-bc88714345d2_ActionId">
    <vt:lpwstr>2154cb7d-ee58-424e-8555-e96d917f9557</vt:lpwstr>
  </property>
  <property fmtid="{D5CDD505-2E9C-101B-9397-08002B2CF9AE}" pid="8" name="MSIP_Label_defa4170-0d19-0005-0004-bc88714345d2_ContentBits">
    <vt:lpwstr>0</vt:lpwstr>
  </property>
</Properties>
</file>