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6066303-D41C-4F8C-948C-3BBE8F795D5E}" xr6:coauthVersionLast="36" xr6:coauthVersionMax="36" xr10:uidLastSave="{00000000-0000-0000-0000-000000000000}"/>
  <bookViews>
    <workbookView xWindow="0" yWindow="0" windowWidth="28800" windowHeight="12225" activeTab="1" xr2:uid="{18CD580E-EE35-49A4-8870-52B5A74C21FD}"/>
  </bookViews>
  <sheets>
    <sheet name="Sheet1" sheetId="1" r:id="rId1"/>
    <sheet name="Summary 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B16" i="1"/>
  <c r="A3" i="2"/>
  <c r="A4" i="2"/>
  <c r="A5" i="2"/>
  <c r="A6" i="2"/>
  <c r="A2" i="2"/>
  <c r="F3" i="1"/>
  <c r="F4" i="1"/>
  <c r="F5" i="1"/>
  <c r="F6" i="1"/>
  <c r="F7" i="1"/>
  <c r="B15" i="1" s="1"/>
  <c r="F8" i="1"/>
  <c r="F9" i="1"/>
  <c r="F10" i="1"/>
  <c r="B17" i="1" s="1"/>
  <c r="F11" i="1"/>
  <c r="F2" i="1"/>
  <c r="B14" i="1" s="1"/>
  <c r="B18" i="1" l="1"/>
</calcChain>
</file>

<file path=xl/sharedStrings.xml><?xml version="1.0" encoding="utf-8"?>
<sst xmlns="http://schemas.openxmlformats.org/spreadsheetml/2006/main" count="33" uniqueCount="25">
  <si>
    <t>Category</t>
  </si>
  <si>
    <t>Item</t>
  </si>
  <si>
    <t>Base Cost</t>
  </si>
  <si>
    <t>Installation Cost</t>
  </si>
  <si>
    <t>Markup %</t>
  </si>
  <si>
    <t>Total Price</t>
  </si>
  <si>
    <t>Fixtures</t>
  </si>
  <si>
    <t>Sink</t>
  </si>
  <si>
    <t>Toilet</t>
  </si>
  <si>
    <t>Bathtub</t>
  </si>
  <si>
    <t>Accessories</t>
  </si>
  <si>
    <t>Faucet</t>
  </si>
  <si>
    <t>Towel Rack</t>
  </si>
  <si>
    <t>Mirror</t>
  </si>
  <si>
    <t>Materials</t>
  </si>
  <si>
    <t>Tiles (sq ft)</t>
  </si>
  <si>
    <t>Paint (per can)</t>
  </si>
  <si>
    <t>Labor</t>
  </si>
  <si>
    <t>Plumber</t>
  </si>
  <si>
    <t>Electrician</t>
  </si>
  <si>
    <t>Total Fixtures --&gt;</t>
  </si>
  <si>
    <t>Total Accessories --&gt;</t>
  </si>
  <si>
    <t>Total Materials --&gt;</t>
  </si>
  <si>
    <t>Total Labor --&gt;</t>
  </si>
  <si>
    <t>Overall Total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</si>
</sst>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Report'!$B$1</c:f>
              <c:strCache>
                <c:ptCount val="1"/>
                <c:pt idx="0">
                  <c:v>Total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Report'!$A$2:$A$6</c:f>
              <c:strCache>
                <c:ptCount val="5"/>
                <c:pt idx="0">
                  <c:v>Total Fixtures --&gt;</c:v>
                </c:pt>
                <c:pt idx="1">
                  <c:v>Total Accessories --&gt;</c:v>
                </c:pt>
                <c:pt idx="2">
                  <c:v>Total Materials --&gt;</c:v>
                </c:pt>
                <c:pt idx="3">
                  <c:v>Total Labor --&gt;</c:v>
                </c:pt>
                <c:pt idx="4">
                  <c:v>Overall Total --&gt;</c:v>
                </c:pt>
              </c:strCache>
            </c:strRef>
          </c:cat>
          <c:val>
            <c:numRef>
              <c:f>'Summary Report'!$B$2:$B$6</c:f>
              <c:numCache>
                <c:formatCode>General</c:formatCode>
                <c:ptCount val="5"/>
                <c:pt idx="0">
                  <c:v>571.5</c:v>
                </c:pt>
                <c:pt idx="1">
                  <c:v>134.75</c:v>
                </c:pt>
                <c:pt idx="2">
                  <c:v>27.049999999999997</c:v>
                </c:pt>
                <c:pt idx="3">
                  <c:v>180</c:v>
                </c:pt>
                <c:pt idx="4">
                  <c:v>913.3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5-43A9-942B-A35026F9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8</xdr:row>
      <xdr:rowOff>119062</xdr:rowOff>
    </xdr:from>
    <xdr:to>
      <xdr:col>7</xdr:col>
      <xdr:colOff>371475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F8CFF-B930-4F1E-AB7D-904A8452E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FF35-F855-4B6F-9756-6EB1879C79CE}">
  <dimension ref="A1:F18"/>
  <sheetViews>
    <sheetView workbookViewId="0">
      <selection activeCell="K15" sqref="K15"/>
    </sheetView>
  </sheetViews>
  <sheetFormatPr defaultRowHeight="15" x14ac:dyDescent="0.25"/>
  <cols>
    <col min="1" max="1" width="23" customWidth="1"/>
    <col min="2" max="2" width="14" bestFit="1" customWidth="1"/>
    <col min="3" max="3" width="10.140625" bestFit="1" customWidth="1"/>
    <col min="4" max="4" width="16.85546875" bestFit="1" customWidth="1"/>
    <col min="5" max="5" width="11" bestFit="1" customWidth="1"/>
    <col min="6" max="6" width="11.42578125" bestFit="1" customWidth="1"/>
  </cols>
  <sheetData>
    <row r="1" spans="1:6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>
        <v>50</v>
      </c>
      <c r="D2">
        <v>20</v>
      </c>
      <c r="E2" s="1">
        <v>0.2</v>
      </c>
      <c r="F2">
        <f>(C2+D2)*(1+E2)</f>
        <v>84</v>
      </c>
    </row>
    <row r="3" spans="1:6" x14ac:dyDescent="0.25">
      <c r="A3" t="s">
        <v>6</v>
      </c>
      <c r="B3" t="s">
        <v>8</v>
      </c>
      <c r="C3">
        <v>100</v>
      </c>
      <c r="D3">
        <v>30</v>
      </c>
      <c r="E3" s="1">
        <v>0.25</v>
      </c>
      <c r="F3">
        <f t="shared" ref="F3:F11" si="0">(C3+D3)*(1+E3)</f>
        <v>162.5</v>
      </c>
    </row>
    <row r="4" spans="1:6" x14ac:dyDescent="0.25">
      <c r="A4" t="s">
        <v>6</v>
      </c>
      <c r="B4" t="s">
        <v>9</v>
      </c>
      <c r="C4">
        <v>200</v>
      </c>
      <c r="D4">
        <v>50</v>
      </c>
      <c r="E4" s="1">
        <v>0.3</v>
      </c>
      <c r="F4">
        <f t="shared" si="0"/>
        <v>325</v>
      </c>
    </row>
    <row r="5" spans="1:6" x14ac:dyDescent="0.25">
      <c r="A5" t="s">
        <v>10</v>
      </c>
      <c r="B5" t="s">
        <v>11</v>
      </c>
      <c r="C5">
        <v>40</v>
      </c>
      <c r="D5">
        <v>15</v>
      </c>
      <c r="E5" s="1">
        <v>0.15</v>
      </c>
      <c r="F5">
        <f t="shared" si="0"/>
        <v>63.249999999999993</v>
      </c>
    </row>
    <row r="6" spans="1:6" x14ac:dyDescent="0.25">
      <c r="A6" t="s">
        <v>10</v>
      </c>
      <c r="B6" t="s">
        <v>12</v>
      </c>
      <c r="C6">
        <v>20</v>
      </c>
      <c r="D6">
        <v>5</v>
      </c>
      <c r="E6" s="1">
        <v>0.1</v>
      </c>
      <c r="F6">
        <f t="shared" si="0"/>
        <v>27.500000000000004</v>
      </c>
    </row>
    <row r="7" spans="1:6" x14ac:dyDescent="0.25">
      <c r="A7" t="s">
        <v>10</v>
      </c>
      <c r="B7" t="s">
        <v>13</v>
      </c>
      <c r="C7">
        <v>30</v>
      </c>
      <c r="D7">
        <v>10</v>
      </c>
      <c r="E7" s="1">
        <v>0.1</v>
      </c>
      <c r="F7">
        <f t="shared" si="0"/>
        <v>44</v>
      </c>
    </row>
    <row r="8" spans="1:6" x14ac:dyDescent="0.25">
      <c r="A8" t="s">
        <v>14</v>
      </c>
      <c r="B8" t="s">
        <v>15</v>
      </c>
      <c r="C8">
        <v>5</v>
      </c>
      <c r="D8">
        <v>1</v>
      </c>
      <c r="E8" s="1">
        <v>0.25</v>
      </c>
      <c r="F8">
        <f t="shared" si="0"/>
        <v>7.5</v>
      </c>
    </row>
    <row r="9" spans="1:6" x14ac:dyDescent="0.25">
      <c r="A9" t="s">
        <v>14</v>
      </c>
      <c r="B9" t="s">
        <v>16</v>
      </c>
      <c r="C9">
        <v>15</v>
      </c>
      <c r="D9">
        <v>2</v>
      </c>
      <c r="E9" s="1">
        <v>0.15</v>
      </c>
      <c r="F9">
        <f t="shared" si="0"/>
        <v>19.549999999999997</v>
      </c>
    </row>
    <row r="10" spans="1:6" x14ac:dyDescent="0.25">
      <c r="A10" t="s">
        <v>17</v>
      </c>
      <c r="B10" t="s">
        <v>18</v>
      </c>
      <c r="C10">
        <v>0</v>
      </c>
      <c r="D10">
        <v>100</v>
      </c>
      <c r="E10" s="1">
        <v>0</v>
      </c>
      <c r="F10">
        <f t="shared" si="0"/>
        <v>100</v>
      </c>
    </row>
    <row r="11" spans="1:6" x14ac:dyDescent="0.25">
      <c r="A11" t="s">
        <v>17</v>
      </c>
      <c r="B11" t="s">
        <v>19</v>
      </c>
      <c r="C11">
        <v>0</v>
      </c>
      <c r="D11">
        <v>80</v>
      </c>
      <c r="E11" s="1">
        <v>0</v>
      </c>
      <c r="F11">
        <f t="shared" si="0"/>
        <v>80</v>
      </c>
    </row>
    <row r="12" spans="1:6" x14ac:dyDescent="0.25">
      <c r="E12" s="1"/>
    </row>
    <row r="13" spans="1:6" x14ac:dyDescent="0.25">
      <c r="E13" s="1"/>
    </row>
    <row r="14" spans="1:6" ht="15.75" x14ac:dyDescent="0.25">
      <c r="A14" s="5" t="s">
        <v>20</v>
      </c>
      <c r="B14" s="4">
        <f>SUMIF(A:A,"Fixtures",F:F)</f>
        <v>571.5</v>
      </c>
    </row>
    <row r="15" spans="1:6" ht="15.75" x14ac:dyDescent="0.25">
      <c r="A15" s="5" t="s">
        <v>21</v>
      </c>
      <c r="B15" s="4">
        <f>SUMIF(A:A,"Accessories",F:F)</f>
        <v>134.75</v>
      </c>
    </row>
    <row r="16" spans="1:6" ht="15.75" x14ac:dyDescent="0.25">
      <c r="A16" s="5" t="s">
        <v>22</v>
      </c>
      <c r="B16" s="4">
        <f>SUMIF(A:A,"Materials",F:F)</f>
        <v>27.049999999999997</v>
      </c>
    </row>
    <row r="17" spans="1:2" ht="15.75" x14ac:dyDescent="0.25">
      <c r="A17" s="5" t="s">
        <v>23</v>
      </c>
      <c r="B17" s="4">
        <f>SUMIF(A:A,"Labor",F:F)</f>
        <v>180</v>
      </c>
    </row>
    <row r="18" spans="1:2" ht="15.75" x14ac:dyDescent="0.25">
      <c r="A18" s="5" t="s">
        <v>24</v>
      </c>
      <c r="B18" s="4">
        <f>SUM(B14:B17)</f>
        <v>913.3</v>
      </c>
    </row>
  </sheetData>
  <conditionalFormatting sqref="F2:F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{4AF2BFDE-D7CB-4A96-92F5-80B97DE4932D}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F2BFDE-D7CB-4A96-92F5-80B97DE493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4492-8722-41CF-8055-A04048F16B9C}">
  <dimension ref="A1:B6"/>
  <sheetViews>
    <sheetView tabSelected="1" workbookViewId="0">
      <selection activeCell="K28" sqref="K28"/>
    </sheetView>
  </sheetViews>
  <sheetFormatPr defaultRowHeight="15" x14ac:dyDescent="0.25"/>
  <cols>
    <col min="1" max="1" width="19.7109375" customWidth="1"/>
    <col min="2" max="2" width="14" customWidth="1"/>
  </cols>
  <sheetData>
    <row r="1" spans="1:2" ht="15.75" x14ac:dyDescent="0.25">
      <c r="A1" s="3" t="s">
        <v>0</v>
      </c>
      <c r="B1" s="3" t="s">
        <v>5</v>
      </c>
    </row>
    <row r="2" spans="1:2" x14ac:dyDescent="0.25">
      <c r="A2" s="6" t="str">
        <f>Sheet1!A14</f>
        <v>Total Fixtures --&gt;</v>
      </c>
      <c r="B2" s="4">
        <f>Sheet1!B14</f>
        <v>571.5</v>
      </c>
    </row>
    <row r="3" spans="1:2" x14ac:dyDescent="0.25">
      <c r="A3" s="6" t="str">
        <f>Sheet1!A15</f>
        <v>Total Accessories --&gt;</v>
      </c>
      <c r="B3" s="4">
        <f>Sheet1!B15</f>
        <v>134.75</v>
      </c>
    </row>
    <row r="4" spans="1:2" x14ac:dyDescent="0.25">
      <c r="A4" s="6" t="str">
        <f>Sheet1!A16</f>
        <v>Total Materials --&gt;</v>
      </c>
      <c r="B4" s="4">
        <f>Sheet1!B16</f>
        <v>27.049999999999997</v>
      </c>
    </row>
    <row r="5" spans="1:2" x14ac:dyDescent="0.25">
      <c r="A5" s="6" t="str">
        <f>Sheet1!A17</f>
        <v>Total Labor --&gt;</v>
      </c>
      <c r="B5" s="4">
        <f>Sheet1!B17</f>
        <v>180</v>
      </c>
    </row>
    <row r="6" spans="1:2" x14ac:dyDescent="0.25">
      <c r="A6" s="6" t="str">
        <f>Sheet1!A18</f>
        <v>Overall Total --&gt;</v>
      </c>
      <c r="B6" s="4">
        <f>Sheet1!B18</f>
        <v>913.3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2024-10-26T07:55:59Z</dcterms:created>
  <dcterms:modified xsi:type="dcterms:W3CDTF">2024-10-26T08:38:48Z</dcterms:modified>
</cp:coreProperties>
</file>